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- 2024\OKU 2023\Jadual Excel\"/>
    </mc:Choice>
  </mc:AlternateContent>
  <xr:revisionPtr revIDLastSave="0" documentId="13_ncr:1_{AE981E12-0560-40BD-A675-992C341AC661}" xr6:coauthVersionLast="36" xr6:coauthVersionMax="36" xr10:uidLastSave="{00000000-0000-0000-0000-000000000000}"/>
  <bookViews>
    <workbookView xWindow="0" yWindow="0" windowWidth="28800" windowHeight="11325" tabRatio="875" firstSheet="43" activeTab="47" xr2:uid="{00000000-000D-0000-FFFF-FFFF00000000}"/>
  </bookViews>
  <sheets>
    <sheet name="3.1" sheetId="14" r:id="rId1"/>
    <sheet name="3.2" sheetId="60" r:id="rId2"/>
    <sheet name="3.3" sheetId="63" r:id="rId3"/>
    <sheet name="3.4" sheetId="51" r:id="rId4"/>
    <sheet name="3.5" sheetId="52" r:id="rId5"/>
    <sheet name="3.5 samb." sheetId="53" r:id="rId6"/>
    <sheet name="3.6" sheetId="54" r:id="rId7"/>
    <sheet name="3.7" sheetId="55" r:id="rId8"/>
    <sheet name="3.7 samb." sheetId="56" r:id="rId9"/>
    <sheet name="3.8" sheetId="19" r:id="rId10"/>
    <sheet name="3.8 samb." sheetId="20" r:id="rId11"/>
    <sheet name="3.9" sheetId="21" r:id="rId12"/>
    <sheet name="3.9 samb." sheetId="66" r:id="rId13"/>
    <sheet name="3.10" sheetId="23" r:id="rId14"/>
    <sheet name=" 3.11" sheetId="24" r:id="rId15"/>
    <sheet name="3.11 samb." sheetId="25" r:id="rId16"/>
    <sheet name="3.11 samb.2." sheetId="26" r:id="rId17"/>
    <sheet name="3.11 samb.3" sheetId="27" r:id="rId18"/>
    <sheet name="3.11 samb.4" sheetId="28" r:id="rId19"/>
    <sheet name="3.11 samb.5" sheetId="73" r:id="rId20"/>
    <sheet name="3.11 samb.6" sheetId="74" r:id="rId21"/>
    <sheet name="3.11 samb.7" sheetId="75" r:id="rId22"/>
    <sheet name="3.11 samb.8" sheetId="76" r:id="rId23"/>
    <sheet name=" 3.11 samb.9" sheetId="77" r:id="rId24"/>
    <sheet name=" 3.11 samb.10" sheetId="104" r:id="rId25"/>
    <sheet name=" 3.12" sheetId="38" r:id="rId26"/>
    <sheet name="3.13" sheetId="93" r:id="rId27"/>
    <sheet name="3.13 samb." sheetId="94" r:id="rId28"/>
    <sheet name="3.13 samb.2" sheetId="95" r:id="rId29"/>
    <sheet name="3.13 samb.3" sheetId="96" r:id="rId30"/>
    <sheet name=" 3.14" sheetId="34" r:id="rId31"/>
    <sheet name="3.14 samb." sheetId="103" r:id="rId32"/>
    <sheet name=" 3.15" sheetId="107" r:id="rId33"/>
    <sheet name=" 3.16" sheetId="108" r:id="rId34"/>
    <sheet name=" 3.17" sheetId="29" r:id="rId35"/>
    <sheet name=" 3.17 samb." sheetId="30" r:id="rId36"/>
    <sheet name=" 3.17 samb.2" sheetId="31" r:id="rId37"/>
    <sheet name=" 3.17 samb.3." sheetId="32" r:id="rId38"/>
    <sheet name="3.17 samb.4" sheetId="33" r:id="rId39"/>
    <sheet name=" 3.17 samb.5" sheetId="78" r:id="rId40"/>
    <sheet name=" 3.17 samb.6" sheetId="79" r:id="rId41"/>
    <sheet name=" 3.17 samb.7" sheetId="80" r:id="rId42"/>
    <sheet name=" 3.17 samb.8" sheetId="81" r:id="rId43"/>
    <sheet name=" 3.17 samb.9" sheetId="82" r:id="rId44"/>
    <sheet name=" 3.18" sheetId="45" r:id="rId45"/>
    <sheet name=" 3.18 samb." sheetId="46" r:id="rId46"/>
    <sheet name=" 3.18 samb.2" sheetId="105" r:id="rId47"/>
    <sheet name=" 3.18 samb.3" sheetId="84" r:id="rId48"/>
    <sheet name="3.19" sheetId="47" r:id="rId49"/>
    <sheet name=" 3.19 samb." sheetId="86" r:id="rId50"/>
    <sheet name=" 3.19 samb.2" sheetId="106" r:id="rId51"/>
    <sheet name=" 3.19 samb.3" sheetId="87" r:id="rId52"/>
    <sheet name=" 3.20" sheetId="67" r:id="rId53"/>
    <sheet name=" 3.20 samb." sheetId="68" r:id="rId54"/>
    <sheet name="3.20 samb.2" sheetId="69" r:id="rId55"/>
    <sheet name="3.20 samb.3" sheetId="102" r:id="rId56"/>
    <sheet name=" 3.20 samb.4" sheetId="98" r:id="rId57"/>
    <sheet name=" 3.20 samb.5 " sheetId="99" r:id="rId58"/>
    <sheet name=" 3.20 samb.6" sheetId="100" r:id="rId59"/>
    <sheet name=" 3.20 samb.7" sheetId="101" r:id="rId60"/>
    <sheet name="3.21" sheetId="35" r:id="rId61"/>
  </sheets>
  <externalReferences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_123Graph_A" localSheetId="14" hidden="1">#REF!</definedName>
    <definedName name="__123Graph_A" localSheetId="24" hidden="1">#REF!</definedName>
    <definedName name="__123Graph_A" localSheetId="23" hidden="1">#REF!</definedName>
    <definedName name="__123Graph_A" localSheetId="25" hidden="1">'[1]4.9'!#REF!</definedName>
    <definedName name="__123Graph_A" localSheetId="30" hidden="1">'[1]4.9'!#REF!</definedName>
    <definedName name="__123Graph_A" localSheetId="32" hidden="1">'[1]4.9'!#REF!</definedName>
    <definedName name="__123Graph_A" localSheetId="33" hidden="1">'[1]4.9'!#REF!</definedName>
    <definedName name="__123Graph_A" localSheetId="34" hidden="1">#REF!</definedName>
    <definedName name="__123Graph_A" localSheetId="35" hidden="1">'[1]4.9'!#REF!</definedName>
    <definedName name="__123Graph_A" localSheetId="36" hidden="1">#REF!</definedName>
    <definedName name="__123Graph_A" localSheetId="37" hidden="1">'[1]4.9'!#REF!</definedName>
    <definedName name="__123Graph_A" localSheetId="39" hidden="1">#REF!</definedName>
    <definedName name="__123Graph_A" localSheetId="40" hidden="1">#REF!</definedName>
    <definedName name="__123Graph_A" localSheetId="41" hidden="1">#REF!</definedName>
    <definedName name="__123Graph_A" localSheetId="42" hidden="1">#REF!</definedName>
    <definedName name="__123Graph_A" localSheetId="43" hidden="1">#REF!</definedName>
    <definedName name="__123Graph_A" localSheetId="44" hidden="1">'[1]4.9'!#REF!</definedName>
    <definedName name="__123Graph_A" localSheetId="45" hidden="1">#REF!</definedName>
    <definedName name="__123Graph_A" localSheetId="46" hidden="1">#REF!</definedName>
    <definedName name="__123Graph_A" localSheetId="47" hidden="1">#REF!</definedName>
    <definedName name="__123Graph_A" localSheetId="49" hidden="1">#REF!</definedName>
    <definedName name="__123Graph_A" localSheetId="50" hidden="1">#REF!</definedName>
    <definedName name="__123Graph_A" localSheetId="51" hidden="1">#REF!</definedName>
    <definedName name="__123Graph_A" localSheetId="52" hidden="1">'[1]4.9'!#REF!</definedName>
    <definedName name="__123Graph_A" localSheetId="53" hidden="1">'[1]4.9'!#REF!</definedName>
    <definedName name="__123Graph_A" localSheetId="56" hidden="1">#REF!</definedName>
    <definedName name="__123Graph_A" localSheetId="57" hidden="1">#REF!</definedName>
    <definedName name="__123Graph_A" localSheetId="58" hidden="1">#REF!</definedName>
    <definedName name="__123Graph_A" localSheetId="59" hidden="1">#REF!</definedName>
    <definedName name="__123Graph_A" localSheetId="0" hidden="1">#REF!</definedName>
    <definedName name="__123Graph_A" localSheetId="16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6" hidden="1">'[1]4.9'!#REF!</definedName>
    <definedName name="__123Graph_A" localSheetId="27" hidden="1">'[1]4.9'!#REF!</definedName>
    <definedName name="__123Graph_A" localSheetId="28" hidden="1">'[1]4.9'!#REF!</definedName>
    <definedName name="__123Graph_A" localSheetId="29" hidden="1">'[1]4.9'!#REF!</definedName>
    <definedName name="__123Graph_A" localSheetId="31" hidden="1">#REF!</definedName>
    <definedName name="__123Graph_A" localSheetId="38" hidden="1">#REF!</definedName>
    <definedName name="__123Graph_A" localSheetId="48" hidden="1">#REF!</definedName>
    <definedName name="__123Graph_A" localSheetId="1" hidden="1">'[2]4.9'!#REF!</definedName>
    <definedName name="__123Graph_A" localSheetId="54" hidden="1">#REF!</definedName>
    <definedName name="__123Graph_A" localSheetId="55" hidden="1">#REF!</definedName>
    <definedName name="__123Graph_A" localSheetId="2" hidden="1">'[2]4.9'!#REF!</definedName>
    <definedName name="__123Graph_A" localSheetId="4" hidden="1">#REF!</definedName>
    <definedName name="__123Graph_A" localSheetId="5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hidden="1">#REF!</definedName>
    <definedName name="__123Graph_A_4" localSheetId="24">#REF!</definedName>
    <definedName name="__123Graph_A_4" localSheetId="23">#REF!</definedName>
    <definedName name="__123Graph_A_4" localSheetId="25">#REF!</definedName>
    <definedName name="__123Graph_A_4" localSheetId="30">#REF!</definedName>
    <definedName name="__123Graph_A_4" localSheetId="32">#REF!</definedName>
    <definedName name="__123Graph_A_4" localSheetId="33">#REF!</definedName>
    <definedName name="__123Graph_A_4" localSheetId="34">#REF!</definedName>
    <definedName name="__123Graph_A_4" localSheetId="35">#REF!</definedName>
    <definedName name="__123Graph_A_4" localSheetId="36">#REF!</definedName>
    <definedName name="__123Graph_A_4" localSheetId="37">#REF!</definedName>
    <definedName name="__123Graph_A_4" localSheetId="39">#REF!</definedName>
    <definedName name="__123Graph_A_4" localSheetId="40">#REF!</definedName>
    <definedName name="__123Graph_A_4" localSheetId="41">#REF!</definedName>
    <definedName name="__123Graph_A_4" localSheetId="42">#REF!</definedName>
    <definedName name="__123Graph_A_4" localSheetId="43">#REF!</definedName>
    <definedName name="__123Graph_A_4" localSheetId="44">#REF!</definedName>
    <definedName name="__123Graph_A_4" localSheetId="45">#REF!</definedName>
    <definedName name="__123Graph_A_4" localSheetId="46">#REF!</definedName>
    <definedName name="__123Graph_A_4" localSheetId="47">#REF!</definedName>
    <definedName name="__123Graph_A_4" localSheetId="49">#REF!</definedName>
    <definedName name="__123Graph_A_4" localSheetId="50">#REF!</definedName>
    <definedName name="__123Graph_A_4" localSheetId="51">#REF!</definedName>
    <definedName name="__123Graph_A_4" localSheetId="52">#REF!</definedName>
    <definedName name="__123Graph_A_4" localSheetId="53">#REF!</definedName>
    <definedName name="__123Graph_A_4" localSheetId="56">#REF!</definedName>
    <definedName name="__123Graph_A_4" localSheetId="57">#REF!</definedName>
    <definedName name="__123Graph_A_4" localSheetId="58">#REF!</definedName>
    <definedName name="__123Graph_A_4" localSheetId="5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1">#REF!</definedName>
    <definedName name="__123Graph_A_4" localSheetId="38">#REF!</definedName>
    <definedName name="__123Graph_A_4" localSheetId="48">#REF!</definedName>
    <definedName name="__123Graph_A_4" localSheetId="1">#REF!</definedName>
    <definedName name="__123Graph_A_4" localSheetId="54">#REF!</definedName>
    <definedName name="__123Graph_A_4" localSheetId="55">#REF!</definedName>
    <definedName name="__123Graph_A_4" localSheetId="2">#REF!</definedName>
    <definedName name="__123Graph_A_4" localSheetId="12">#REF!</definedName>
    <definedName name="__123Graph_A_4">#REF!</definedName>
    <definedName name="__123Graph_ACurrent" localSheetId="24" hidden="1">#REF!</definedName>
    <definedName name="__123Graph_ACurrent" localSheetId="23" hidden="1">#REF!</definedName>
    <definedName name="__123Graph_ACurrent" localSheetId="39" hidden="1">#REF!</definedName>
    <definedName name="__123Graph_ACurrent" localSheetId="40" hidden="1">#REF!</definedName>
    <definedName name="__123Graph_ACurrent" localSheetId="41" hidden="1">#REF!</definedName>
    <definedName name="__123Graph_ACurrent" localSheetId="42" hidden="1">#REF!</definedName>
    <definedName name="__123Graph_ACurrent" localSheetId="43" hidden="1">#REF!</definedName>
    <definedName name="__123Graph_ACurrent" localSheetId="46" hidden="1">#REF!</definedName>
    <definedName name="__123Graph_ACurrent" localSheetId="47" hidden="1">#REF!</definedName>
    <definedName name="__123Graph_ACurrent" localSheetId="49" hidden="1">#REF!</definedName>
    <definedName name="__123Graph_ACurrent" localSheetId="50" hidden="1">#REF!</definedName>
    <definedName name="__123Graph_ACurrent" localSheetId="51" hidden="1">#REF!</definedName>
    <definedName name="__123Graph_ACurrent" localSheetId="56" hidden="1">#REF!</definedName>
    <definedName name="__123Graph_ACurrent" localSheetId="57" hidden="1">#REF!</definedName>
    <definedName name="__123Graph_ACurrent" localSheetId="58" hidden="1">#REF!</definedName>
    <definedName name="__123Graph_ACurrent" localSheetId="59" hidden="1">#REF!</definedName>
    <definedName name="__123Graph_ACurrent" localSheetId="20" hidden="1">#REF!</definedName>
    <definedName name="__123Graph_ACurrent" localSheetId="21" hidden="1">#REF!</definedName>
    <definedName name="__123Graph_ACurrent" localSheetId="22" hidden="1">#REF!</definedName>
    <definedName name="__123Graph_ACurrent" localSheetId="27" hidden="1">#REF!</definedName>
    <definedName name="__123Graph_ACurrent" localSheetId="28" hidden="1">#REF!</definedName>
    <definedName name="__123Graph_ACurrent" localSheetId="29" hidden="1">#REF!</definedName>
    <definedName name="__123Graph_ACurrent" localSheetId="31" hidden="1">#REF!</definedName>
    <definedName name="__123Graph_ACurrent" localSheetId="55" hidden="1">#REF!</definedName>
    <definedName name="__123Graph_ACurrent" localSheetId="2" hidden="1">#REF!</definedName>
    <definedName name="__123Graph_ACurrent" localSheetId="4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12" hidden="1">#REF!</definedName>
    <definedName name="__123Graph_ACurrent" hidden="1">#REF!</definedName>
    <definedName name="__123Graph_B" localSheetId="24" hidden="1">#REF!</definedName>
    <definedName name="__123Graph_B" localSheetId="23" hidden="1">#REF!</definedName>
    <definedName name="__123Graph_B" localSheetId="39" hidden="1">#REF!</definedName>
    <definedName name="__123Graph_B" localSheetId="40" hidden="1">#REF!</definedName>
    <definedName name="__123Graph_B" localSheetId="41" hidden="1">#REF!</definedName>
    <definedName name="__123Graph_B" localSheetId="42" hidden="1">#REF!</definedName>
    <definedName name="__123Graph_B" localSheetId="43" hidden="1">#REF!</definedName>
    <definedName name="__123Graph_B" localSheetId="46" hidden="1">#REF!</definedName>
    <definedName name="__123Graph_B" localSheetId="47" hidden="1">#REF!</definedName>
    <definedName name="__123Graph_B" localSheetId="49" hidden="1">#REF!</definedName>
    <definedName name="__123Graph_B" localSheetId="50" hidden="1">#REF!</definedName>
    <definedName name="__123Graph_B" localSheetId="51" hidden="1">#REF!</definedName>
    <definedName name="__123Graph_B" localSheetId="56" hidden="1">#REF!</definedName>
    <definedName name="__123Graph_B" localSheetId="57" hidden="1">#REF!</definedName>
    <definedName name="__123Graph_B" localSheetId="58" hidden="1">#REF!</definedName>
    <definedName name="__123Graph_B" localSheetId="5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1" hidden="1">#REF!</definedName>
    <definedName name="__123Graph_B" localSheetId="1" hidden="1">#REF!</definedName>
    <definedName name="__123Graph_B" localSheetId="55" hidden="1">#REF!</definedName>
    <definedName name="__123Graph_B" localSheetId="2" hidden="1">#REF!</definedName>
    <definedName name="__123Graph_B" localSheetId="4" hidden="1">#REF!</definedName>
    <definedName name="__123Graph_B" localSheetId="5" hidden="1">#REF!</definedName>
    <definedName name="__123Graph_B" localSheetId="7" hidden="1">#REF!</definedName>
    <definedName name="__123Graph_B" localSheetId="8" hidden="1">#REF!</definedName>
    <definedName name="__123Graph_B" localSheetId="12" hidden="1">#REF!</definedName>
    <definedName name="__123Graph_B" hidden="1">#REF!</definedName>
    <definedName name="__123Graph_BCurrent" localSheetId="24" hidden="1">#REF!</definedName>
    <definedName name="__123Graph_BCurrent" localSheetId="23" hidden="1">#REF!</definedName>
    <definedName name="__123Graph_BCurrent" localSheetId="39" hidden="1">#REF!</definedName>
    <definedName name="__123Graph_BCurrent" localSheetId="40" hidden="1">#REF!</definedName>
    <definedName name="__123Graph_BCurrent" localSheetId="41" hidden="1">#REF!</definedName>
    <definedName name="__123Graph_BCurrent" localSheetId="42" hidden="1">#REF!</definedName>
    <definedName name="__123Graph_BCurrent" localSheetId="43" hidden="1">#REF!</definedName>
    <definedName name="__123Graph_BCurrent" localSheetId="46" hidden="1">#REF!</definedName>
    <definedName name="__123Graph_BCurrent" localSheetId="47" hidden="1">#REF!</definedName>
    <definedName name="__123Graph_BCurrent" localSheetId="49" hidden="1">#REF!</definedName>
    <definedName name="__123Graph_BCurrent" localSheetId="50" hidden="1">#REF!</definedName>
    <definedName name="__123Graph_BCurrent" localSheetId="51" hidden="1">#REF!</definedName>
    <definedName name="__123Graph_BCurrent" localSheetId="56" hidden="1">#REF!</definedName>
    <definedName name="__123Graph_BCurrent" localSheetId="57" hidden="1">#REF!</definedName>
    <definedName name="__123Graph_BCurrent" localSheetId="58" hidden="1">#REF!</definedName>
    <definedName name="__123Graph_BCurrent" localSheetId="59" hidden="1">#REF!</definedName>
    <definedName name="__123Graph_BCurrent" localSheetId="20" hidden="1">#REF!</definedName>
    <definedName name="__123Graph_BCurrent" localSheetId="21" hidden="1">#REF!</definedName>
    <definedName name="__123Graph_BCurrent" localSheetId="22" hidden="1">#REF!</definedName>
    <definedName name="__123Graph_BCurrent" localSheetId="27" hidden="1">#REF!</definedName>
    <definedName name="__123Graph_BCurrent" localSheetId="28" hidden="1">#REF!</definedName>
    <definedName name="__123Graph_BCurrent" localSheetId="29" hidden="1">#REF!</definedName>
    <definedName name="__123Graph_BCurrent" localSheetId="31" hidden="1">#REF!</definedName>
    <definedName name="__123Graph_BCurrent" localSheetId="55" hidden="1">#REF!</definedName>
    <definedName name="__123Graph_BCurrent" localSheetId="2" hidden="1">#REF!</definedName>
    <definedName name="__123Graph_BCurrent" localSheetId="4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12" hidden="1">#REF!</definedName>
    <definedName name="__123Graph_BCurrent" hidden="1">#REF!</definedName>
    <definedName name="__123Graph_C" localSheetId="24" hidden="1">#REF!</definedName>
    <definedName name="__123Graph_C" localSheetId="23" hidden="1">#REF!</definedName>
    <definedName name="__123Graph_C" localSheetId="25" hidden="1">#REF!</definedName>
    <definedName name="__123Graph_C" localSheetId="30" hidden="1">#REF!</definedName>
    <definedName name="__123Graph_C" localSheetId="32" hidden="1">#REF!</definedName>
    <definedName name="__123Graph_C" localSheetId="33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9" hidden="1">#REF!</definedName>
    <definedName name="__123Graph_C" localSheetId="40" hidden="1">#REF!</definedName>
    <definedName name="__123Graph_C" localSheetId="41" hidden="1">#REF!</definedName>
    <definedName name="__123Graph_C" localSheetId="42" hidden="1">#REF!</definedName>
    <definedName name="__123Graph_C" localSheetId="43" hidden="1">#REF!</definedName>
    <definedName name="__123Graph_C" localSheetId="44" hidden="1">#REF!</definedName>
    <definedName name="__123Graph_C" localSheetId="45" hidden="1">#REF!</definedName>
    <definedName name="__123Graph_C" localSheetId="46" hidden="1">#REF!</definedName>
    <definedName name="__123Graph_C" localSheetId="47" hidden="1">#REF!</definedName>
    <definedName name="__123Graph_C" localSheetId="49" hidden="1">#REF!</definedName>
    <definedName name="__123Graph_C" localSheetId="50" hidden="1">#REF!</definedName>
    <definedName name="__123Graph_C" localSheetId="51" hidden="1">#REF!</definedName>
    <definedName name="__123Graph_C" localSheetId="52" hidden="1">#REF!</definedName>
    <definedName name="__123Graph_C" localSheetId="53" hidden="1">#REF!</definedName>
    <definedName name="__123Graph_C" localSheetId="56" hidden="1">#REF!</definedName>
    <definedName name="__123Graph_C" localSheetId="57" hidden="1">#REF!</definedName>
    <definedName name="__123Graph_C" localSheetId="58" hidden="1">#REF!</definedName>
    <definedName name="__123Graph_C" localSheetId="5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1" hidden="1">#REF!</definedName>
    <definedName name="__123Graph_C" localSheetId="38" hidden="1">#REF!</definedName>
    <definedName name="__123Graph_C" localSheetId="48" hidden="1">#REF!</definedName>
    <definedName name="__123Graph_C" localSheetId="1" hidden="1">#REF!</definedName>
    <definedName name="__123Graph_C" localSheetId="54" hidden="1">#REF!</definedName>
    <definedName name="__123Graph_C" localSheetId="55" hidden="1">#REF!</definedName>
    <definedName name="__123Graph_C" localSheetId="2" hidden="1">#REF!</definedName>
    <definedName name="__123Graph_C" localSheetId="4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12" hidden="1">#REF!</definedName>
    <definedName name="__123Graph_C" hidden="1">#REF!</definedName>
    <definedName name="__123Graph_D" localSheetId="24" hidden="1">#REF!</definedName>
    <definedName name="__123Graph_D" localSheetId="23" hidden="1">#REF!</definedName>
    <definedName name="__123Graph_D" localSheetId="25" hidden="1">'[1]4.3'!#REF!</definedName>
    <definedName name="__123Graph_D" localSheetId="30" hidden="1">'[1]4.3'!#REF!</definedName>
    <definedName name="__123Graph_D" localSheetId="32" hidden="1">'[1]4.3'!#REF!</definedName>
    <definedName name="__123Graph_D" localSheetId="33" hidden="1">'[1]4.3'!#REF!</definedName>
    <definedName name="__123Graph_D" localSheetId="34" hidden="1">'[1]4.3'!#REF!</definedName>
    <definedName name="__123Graph_D" localSheetId="35" hidden="1">'[1]4.3'!#REF!</definedName>
    <definedName name="__123Graph_D" localSheetId="36" hidden="1">#REF!</definedName>
    <definedName name="__123Graph_D" localSheetId="37" hidden="1">'[1]4.3'!#REF!</definedName>
    <definedName name="__123Graph_D" localSheetId="39" hidden="1">#REF!</definedName>
    <definedName name="__123Graph_D" localSheetId="40" hidden="1">#REF!</definedName>
    <definedName name="__123Graph_D" localSheetId="41" hidden="1">#REF!</definedName>
    <definedName name="__123Graph_D" localSheetId="42" hidden="1">#REF!</definedName>
    <definedName name="__123Graph_D" localSheetId="43" hidden="1">#REF!</definedName>
    <definedName name="__123Graph_D" localSheetId="44" hidden="1">'[1]4.3'!#REF!</definedName>
    <definedName name="__123Graph_D" localSheetId="45" hidden="1">#REF!</definedName>
    <definedName name="__123Graph_D" localSheetId="46" hidden="1">#REF!</definedName>
    <definedName name="__123Graph_D" localSheetId="47" hidden="1">#REF!</definedName>
    <definedName name="__123Graph_D" localSheetId="49" hidden="1">#REF!</definedName>
    <definedName name="__123Graph_D" localSheetId="50" hidden="1">#REF!</definedName>
    <definedName name="__123Graph_D" localSheetId="51" hidden="1">#REF!</definedName>
    <definedName name="__123Graph_D" localSheetId="52" hidden="1">'[1]4.3'!#REF!</definedName>
    <definedName name="__123Graph_D" localSheetId="53" hidden="1">'[1]4.3'!#REF!</definedName>
    <definedName name="__123Graph_D" localSheetId="56" hidden="1">#REF!</definedName>
    <definedName name="__123Graph_D" localSheetId="57" hidden="1">#REF!</definedName>
    <definedName name="__123Graph_D" localSheetId="58" hidden="1">#REF!</definedName>
    <definedName name="__123Graph_D" localSheetId="59" hidden="1">#REF!</definedName>
    <definedName name="__123Graph_D" localSheetId="0" hidden="1">#REF!</definedName>
    <definedName name="__123Graph_D" localSheetId="16" hidden="1">#REF!</definedName>
    <definedName name="__123Graph_D" localSheetId="18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6" hidden="1">'[1]4.3'!#REF!</definedName>
    <definedName name="__123Graph_D" localSheetId="27" hidden="1">'[1]4.3'!#REF!</definedName>
    <definedName name="__123Graph_D" localSheetId="28" hidden="1">'[1]4.3'!#REF!</definedName>
    <definedName name="__123Graph_D" localSheetId="29" hidden="1">'[1]4.3'!#REF!</definedName>
    <definedName name="__123Graph_D" localSheetId="31" hidden="1">#REF!</definedName>
    <definedName name="__123Graph_D" localSheetId="38" hidden="1">#REF!</definedName>
    <definedName name="__123Graph_D" localSheetId="48" hidden="1">#REF!</definedName>
    <definedName name="__123Graph_D" localSheetId="1" hidden="1">'[2]4.3'!#REF!</definedName>
    <definedName name="__123Graph_D" localSheetId="54" hidden="1">#REF!</definedName>
    <definedName name="__123Graph_D" localSheetId="55" hidden="1">#REF!</definedName>
    <definedName name="__123Graph_D" localSheetId="2" hidden="1">'[2]4.3'!#REF!</definedName>
    <definedName name="__123Graph_D" localSheetId="4" hidden="1">#REF!</definedName>
    <definedName name="__123Graph_D" localSheetId="5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hidden="1">#REF!</definedName>
    <definedName name="__123Graph_E" localSheetId="24" hidden="1">#REF!</definedName>
    <definedName name="__123Graph_E" localSheetId="23" hidden="1">#REF!</definedName>
    <definedName name="__123Graph_E" localSheetId="25" hidden="1">#REF!</definedName>
    <definedName name="__123Graph_E" localSheetId="30" hidden="1">#REF!</definedName>
    <definedName name="__123Graph_E" localSheetId="32" hidden="1">#REF!</definedName>
    <definedName name="__123Graph_E" localSheetId="33" hidden="1">#REF!</definedName>
    <definedName name="__123Graph_E" localSheetId="34" hidden="1">#REF!</definedName>
    <definedName name="__123Graph_E" localSheetId="35" hidden="1">#REF!</definedName>
    <definedName name="__123Graph_E" localSheetId="36" hidden="1">#REF!</definedName>
    <definedName name="__123Graph_E" localSheetId="37" hidden="1">#REF!</definedName>
    <definedName name="__123Graph_E" localSheetId="39" hidden="1">#REF!</definedName>
    <definedName name="__123Graph_E" localSheetId="40" hidden="1">#REF!</definedName>
    <definedName name="__123Graph_E" localSheetId="41" hidden="1">#REF!</definedName>
    <definedName name="__123Graph_E" localSheetId="42" hidden="1">#REF!</definedName>
    <definedName name="__123Graph_E" localSheetId="43" hidden="1">#REF!</definedName>
    <definedName name="__123Graph_E" localSheetId="44" hidden="1">#REF!</definedName>
    <definedName name="__123Graph_E" localSheetId="45" hidden="1">#REF!</definedName>
    <definedName name="__123Graph_E" localSheetId="46" hidden="1">#REF!</definedName>
    <definedName name="__123Graph_E" localSheetId="47" hidden="1">#REF!</definedName>
    <definedName name="__123Graph_E" localSheetId="49" hidden="1">#REF!</definedName>
    <definedName name="__123Graph_E" localSheetId="50" hidden="1">#REF!</definedName>
    <definedName name="__123Graph_E" localSheetId="51" hidden="1">#REF!</definedName>
    <definedName name="__123Graph_E" localSheetId="52" hidden="1">#REF!</definedName>
    <definedName name="__123Graph_E" localSheetId="53" hidden="1">#REF!</definedName>
    <definedName name="__123Graph_E" localSheetId="56" hidden="1">#REF!</definedName>
    <definedName name="__123Graph_E" localSheetId="57" hidden="1">#REF!</definedName>
    <definedName name="__123Graph_E" localSheetId="58" hidden="1">#REF!</definedName>
    <definedName name="__123Graph_E" localSheetId="5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6" hidden="1">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localSheetId="31" hidden="1">#REF!</definedName>
    <definedName name="__123Graph_E" localSheetId="38" hidden="1">#REF!</definedName>
    <definedName name="__123Graph_E" localSheetId="48" hidden="1">#REF!</definedName>
    <definedName name="__123Graph_E" localSheetId="1" hidden="1">#REF!</definedName>
    <definedName name="__123Graph_E" localSheetId="54" hidden="1">#REF!</definedName>
    <definedName name="__123Graph_E" localSheetId="55" hidden="1">#REF!</definedName>
    <definedName name="__123Graph_E" localSheetId="2" hidden="1">#REF!</definedName>
    <definedName name="__123Graph_E" localSheetId="12" hidden="1">#REF!</definedName>
    <definedName name="__123Graph_E" hidden="1">#REF!</definedName>
    <definedName name="__123Graph_F" localSheetId="24" hidden="1">#REF!</definedName>
    <definedName name="__123Graph_F" localSheetId="23" hidden="1">#REF!</definedName>
    <definedName name="__123Graph_F" localSheetId="25" hidden="1">#REF!</definedName>
    <definedName name="__123Graph_F" localSheetId="30" hidden="1">#REF!</definedName>
    <definedName name="__123Graph_F" localSheetId="32" hidden="1">#REF!</definedName>
    <definedName name="__123Graph_F" localSheetId="33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9" hidden="1">#REF!</definedName>
    <definedName name="__123Graph_F" localSheetId="40" hidden="1">#REF!</definedName>
    <definedName name="__123Graph_F" localSheetId="41" hidden="1">#REF!</definedName>
    <definedName name="__123Graph_F" localSheetId="42" hidden="1">#REF!</definedName>
    <definedName name="__123Graph_F" localSheetId="43" hidden="1">#REF!</definedName>
    <definedName name="__123Graph_F" localSheetId="44" hidden="1">#REF!</definedName>
    <definedName name="__123Graph_F" localSheetId="45" hidden="1">#REF!</definedName>
    <definedName name="__123Graph_F" localSheetId="46" hidden="1">#REF!</definedName>
    <definedName name="__123Graph_F" localSheetId="47" hidden="1">#REF!</definedName>
    <definedName name="__123Graph_F" localSheetId="49" hidden="1">#REF!</definedName>
    <definedName name="__123Graph_F" localSheetId="50" hidden="1">#REF!</definedName>
    <definedName name="__123Graph_F" localSheetId="51" hidden="1">#REF!</definedName>
    <definedName name="__123Graph_F" localSheetId="52" hidden="1">#REF!</definedName>
    <definedName name="__123Graph_F" localSheetId="53" hidden="1">#REF!</definedName>
    <definedName name="__123Graph_F" localSheetId="56" hidden="1">#REF!</definedName>
    <definedName name="__123Graph_F" localSheetId="57" hidden="1">#REF!</definedName>
    <definedName name="__123Graph_F" localSheetId="58" hidden="1">#REF!</definedName>
    <definedName name="__123Graph_F" localSheetId="59" hidden="1">#REF!</definedName>
    <definedName name="__123Graph_F" localSheetId="0" hidden="1">#REF!</definedName>
    <definedName name="__123Graph_F" localSheetId="16" hidden="1">#REF!</definedName>
    <definedName name="__123Graph_F" localSheetId="18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1" hidden="1">#REF!</definedName>
    <definedName name="__123Graph_F" localSheetId="38" hidden="1">#REF!</definedName>
    <definedName name="__123Graph_F" localSheetId="48" hidden="1">#REF!</definedName>
    <definedName name="__123Graph_F" localSheetId="1" hidden="1">#REF!</definedName>
    <definedName name="__123Graph_F" localSheetId="54" hidden="1">#REF!</definedName>
    <definedName name="__123Graph_F" localSheetId="55" hidden="1">#REF!</definedName>
    <definedName name="__123Graph_F" localSheetId="2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hidden="1">#REF!</definedName>
    <definedName name="__123Graph_LBL_A" localSheetId="24" hidden="1">#REF!</definedName>
    <definedName name="__123Graph_LBL_A" localSheetId="23" hidden="1">#REF!</definedName>
    <definedName name="__123Graph_LBL_A" localSheetId="39" hidden="1">#REF!</definedName>
    <definedName name="__123Graph_LBL_A" localSheetId="40" hidden="1">#REF!</definedName>
    <definedName name="__123Graph_LBL_A" localSheetId="41" hidden="1">#REF!</definedName>
    <definedName name="__123Graph_LBL_A" localSheetId="42" hidden="1">#REF!</definedName>
    <definedName name="__123Graph_LBL_A" localSheetId="43" hidden="1">#REF!</definedName>
    <definedName name="__123Graph_LBL_A" localSheetId="46" hidden="1">#REF!</definedName>
    <definedName name="__123Graph_LBL_A" localSheetId="47" hidden="1">#REF!</definedName>
    <definedName name="__123Graph_LBL_A" localSheetId="49" hidden="1">#REF!</definedName>
    <definedName name="__123Graph_LBL_A" localSheetId="50" hidden="1">#REF!</definedName>
    <definedName name="__123Graph_LBL_A" localSheetId="51" hidden="1">#REF!</definedName>
    <definedName name="__123Graph_LBL_A" localSheetId="56" hidden="1">#REF!</definedName>
    <definedName name="__123Graph_LBL_A" localSheetId="57" hidden="1">#REF!</definedName>
    <definedName name="__123Graph_LBL_A" localSheetId="58" hidden="1">#REF!</definedName>
    <definedName name="__123Graph_LBL_A" localSheetId="59" hidden="1">#REF!</definedName>
    <definedName name="__123Graph_LBL_A" localSheetId="20" hidden="1">#REF!</definedName>
    <definedName name="__123Graph_LBL_A" localSheetId="21" hidden="1">#REF!</definedName>
    <definedName name="__123Graph_LBL_A" localSheetId="22" hidden="1">#REF!</definedName>
    <definedName name="__123Graph_LBL_A" localSheetId="27" hidden="1">#REF!</definedName>
    <definedName name="__123Graph_LBL_A" localSheetId="28" hidden="1">#REF!</definedName>
    <definedName name="__123Graph_LBL_A" localSheetId="29" hidden="1">#REF!</definedName>
    <definedName name="__123Graph_LBL_A" localSheetId="31" hidden="1">#REF!</definedName>
    <definedName name="__123Graph_LBL_A" localSheetId="55" hidden="1">#REF!</definedName>
    <definedName name="__123Graph_LBL_A" localSheetId="2" hidden="1">#REF!</definedName>
    <definedName name="__123Graph_LBL_A" localSheetId="4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2" hidden="1">#REF!</definedName>
    <definedName name="__123Graph_LBL_A" hidden="1">#REF!</definedName>
    <definedName name="__123Graph_X" localSheetId="24" hidden="1">'[1]4.9'!#REF!</definedName>
    <definedName name="__123Graph_X" localSheetId="23" hidden="1">'[1]4.9'!#REF!</definedName>
    <definedName name="__123Graph_X" localSheetId="25" hidden="1">'[1]4.9'!#REF!</definedName>
    <definedName name="__123Graph_X" localSheetId="30" hidden="1">'[1]4.9'!#REF!</definedName>
    <definedName name="__123Graph_X" localSheetId="32" hidden="1">'[1]4.9'!#REF!</definedName>
    <definedName name="__123Graph_X" localSheetId="33" hidden="1">'[1]4.9'!#REF!</definedName>
    <definedName name="__123Graph_X" localSheetId="34" hidden="1">'[1]4.9'!#REF!</definedName>
    <definedName name="__123Graph_X" localSheetId="35" hidden="1">'[1]4.9'!#REF!</definedName>
    <definedName name="__123Graph_X" localSheetId="36" hidden="1">'[1]4.9'!#REF!</definedName>
    <definedName name="__123Graph_X" localSheetId="37" hidden="1">'[1]4.9'!#REF!</definedName>
    <definedName name="__123Graph_X" localSheetId="39" hidden="1">'[1]4.9'!#REF!</definedName>
    <definedName name="__123Graph_X" localSheetId="40" hidden="1">'[1]4.9'!#REF!</definedName>
    <definedName name="__123Graph_X" localSheetId="41" hidden="1">'[1]4.9'!#REF!</definedName>
    <definedName name="__123Graph_X" localSheetId="42" hidden="1">'[1]4.9'!#REF!</definedName>
    <definedName name="__123Graph_X" localSheetId="43" hidden="1">'[1]4.9'!#REF!</definedName>
    <definedName name="__123Graph_X" localSheetId="44" hidden="1">'[1]4.9'!#REF!</definedName>
    <definedName name="__123Graph_X" localSheetId="45" hidden="1">'[1]4.9'!#REF!</definedName>
    <definedName name="__123Graph_X" localSheetId="46" hidden="1">'[1]4.9'!#REF!</definedName>
    <definedName name="__123Graph_X" localSheetId="47" hidden="1">'[1]4.9'!#REF!</definedName>
    <definedName name="__123Graph_X" localSheetId="49" hidden="1">'[1]4.9'!#REF!</definedName>
    <definedName name="__123Graph_X" localSheetId="50" hidden="1">'[1]4.9'!#REF!</definedName>
    <definedName name="__123Graph_X" localSheetId="51" hidden="1">'[1]4.9'!#REF!</definedName>
    <definedName name="__123Graph_X" localSheetId="52" hidden="1">'[1]4.9'!#REF!</definedName>
    <definedName name="__123Graph_X" localSheetId="53" hidden="1">'[1]4.9'!#REF!</definedName>
    <definedName name="__123Graph_X" localSheetId="56" hidden="1">'[1]4.9'!#REF!</definedName>
    <definedName name="__123Graph_X" localSheetId="57" hidden="1">'[1]4.9'!#REF!</definedName>
    <definedName name="__123Graph_X" localSheetId="58" hidden="1">'[1]4.9'!#REF!</definedName>
    <definedName name="__123Graph_X" localSheetId="59" hidden="1">'[1]4.9'!#REF!</definedName>
    <definedName name="__123Graph_X" localSheetId="20" hidden="1">'[1]4.9'!#REF!</definedName>
    <definedName name="__123Graph_X" localSheetId="21" hidden="1">'[1]4.9'!#REF!</definedName>
    <definedName name="__123Graph_X" localSheetId="22" hidden="1">'[1]4.9'!#REF!</definedName>
    <definedName name="__123Graph_X" localSheetId="26" hidden="1">'[1]4.9'!#REF!</definedName>
    <definedName name="__123Graph_X" localSheetId="27" hidden="1">'[1]4.9'!#REF!</definedName>
    <definedName name="__123Graph_X" localSheetId="28" hidden="1">'[1]4.9'!#REF!</definedName>
    <definedName name="__123Graph_X" localSheetId="29" hidden="1">'[1]4.9'!#REF!</definedName>
    <definedName name="__123Graph_X" localSheetId="31" hidden="1">'[1]4.9'!#REF!</definedName>
    <definedName name="__123Graph_X" localSheetId="38" hidden="1">'[1]4.9'!#REF!</definedName>
    <definedName name="__123Graph_X" localSheetId="48" hidden="1">'[1]4.9'!#REF!</definedName>
    <definedName name="__123Graph_X" localSheetId="1" hidden="1">'[2]4.9'!#REF!</definedName>
    <definedName name="__123Graph_X" localSheetId="54" hidden="1">'[1]4.9'!#REF!</definedName>
    <definedName name="__123Graph_X" localSheetId="55" hidden="1">'[1]4.9'!#REF!</definedName>
    <definedName name="__123Graph_X" localSheetId="2" hidden="1">'[2]4.9'!#REF!</definedName>
    <definedName name="__123Graph_X" localSheetId="4" hidden="1">'[3]4.8'!#REF!</definedName>
    <definedName name="__123Graph_X" localSheetId="5" hidden="1">'[3]4.8'!#REF!</definedName>
    <definedName name="__123Graph_X" localSheetId="7" hidden="1">'[3]4.8'!#REF!</definedName>
    <definedName name="__123Graph_X" localSheetId="8" hidden="1">'[3]4.8'!#REF!</definedName>
    <definedName name="__123Graph_X" localSheetId="12" hidden="1">'[1]4.9'!#REF!</definedName>
    <definedName name="__123Graph_X" hidden="1">'[1]4.9'!#REF!</definedName>
    <definedName name="__123Graph_X_1" localSheetId="24">#REF!</definedName>
    <definedName name="__123Graph_X_1" localSheetId="23">#REF!</definedName>
    <definedName name="__123Graph_X_1" localSheetId="25">#REF!</definedName>
    <definedName name="__123Graph_X_1" localSheetId="30">#REF!</definedName>
    <definedName name="__123Graph_X_1" localSheetId="32">#REF!</definedName>
    <definedName name="__123Graph_X_1" localSheetId="33">#REF!</definedName>
    <definedName name="__123Graph_X_1" localSheetId="34">#REF!</definedName>
    <definedName name="__123Graph_X_1" localSheetId="35">#REF!</definedName>
    <definedName name="__123Graph_X_1" localSheetId="36">#REF!</definedName>
    <definedName name="__123Graph_X_1" localSheetId="37">#REF!</definedName>
    <definedName name="__123Graph_X_1" localSheetId="39">#REF!</definedName>
    <definedName name="__123Graph_X_1" localSheetId="40">#REF!</definedName>
    <definedName name="__123Graph_X_1" localSheetId="41">#REF!</definedName>
    <definedName name="__123Graph_X_1" localSheetId="42">#REF!</definedName>
    <definedName name="__123Graph_X_1" localSheetId="43">#REF!</definedName>
    <definedName name="__123Graph_X_1" localSheetId="44">#REF!</definedName>
    <definedName name="__123Graph_X_1" localSheetId="45">#REF!</definedName>
    <definedName name="__123Graph_X_1" localSheetId="46">#REF!</definedName>
    <definedName name="__123Graph_X_1" localSheetId="47">#REF!</definedName>
    <definedName name="__123Graph_X_1" localSheetId="49">#REF!</definedName>
    <definedName name="__123Graph_X_1" localSheetId="50">#REF!</definedName>
    <definedName name="__123Graph_X_1" localSheetId="51">#REF!</definedName>
    <definedName name="__123Graph_X_1" localSheetId="52">#REF!</definedName>
    <definedName name="__123Graph_X_1" localSheetId="53">#REF!</definedName>
    <definedName name="__123Graph_X_1" localSheetId="56">#REF!</definedName>
    <definedName name="__123Graph_X_1" localSheetId="57">#REF!</definedName>
    <definedName name="__123Graph_X_1" localSheetId="58">#REF!</definedName>
    <definedName name="__123Graph_X_1" localSheetId="5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1">#REF!</definedName>
    <definedName name="__123Graph_X_1" localSheetId="38">#REF!</definedName>
    <definedName name="__123Graph_X_1" localSheetId="48">#REF!</definedName>
    <definedName name="__123Graph_X_1" localSheetId="1">#REF!</definedName>
    <definedName name="__123Graph_X_1" localSheetId="54">#REF!</definedName>
    <definedName name="__123Graph_X_1" localSheetId="55">#REF!</definedName>
    <definedName name="__123Graph_X_1" localSheetId="2">#REF!</definedName>
    <definedName name="__123Graph_X_1" localSheetId="12">#REF!</definedName>
    <definedName name="__123Graph_X_1">#REF!</definedName>
    <definedName name="__123Graph_XCurrent" localSheetId="24" hidden="1">#REF!</definedName>
    <definedName name="__123Graph_XCurrent" localSheetId="23" hidden="1">#REF!</definedName>
    <definedName name="__123Graph_XCurrent" localSheetId="39" hidden="1">#REF!</definedName>
    <definedName name="__123Graph_XCurrent" localSheetId="40" hidden="1">#REF!</definedName>
    <definedName name="__123Graph_XCurrent" localSheetId="41" hidden="1">#REF!</definedName>
    <definedName name="__123Graph_XCurrent" localSheetId="42" hidden="1">#REF!</definedName>
    <definedName name="__123Graph_XCurrent" localSheetId="43" hidden="1">#REF!</definedName>
    <definedName name="__123Graph_XCurrent" localSheetId="46" hidden="1">#REF!</definedName>
    <definedName name="__123Graph_XCurrent" localSheetId="47" hidden="1">#REF!</definedName>
    <definedName name="__123Graph_XCurrent" localSheetId="49" hidden="1">#REF!</definedName>
    <definedName name="__123Graph_XCurrent" localSheetId="50" hidden="1">#REF!</definedName>
    <definedName name="__123Graph_XCurrent" localSheetId="51" hidden="1">#REF!</definedName>
    <definedName name="__123Graph_XCurrent" localSheetId="56" hidden="1">#REF!</definedName>
    <definedName name="__123Graph_XCurrent" localSheetId="57" hidden="1">#REF!</definedName>
    <definedName name="__123Graph_XCurrent" localSheetId="58" hidden="1">#REF!</definedName>
    <definedName name="__123Graph_XCurrent" localSheetId="59" hidden="1">#REF!</definedName>
    <definedName name="__123Graph_XCurrent" localSheetId="20" hidden="1">#REF!</definedName>
    <definedName name="__123Graph_XCurrent" localSheetId="21" hidden="1">#REF!</definedName>
    <definedName name="__123Graph_XCurrent" localSheetId="22" hidden="1">#REF!</definedName>
    <definedName name="__123Graph_XCurrent" localSheetId="27" hidden="1">#REF!</definedName>
    <definedName name="__123Graph_XCurrent" localSheetId="28" hidden="1">#REF!</definedName>
    <definedName name="__123Graph_XCurrent" localSheetId="29" hidden="1">#REF!</definedName>
    <definedName name="__123Graph_XCurrent" localSheetId="31" hidden="1">#REF!</definedName>
    <definedName name="__123Graph_XCurrent" localSheetId="55" hidden="1">#REF!</definedName>
    <definedName name="__123Graph_XCurrent" localSheetId="2" hidden="1">#REF!</definedName>
    <definedName name="__123Graph_XCurrent" localSheetId="4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12" hidden="1">#REF!</definedName>
    <definedName name="__123Graph_XCurrent" hidden="1">#REF!</definedName>
    <definedName name="_123Graph_ACurrenrt" localSheetId="24" hidden="1">#REF!</definedName>
    <definedName name="_123Graph_ACurrenrt" localSheetId="23" hidden="1">#REF!</definedName>
    <definedName name="_123Graph_ACurrenrt" localSheetId="39" hidden="1">#REF!</definedName>
    <definedName name="_123Graph_ACurrenrt" localSheetId="40" hidden="1">#REF!</definedName>
    <definedName name="_123Graph_ACurrenrt" localSheetId="41" hidden="1">#REF!</definedName>
    <definedName name="_123Graph_ACurrenrt" localSheetId="42" hidden="1">#REF!</definedName>
    <definedName name="_123Graph_ACurrenrt" localSheetId="43" hidden="1">#REF!</definedName>
    <definedName name="_123Graph_ACurrenrt" localSheetId="46" hidden="1">#REF!</definedName>
    <definedName name="_123Graph_ACurrenrt" localSheetId="47" hidden="1">#REF!</definedName>
    <definedName name="_123Graph_ACurrenrt" localSheetId="49" hidden="1">#REF!</definedName>
    <definedName name="_123Graph_ACurrenrt" localSheetId="50" hidden="1">#REF!</definedName>
    <definedName name="_123Graph_ACurrenrt" localSheetId="51" hidden="1">#REF!</definedName>
    <definedName name="_123Graph_ACurrenrt" localSheetId="56" hidden="1">#REF!</definedName>
    <definedName name="_123Graph_ACurrenrt" localSheetId="57" hidden="1">#REF!</definedName>
    <definedName name="_123Graph_ACurrenrt" localSheetId="58" hidden="1">#REF!</definedName>
    <definedName name="_123Graph_ACurrenrt" localSheetId="59" hidden="1">#REF!</definedName>
    <definedName name="_123Graph_ACurrenrt" localSheetId="20" hidden="1">#REF!</definedName>
    <definedName name="_123Graph_ACurrenrt" localSheetId="21" hidden="1">#REF!</definedName>
    <definedName name="_123Graph_ACurrenrt" localSheetId="22" hidden="1">#REF!</definedName>
    <definedName name="_123Graph_ACurrenrt" localSheetId="27" hidden="1">#REF!</definedName>
    <definedName name="_123Graph_ACurrenrt" localSheetId="28" hidden="1">#REF!</definedName>
    <definedName name="_123Graph_ACurrenrt" localSheetId="29" hidden="1">#REF!</definedName>
    <definedName name="_123Graph_ACurrenrt" localSheetId="31" hidden="1">#REF!</definedName>
    <definedName name="_123Graph_ACurrenrt" localSheetId="55" hidden="1">#REF!</definedName>
    <definedName name="_123Graph_ACurrenrt" localSheetId="2" hidden="1">#REF!</definedName>
    <definedName name="_123Graph_ACurrenrt" localSheetId="4" hidden="1">#REF!</definedName>
    <definedName name="_123Graph_ACurrenrt" localSheetId="5" hidden="1">#REF!</definedName>
    <definedName name="_123Graph_ACurrenrt" localSheetId="7" hidden="1">#REF!</definedName>
    <definedName name="_123Graph_ACurrenrt" localSheetId="8" hidden="1">#REF!</definedName>
    <definedName name="_123Graph_ACurrenrt" localSheetId="12" hidden="1">#REF!</definedName>
    <definedName name="_123Graph_ACurrenrt" hidden="1">#REF!</definedName>
    <definedName name="_7.4a" localSheetId="24" hidden="1">'[2]4.9'!#REF!</definedName>
    <definedName name="_7.4a" localSheetId="23" hidden="1">'[2]4.9'!#REF!</definedName>
    <definedName name="_7.4a" localSheetId="39" hidden="1">'[2]4.9'!#REF!</definedName>
    <definedName name="_7.4a" localSheetId="40" hidden="1">'[2]4.9'!#REF!</definedName>
    <definedName name="_7.4a" localSheetId="41" hidden="1">'[2]4.9'!#REF!</definedName>
    <definedName name="_7.4a" localSheetId="42" hidden="1">'[2]4.9'!#REF!</definedName>
    <definedName name="_7.4a" localSheetId="43" hidden="1">'[2]4.9'!#REF!</definedName>
    <definedName name="_7.4a" localSheetId="46" hidden="1">'[2]4.9'!#REF!</definedName>
    <definedName name="_7.4a" localSheetId="47" hidden="1">'[2]4.9'!#REF!</definedName>
    <definedName name="_7.4a" localSheetId="49" hidden="1">'[2]4.9'!#REF!</definedName>
    <definedName name="_7.4a" localSheetId="50" hidden="1">'[2]4.9'!#REF!</definedName>
    <definedName name="_7.4a" localSheetId="51" hidden="1">'[2]4.9'!#REF!</definedName>
    <definedName name="_7.4a" localSheetId="56" hidden="1">'[2]4.9'!#REF!</definedName>
    <definedName name="_7.4a" localSheetId="57" hidden="1">'[2]4.9'!#REF!</definedName>
    <definedName name="_7.4a" localSheetId="58" hidden="1">'[2]4.9'!#REF!</definedName>
    <definedName name="_7.4a" localSheetId="59" hidden="1">'[2]4.9'!#REF!</definedName>
    <definedName name="_7.4a" localSheetId="20" hidden="1">'[2]4.9'!#REF!</definedName>
    <definedName name="_7.4a" localSheetId="21" hidden="1">'[2]4.9'!#REF!</definedName>
    <definedName name="_7.4a" localSheetId="22" hidden="1">'[2]4.9'!#REF!</definedName>
    <definedName name="_7.4a" localSheetId="27" hidden="1">'[2]4.9'!#REF!</definedName>
    <definedName name="_7.4a" localSheetId="28" hidden="1">'[2]4.9'!#REF!</definedName>
    <definedName name="_7.4a" localSheetId="29" hidden="1">'[2]4.9'!#REF!</definedName>
    <definedName name="_7.4a" localSheetId="31" hidden="1">'[2]4.9'!#REF!</definedName>
    <definedName name="_7.4a" localSheetId="55" hidden="1">'[2]4.9'!#REF!</definedName>
    <definedName name="_7.4a" localSheetId="2" hidden="1">'[2]4.9'!#REF!</definedName>
    <definedName name="_7.4a" localSheetId="12" hidden="1">'[2]4.9'!#REF!</definedName>
    <definedName name="_7.4a" hidden="1">'[2]4.9'!#REF!</definedName>
    <definedName name="_Parse_Out" localSheetId="24" hidden="1">#REF!</definedName>
    <definedName name="_Parse_Out" localSheetId="23" hidden="1">#REF!</definedName>
    <definedName name="_Parse_Out" localSheetId="25" hidden="1">#REF!</definedName>
    <definedName name="_Parse_Out" localSheetId="30" hidden="1">#REF!</definedName>
    <definedName name="_Parse_Out" localSheetId="32" hidden="1">#REF!</definedName>
    <definedName name="_Parse_Out" localSheetId="33" hidden="1">#REF!</definedName>
    <definedName name="_Parse_Out" localSheetId="34" hidden="1">#REF!</definedName>
    <definedName name="_Parse_Out" localSheetId="35" hidden="1">#REF!</definedName>
    <definedName name="_Parse_Out" localSheetId="36" hidden="1">#REF!</definedName>
    <definedName name="_Parse_Out" localSheetId="37" hidden="1">#REF!</definedName>
    <definedName name="_Parse_Out" localSheetId="39" hidden="1">#REF!</definedName>
    <definedName name="_Parse_Out" localSheetId="40" hidden="1">#REF!</definedName>
    <definedName name="_Parse_Out" localSheetId="41" hidden="1">#REF!</definedName>
    <definedName name="_Parse_Out" localSheetId="42" hidden="1">#REF!</definedName>
    <definedName name="_Parse_Out" localSheetId="43" hidden="1">#REF!</definedName>
    <definedName name="_Parse_Out" localSheetId="44" hidden="1">#REF!</definedName>
    <definedName name="_Parse_Out" localSheetId="45" hidden="1">#REF!</definedName>
    <definedName name="_Parse_Out" localSheetId="46" hidden="1">#REF!</definedName>
    <definedName name="_Parse_Out" localSheetId="47" hidden="1">#REF!</definedName>
    <definedName name="_Parse_Out" localSheetId="49" hidden="1">#REF!</definedName>
    <definedName name="_Parse_Out" localSheetId="50" hidden="1">#REF!</definedName>
    <definedName name="_Parse_Out" localSheetId="51" hidden="1">#REF!</definedName>
    <definedName name="_Parse_Out" localSheetId="52" hidden="1">#REF!</definedName>
    <definedName name="_Parse_Out" localSheetId="53" hidden="1">#REF!</definedName>
    <definedName name="_Parse_Out" localSheetId="56" hidden="1">#REF!</definedName>
    <definedName name="_Parse_Out" localSheetId="57" hidden="1">#REF!</definedName>
    <definedName name="_Parse_Out" localSheetId="58" hidden="1">#REF!</definedName>
    <definedName name="_Parse_Out" localSheetId="5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1" hidden="1">#REF!</definedName>
    <definedName name="_Parse_Out" localSheetId="38" hidden="1">#REF!</definedName>
    <definedName name="_Parse_Out" localSheetId="48" hidden="1">#REF!</definedName>
    <definedName name="_Parse_Out" localSheetId="1" hidden="1">#REF!</definedName>
    <definedName name="_Parse_Out" localSheetId="54" hidden="1">#REF!</definedName>
    <definedName name="_Parse_Out" localSheetId="55" hidden="1">#REF!</definedName>
    <definedName name="_Parse_Out" localSheetId="2" hidden="1">#REF!</definedName>
    <definedName name="_Parse_Out" localSheetId="12" hidden="1">#REF!</definedName>
    <definedName name="_Parse_Out" hidden="1">#REF!</definedName>
    <definedName name="_Sort" localSheetId="24" hidden="1">#REF!</definedName>
    <definedName name="_Sort" localSheetId="23" hidden="1">#REF!</definedName>
    <definedName name="_Sort" localSheetId="39" hidden="1">#REF!</definedName>
    <definedName name="_Sort" localSheetId="40" hidden="1">#REF!</definedName>
    <definedName name="_Sort" localSheetId="41" hidden="1">#REF!</definedName>
    <definedName name="_Sort" localSheetId="42" hidden="1">#REF!</definedName>
    <definedName name="_Sort" localSheetId="43" hidden="1">#REF!</definedName>
    <definedName name="_Sort" localSheetId="46" hidden="1">#REF!</definedName>
    <definedName name="_Sort" localSheetId="47" hidden="1">#REF!</definedName>
    <definedName name="_Sort" localSheetId="49" hidden="1">#REF!</definedName>
    <definedName name="_Sort" localSheetId="50" hidden="1">#REF!</definedName>
    <definedName name="_Sort" localSheetId="51" hidden="1">#REF!</definedName>
    <definedName name="_Sort" localSheetId="56" hidden="1">#REF!</definedName>
    <definedName name="_Sort" localSheetId="57" hidden="1">#REF!</definedName>
    <definedName name="_Sort" localSheetId="58" hidden="1">#REF!</definedName>
    <definedName name="_Sort" localSheetId="5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7" hidden="1">#REF!</definedName>
    <definedName name="_Sort" localSheetId="28" hidden="1">#REF!</definedName>
    <definedName name="_Sort" localSheetId="29" hidden="1">#REF!</definedName>
    <definedName name="_Sort" localSheetId="31" hidden="1">#REF!</definedName>
    <definedName name="_Sort" localSheetId="55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12" hidden="1">#REF!</definedName>
    <definedName name="_Sort" hidden="1">#REF!</definedName>
    <definedName name="a" localSheetId="24" hidden="1">#REF!</definedName>
    <definedName name="a" localSheetId="23" hidden="1">#REF!</definedName>
    <definedName name="a" localSheetId="25" hidden="1">#REF!</definedName>
    <definedName name="a" localSheetId="30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9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5" hidden="1">#REF!</definedName>
    <definedName name="a" localSheetId="46" hidden="1">#REF!</definedName>
    <definedName name="a" localSheetId="47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6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0" hidden="1">#REF!</definedName>
    <definedName name="a" localSheetId="16" hidden="1">#REF!</definedName>
    <definedName name="a" localSheetId="18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1" hidden="1">#REF!</definedName>
    <definedName name="a" localSheetId="38" hidden="1">#REF!</definedName>
    <definedName name="a" localSheetId="48" hidden="1">#REF!</definedName>
    <definedName name="a" localSheetId="1" hidden="1">#REF!</definedName>
    <definedName name="a" localSheetId="54" hidden="1">#REF!</definedName>
    <definedName name="a" localSheetId="55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hidden="1">#REF!</definedName>
    <definedName name="aa" localSheetId="24" hidden="1">#REF!</definedName>
    <definedName name="aa" localSheetId="23" hidden="1">#REF!</definedName>
    <definedName name="aa" localSheetId="39" hidden="1">#REF!</definedName>
    <definedName name="aa" localSheetId="40" hidden="1">#REF!</definedName>
    <definedName name="aa" localSheetId="41" hidden="1">#REF!</definedName>
    <definedName name="aa" localSheetId="42" hidden="1">#REF!</definedName>
    <definedName name="aa" localSheetId="43" hidden="1">#REF!</definedName>
    <definedName name="aa" localSheetId="46" hidden="1">#REF!</definedName>
    <definedName name="aa" localSheetId="47" hidden="1">#REF!</definedName>
    <definedName name="aa" localSheetId="49" hidden="1">#REF!</definedName>
    <definedName name="aa" localSheetId="50" hidden="1">#REF!</definedName>
    <definedName name="aa" localSheetId="51" hidden="1">#REF!</definedName>
    <definedName name="aa" localSheetId="56" hidden="1">#REF!</definedName>
    <definedName name="aa" localSheetId="57" hidden="1">#REF!</definedName>
    <definedName name="aa" localSheetId="58" hidden="1">#REF!</definedName>
    <definedName name="aa" localSheetId="59" hidden="1">#REF!</definedName>
    <definedName name="aa" localSheetId="20" hidden="1">#REF!</definedName>
    <definedName name="aa" localSheetId="21" hidden="1">#REF!</definedName>
    <definedName name="aa" localSheetId="22" hidden="1">#REF!</definedName>
    <definedName name="aa" localSheetId="27" hidden="1">#REF!</definedName>
    <definedName name="aa" localSheetId="28" hidden="1">#REF!</definedName>
    <definedName name="aa" localSheetId="29" hidden="1">#REF!</definedName>
    <definedName name="aa" localSheetId="31" hidden="1">#REF!</definedName>
    <definedName name="aa" localSheetId="55" hidden="1">#REF!</definedName>
    <definedName name="aa" localSheetId="2" hidden="1">#REF!</definedName>
    <definedName name="aa" localSheetId="12" hidden="1">#REF!</definedName>
    <definedName name="aa" hidden="1">#REF!</definedName>
    <definedName name="aaa" localSheetId="24">#REF!</definedName>
    <definedName name="aaa" localSheetId="23">#REF!</definedName>
    <definedName name="aaa" localSheetId="25">#REF!</definedName>
    <definedName name="aaa" localSheetId="30">#REF!</definedName>
    <definedName name="aaa" localSheetId="32">#REF!</definedName>
    <definedName name="aaa" localSheetId="33">#REF!</definedName>
    <definedName name="aaa" localSheetId="34">#REF!</definedName>
    <definedName name="aaa" localSheetId="35">#REF!</definedName>
    <definedName name="aaa" localSheetId="36">#REF!</definedName>
    <definedName name="aaa" localSheetId="37">#REF!</definedName>
    <definedName name="aaa" localSheetId="39">#REF!</definedName>
    <definedName name="aaa" localSheetId="40">#REF!</definedName>
    <definedName name="aaa" localSheetId="41">#REF!</definedName>
    <definedName name="aaa" localSheetId="42">#REF!</definedName>
    <definedName name="aaa" localSheetId="43">#REF!</definedName>
    <definedName name="aaa" localSheetId="44">#REF!</definedName>
    <definedName name="aaa" localSheetId="45">#REF!</definedName>
    <definedName name="aaa" localSheetId="46">#REF!</definedName>
    <definedName name="aaa" localSheetId="47">#REF!</definedName>
    <definedName name="aaa" localSheetId="49">#REF!</definedName>
    <definedName name="aaa" localSheetId="50">#REF!</definedName>
    <definedName name="aaa" localSheetId="51">#REF!</definedName>
    <definedName name="aaa" localSheetId="52">#REF!</definedName>
    <definedName name="aaa" localSheetId="53">#REF!</definedName>
    <definedName name="aaa" localSheetId="56">#REF!</definedName>
    <definedName name="aaa" localSheetId="57">#REF!</definedName>
    <definedName name="aaa" localSheetId="58">#REF!</definedName>
    <definedName name="aaa" localSheetId="59">#REF!</definedName>
    <definedName name="aaa" localSheetId="20">#REF!</definedName>
    <definedName name="aaa" localSheetId="21">#REF!</definedName>
    <definedName name="aaa" localSheetId="22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1">#REF!</definedName>
    <definedName name="aaa" localSheetId="38">#REF!</definedName>
    <definedName name="aaa" localSheetId="48">#REF!</definedName>
    <definedName name="aaa" localSheetId="1">#REF!</definedName>
    <definedName name="aaa" localSheetId="54">#REF!</definedName>
    <definedName name="aaa" localSheetId="55">#REF!</definedName>
    <definedName name="aaa" localSheetId="2">#REF!</definedName>
    <definedName name="aaa" localSheetId="12">#REF!</definedName>
    <definedName name="aaa">#REF!</definedName>
    <definedName name="aaab" localSheetId="24">#REF!</definedName>
    <definedName name="aaab" localSheetId="23">#REF!</definedName>
    <definedName name="aaab" localSheetId="25">#REF!</definedName>
    <definedName name="aaab" localSheetId="30">#REF!</definedName>
    <definedName name="aaab" localSheetId="32">#REF!</definedName>
    <definedName name="aaab" localSheetId="33">#REF!</definedName>
    <definedName name="aaab" localSheetId="34">#REF!</definedName>
    <definedName name="aaab" localSheetId="35">#REF!</definedName>
    <definedName name="aaab" localSheetId="36">#REF!</definedName>
    <definedName name="aaab" localSheetId="37">#REF!</definedName>
    <definedName name="aaab" localSheetId="39">#REF!</definedName>
    <definedName name="aaab" localSheetId="40">#REF!</definedName>
    <definedName name="aaab" localSheetId="41">#REF!</definedName>
    <definedName name="aaab" localSheetId="42">#REF!</definedName>
    <definedName name="aaab" localSheetId="43">#REF!</definedName>
    <definedName name="aaab" localSheetId="44">#REF!</definedName>
    <definedName name="aaab" localSheetId="45">#REF!</definedName>
    <definedName name="aaab" localSheetId="46">#REF!</definedName>
    <definedName name="aaab" localSheetId="47">#REF!</definedName>
    <definedName name="aaab" localSheetId="49">#REF!</definedName>
    <definedName name="aaab" localSheetId="50">#REF!</definedName>
    <definedName name="aaab" localSheetId="51">#REF!</definedName>
    <definedName name="aaab" localSheetId="52">#REF!</definedName>
    <definedName name="aaab" localSheetId="53">#REF!</definedName>
    <definedName name="aaab" localSheetId="56">#REF!</definedName>
    <definedName name="aaab" localSheetId="57">#REF!</definedName>
    <definedName name="aaab" localSheetId="58">#REF!</definedName>
    <definedName name="aaab" localSheetId="59">#REF!</definedName>
    <definedName name="aaab" localSheetId="20">#REF!</definedName>
    <definedName name="aaab" localSheetId="21">#REF!</definedName>
    <definedName name="aaab" localSheetId="22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1">#REF!</definedName>
    <definedName name="aaab" localSheetId="38">#REF!</definedName>
    <definedName name="aaab" localSheetId="48">#REF!</definedName>
    <definedName name="aaab" localSheetId="1">#REF!</definedName>
    <definedName name="aaab" localSheetId="54">#REF!</definedName>
    <definedName name="aaab" localSheetId="55">#REF!</definedName>
    <definedName name="aaab" localSheetId="2">#REF!</definedName>
    <definedName name="aaab" localSheetId="12">#REF!</definedName>
    <definedName name="aaab">#REF!</definedName>
    <definedName name="aaad" localSheetId="24">#REF!</definedName>
    <definedName name="aaad" localSheetId="23">#REF!</definedName>
    <definedName name="aaad" localSheetId="39">#REF!</definedName>
    <definedName name="aaad" localSheetId="40">#REF!</definedName>
    <definedName name="aaad" localSheetId="41">#REF!</definedName>
    <definedName name="aaad" localSheetId="42">#REF!</definedName>
    <definedName name="aaad" localSheetId="43">#REF!</definedName>
    <definedName name="aaad" localSheetId="46">#REF!</definedName>
    <definedName name="aaad" localSheetId="47">#REF!</definedName>
    <definedName name="aaad" localSheetId="49">#REF!</definedName>
    <definedName name="aaad" localSheetId="50">#REF!</definedName>
    <definedName name="aaad" localSheetId="51">#REF!</definedName>
    <definedName name="aaad" localSheetId="56">#REF!</definedName>
    <definedName name="aaad" localSheetId="57">#REF!</definedName>
    <definedName name="aaad" localSheetId="58">#REF!</definedName>
    <definedName name="aaad" localSheetId="59">#REF!</definedName>
    <definedName name="aaad" localSheetId="20">#REF!</definedName>
    <definedName name="aaad" localSheetId="21">#REF!</definedName>
    <definedName name="aaad" localSheetId="22">#REF!</definedName>
    <definedName name="aaad" localSheetId="27">#REF!</definedName>
    <definedName name="aaad" localSheetId="28">#REF!</definedName>
    <definedName name="aaad" localSheetId="29">#REF!</definedName>
    <definedName name="aaad" localSheetId="31">#REF!</definedName>
    <definedName name="aaad" localSheetId="55">#REF!</definedName>
    <definedName name="aaad" localSheetId="2">#REF!</definedName>
    <definedName name="aaad" localSheetId="12">#REF!</definedName>
    <definedName name="aaad">#REF!</definedName>
    <definedName name="aaart" localSheetId="24">#REF!</definedName>
    <definedName name="aaart" localSheetId="23">#REF!</definedName>
    <definedName name="aaart" localSheetId="39">#REF!</definedName>
    <definedName name="aaart" localSheetId="40">#REF!</definedName>
    <definedName name="aaart" localSheetId="41">#REF!</definedName>
    <definedName name="aaart" localSheetId="42">#REF!</definedName>
    <definedName name="aaart" localSheetId="43">#REF!</definedName>
    <definedName name="aaart" localSheetId="46">#REF!</definedName>
    <definedName name="aaart" localSheetId="47">#REF!</definedName>
    <definedName name="aaart" localSheetId="49">#REF!</definedName>
    <definedName name="aaart" localSheetId="50">#REF!</definedName>
    <definedName name="aaart" localSheetId="51">#REF!</definedName>
    <definedName name="aaart" localSheetId="56">#REF!</definedName>
    <definedName name="aaart" localSheetId="57">#REF!</definedName>
    <definedName name="aaart" localSheetId="58">#REF!</definedName>
    <definedName name="aaart" localSheetId="59">#REF!</definedName>
    <definedName name="aaart" localSheetId="20">#REF!</definedName>
    <definedName name="aaart" localSheetId="21">#REF!</definedName>
    <definedName name="aaart" localSheetId="22">#REF!</definedName>
    <definedName name="aaart" localSheetId="27">#REF!</definedName>
    <definedName name="aaart" localSheetId="28">#REF!</definedName>
    <definedName name="aaart" localSheetId="29">#REF!</definedName>
    <definedName name="aaart" localSheetId="31">#REF!</definedName>
    <definedName name="aaart" localSheetId="55">#REF!</definedName>
    <definedName name="aaart" localSheetId="2">#REF!</definedName>
    <definedName name="aaart" localSheetId="12">#REF!</definedName>
    <definedName name="aaart">#REF!</definedName>
    <definedName name="aaatr" localSheetId="24">#REF!</definedName>
    <definedName name="aaatr" localSheetId="23">#REF!</definedName>
    <definedName name="aaatr" localSheetId="39">#REF!</definedName>
    <definedName name="aaatr" localSheetId="40">#REF!</definedName>
    <definedName name="aaatr" localSheetId="41">#REF!</definedName>
    <definedName name="aaatr" localSheetId="42">#REF!</definedName>
    <definedName name="aaatr" localSheetId="43">#REF!</definedName>
    <definedName name="aaatr" localSheetId="46">#REF!</definedName>
    <definedName name="aaatr" localSheetId="47">#REF!</definedName>
    <definedName name="aaatr" localSheetId="49">#REF!</definedName>
    <definedName name="aaatr" localSheetId="50">#REF!</definedName>
    <definedName name="aaatr" localSheetId="51">#REF!</definedName>
    <definedName name="aaatr" localSheetId="56">#REF!</definedName>
    <definedName name="aaatr" localSheetId="57">#REF!</definedName>
    <definedName name="aaatr" localSheetId="58">#REF!</definedName>
    <definedName name="aaatr" localSheetId="59">#REF!</definedName>
    <definedName name="aaatr" localSheetId="20">#REF!</definedName>
    <definedName name="aaatr" localSheetId="21">#REF!</definedName>
    <definedName name="aaatr" localSheetId="22">#REF!</definedName>
    <definedName name="aaatr" localSheetId="27">#REF!</definedName>
    <definedName name="aaatr" localSheetId="28">#REF!</definedName>
    <definedName name="aaatr" localSheetId="29">#REF!</definedName>
    <definedName name="aaatr" localSheetId="31">#REF!</definedName>
    <definedName name="aaatr" localSheetId="55">#REF!</definedName>
    <definedName name="aaatr" localSheetId="2">#REF!</definedName>
    <definedName name="aaatr" localSheetId="12">#REF!</definedName>
    <definedName name="aaatr">#REF!</definedName>
    <definedName name="aasssssss" localSheetId="24">#REF!</definedName>
    <definedName name="aasssssss" localSheetId="23">#REF!</definedName>
    <definedName name="aasssssss" localSheetId="33">#REF!</definedName>
    <definedName name="aasssssss" localSheetId="39">#REF!</definedName>
    <definedName name="aasssssss" localSheetId="40">#REF!</definedName>
    <definedName name="aasssssss" localSheetId="41">#REF!</definedName>
    <definedName name="aasssssss" localSheetId="42">#REF!</definedName>
    <definedName name="aasssssss" localSheetId="43">#REF!</definedName>
    <definedName name="aasssssss" localSheetId="46">#REF!</definedName>
    <definedName name="aasssssss" localSheetId="47">#REF!</definedName>
    <definedName name="aasssssss" localSheetId="49">#REF!</definedName>
    <definedName name="aasssssss" localSheetId="50">#REF!</definedName>
    <definedName name="aasssssss" localSheetId="51">#REF!</definedName>
    <definedName name="aasssssss" localSheetId="53">#REF!</definedName>
    <definedName name="aasssssss" localSheetId="56">#REF!</definedName>
    <definedName name="aasssssss" localSheetId="57">#REF!</definedName>
    <definedName name="aasssssss" localSheetId="58">#REF!</definedName>
    <definedName name="aasssssss" localSheetId="59">#REF!</definedName>
    <definedName name="aasssssss" localSheetId="20">#REF!</definedName>
    <definedName name="aasssssss" localSheetId="21">#REF!</definedName>
    <definedName name="aasssssss" localSheetId="22">#REF!</definedName>
    <definedName name="aasssssss" localSheetId="27">#REF!</definedName>
    <definedName name="aasssssss" localSheetId="28">#REF!</definedName>
    <definedName name="aasssssss" localSheetId="29">#REF!</definedName>
    <definedName name="aasssssss" localSheetId="31">#REF!</definedName>
    <definedName name="aasssssss" localSheetId="48">#REF!</definedName>
    <definedName name="aasssssss" localSheetId="55">#REF!</definedName>
    <definedName name="aasssssss" localSheetId="2">#REF!</definedName>
    <definedName name="aasssssss" localSheetId="12">#REF!</definedName>
    <definedName name="aasssssss">#REF!</definedName>
    <definedName name="ABC" localSheetId="24" hidden="1">#REF!</definedName>
    <definedName name="ABC" localSheetId="23" hidden="1">#REF!</definedName>
    <definedName name="ABC" localSheetId="39" hidden="1">#REF!</definedName>
    <definedName name="ABC" localSheetId="40" hidden="1">#REF!</definedName>
    <definedName name="ABC" localSheetId="41" hidden="1">#REF!</definedName>
    <definedName name="ABC" localSheetId="42" hidden="1">#REF!</definedName>
    <definedName name="ABC" localSheetId="43" hidden="1">#REF!</definedName>
    <definedName name="ABC" localSheetId="46" hidden="1">#REF!</definedName>
    <definedName name="ABC" localSheetId="47" hidden="1">#REF!</definedName>
    <definedName name="ABC" localSheetId="49" hidden="1">#REF!</definedName>
    <definedName name="ABC" localSheetId="50" hidden="1">#REF!</definedName>
    <definedName name="ABC" localSheetId="51" hidden="1">#REF!</definedName>
    <definedName name="ABC" localSheetId="56" hidden="1">#REF!</definedName>
    <definedName name="ABC" localSheetId="57" hidden="1">#REF!</definedName>
    <definedName name="ABC" localSheetId="58" hidden="1">#REF!</definedName>
    <definedName name="ABC" localSheetId="59" hidden="1">#REF!</definedName>
    <definedName name="ABC" localSheetId="20" hidden="1">#REF!</definedName>
    <definedName name="ABC" localSheetId="21" hidden="1">#REF!</definedName>
    <definedName name="ABC" localSheetId="22" hidden="1">#REF!</definedName>
    <definedName name="ABC" localSheetId="27" hidden="1">#REF!</definedName>
    <definedName name="ABC" localSheetId="28" hidden="1">#REF!</definedName>
    <definedName name="ABC" localSheetId="29" hidden="1">#REF!</definedName>
    <definedName name="ABC" localSheetId="31" hidden="1">#REF!</definedName>
    <definedName name="ABC" localSheetId="55" hidden="1">#REF!</definedName>
    <definedName name="ABC" localSheetId="2" hidden="1">#REF!</definedName>
    <definedName name="ABC" localSheetId="4" hidden="1">#REF!</definedName>
    <definedName name="ABC" localSheetId="5" hidden="1">#REF!</definedName>
    <definedName name="ABC" localSheetId="7" hidden="1">#REF!</definedName>
    <definedName name="ABC" localSheetId="8" hidden="1">#REF!</definedName>
    <definedName name="ABC" localSheetId="12" hidden="1">#REF!</definedName>
    <definedName name="ABC" hidden="1">#REF!</definedName>
    <definedName name="abggg" localSheetId="24" hidden="1">'[1]4.9'!#REF!</definedName>
    <definedName name="abggg" localSheetId="23" hidden="1">'[1]4.9'!#REF!</definedName>
    <definedName name="abggg" localSheetId="25" hidden="1">'[1]4.9'!#REF!</definedName>
    <definedName name="abggg" localSheetId="30" hidden="1">'[1]4.9'!#REF!</definedName>
    <definedName name="abggg" localSheetId="32" hidden="1">'[1]4.9'!#REF!</definedName>
    <definedName name="abggg" localSheetId="33" hidden="1">'[1]4.9'!#REF!</definedName>
    <definedName name="abggg" localSheetId="34" hidden="1">'[1]4.9'!#REF!</definedName>
    <definedName name="abggg" localSheetId="35" hidden="1">'[1]4.9'!#REF!</definedName>
    <definedName name="abggg" localSheetId="36" hidden="1">'[1]4.9'!#REF!</definedName>
    <definedName name="abggg" localSheetId="37" hidden="1">'[1]4.9'!#REF!</definedName>
    <definedName name="abggg" localSheetId="39" hidden="1">'[1]4.9'!#REF!</definedName>
    <definedName name="abggg" localSheetId="40" hidden="1">'[1]4.9'!#REF!</definedName>
    <definedName name="abggg" localSheetId="41" hidden="1">'[1]4.9'!#REF!</definedName>
    <definedName name="abggg" localSheetId="42" hidden="1">'[1]4.9'!#REF!</definedName>
    <definedName name="abggg" localSheetId="43" hidden="1">'[1]4.9'!#REF!</definedName>
    <definedName name="abggg" localSheetId="44" hidden="1">'[1]4.9'!#REF!</definedName>
    <definedName name="abggg" localSheetId="45" hidden="1">'[1]4.9'!#REF!</definedName>
    <definedName name="abggg" localSheetId="46" hidden="1">'[1]4.9'!#REF!</definedName>
    <definedName name="abggg" localSheetId="47" hidden="1">'[1]4.9'!#REF!</definedName>
    <definedName name="abggg" localSheetId="49" hidden="1">'[1]4.9'!#REF!</definedName>
    <definedName name="abggg" localSheetId="50" hidden="1">'[1]4.9'!#REF!</definedName>
    <definedName name="abggg" localSheetId="51" hidden="1">'[1]4.9'!#REF!</definedName>
    <definedName name="abggg" localSheetId="52" hidden="1">'[1]4.9'!#REF!</definedName>
    <definedName name="abggg" localSheetId="53" hidden="1">'[1]4.9'!#REF!</definedName>
    <definedName name="abggg" localSheetId="56" hidden="1">'[1]4.9'!#REF!</definedName>
    <definedName name="abggg" localSheetId="57" hidden="1">'[1]4.9'!#REF!</definedName>
    <definedName name="abggg" localSheetId="58" hidden="1">'[1]4.9'!#REF!</definedName>
    <definedName name="abggg" localSheetId="59" hidden="1">'[1]4.9'!#REF!</definedName>
    <definedName name="abggg" localSheetId="20" hidden="1">'[1]4.9'!#REF!</definedName>
    <definedName name="abggg" localSheetId="21" hidden="1">'[1]4.9'!#REF!</definedName>
    <definedName name="abggg" localSheetId="22" hidden="1">'[1]4.9'!#REF!</definedName>
    <definedName name="abggg" localSheetId="26" hidden="1">'[1]4.9'!#REF!</definedName>
    <definedName name="abggg" localSheetId="27" hidden="1">'[1]4.9'!#REF!</definedName>
    <definedName name="abggg" localSheetId="28" hidden="1">'[1]4.9'!#REF!</definedName>
    <definedName name="abggg" localSheetId="29" hidden="1">'[1]4.9'!#REF!</definedName>
    <definedName name="abggg" localSheetId="31" hidden="1">'[1]4.9'!#REF!</definedName>
    <definedName name="abggg" localSheetId="38" hidden="1">'[1]4.9'!#REF!</definedName>
    <definedName name="abggg" localSheetId="48" hidden="1">'[1]4.9'!#REF!</definedName>
    <definedName name="abggg" localSheetId="1" hidden="1">'[2]4.9'!#REF!</definedName>
    <definedName name="abggg" localSheetId="54" hidden="1">'[1]4.9'!#REF!</definedName>
    <definedName name="abggg" localSheetId="55" hidden="1">'[1]4.9'!#REF!</definedName>
    <definedName name="abggg" localSheetId="2" hidden="1">'[2]4.9'!#REF!</definedName>
    <definedName name="abggg" localSheetId="12" hidden="1">'[1]4.9'!#REF!</definedName>
    <definedName name="abggg" hidden="1">'[1]4.9'!#REF!</definedName>
    <definedName name="adfafsdfsf" localSheetId="24">#REF!</definedName>
    <definedName name="adfafsdfsf" localSheetId="23">#REF!</definedName>
    <definedName name="adfafsdfsf" localSheetId="39">#REF!</definedName>
    <definedName name="adfafsdfsf" localSheetId="40">#REF!</definedName>
    <definedName name="adfafsdfsf" localSheetId="41">#REF!</definedName>
    <definedName name="adfafsdfsf" localSheetId="42">#REF!</definedName>
    <definedName name="adfafsdfsf" localSheetId="43">#REF!</definedName>
    <definedName name="adfafsdfsf" localSheetId="46">#REF!</definedName>
    <definedName name="adfafsdfsf" localSheetId="47">#REF!</definedName>
    <definedName name="adfafsdfsf" localSheetId="49">#REF!</definedName>
    <definedName name="adfafsdfsf" localSheetId="50">#REF!</definedName>
    <definedName name="adfafsdfsf" localSheetId="51">#REF!</definedName>
    <definedName name="adfafsdfsf" localSheetId="56">#REF!</definedName>
    <definedName name="adfafsdfsf" localSheetId="57">#REF!</definedName>
    <definedName name="adfafsdfsf" localSheetId="58">#REF!</definedName>
    <definedName name="adfafsdfsf" localSheetId="59">#REF!</definedName>
    <definedName name="adfafsdfsf" localSheetId="20">#REF!</definedName>
    <definedName name="adfafsdfsf" localSheetId="21">#REF!</definedName>
    <definedName name="adfafsdfsf" localSheetId="22">#REF!</definedName>
    <definedName name="adfafsdfsf" localSheetId="27">#REF!</definedName>
    <definedName name="adfafsdfsf" localSheetId="28">#REF!</definedName>
    <definedName name="adfafsdfsf" localSheetId="29">#REF!</definedName>
    <definedName name="adfafsdfsf" localSheetId="31">#REF!</definedName>
    <definedName name="adfafsdfsf" localSheetId="55">#REF!</definedName>
    <definedName name="adfafsdfsf" localSheetId="2">#REF!</definedName>
    <definedName name="adfafsdfsf" localSheetId="12">#REF!</definedName>
    <definedName name="adfafsdfsf">#REF!</definedName>
    <definedName name="afaf" localSheetId="24" hidden="1">'[2]4.9'!#REF!</definedName>
    <definedName name="afaf" localSheetId="23" hidden="1">'[2]4.9'!#REF!</definedName>
    <definedName name="afaf" localSheetId="39" hidden="1">'[2]4.9'!#REF!</definedName>
    <definedName name="afaf" localSheetId="40" hidden="1">'[2]4.9'!#REF!</definedName>
    <definedName name="afaf" localSheetId="41" hidden="1">'[2]4.9'!#REF!</definedName>
    <definedName name="afaf" localSheetId="42" hidden="1">'[2]4.9'!#REF!</definedName>
    <definedName name="afaf" localSheetId="43" hidden="1">'[2]4.9'!#REF!</definedName>
    <definedName name="afaf" localSheetId="46" hidden="1">'[2]4.9'!#REF!</definedName>
    <definedName name="afaf" localSheetId="47" hidden="1">'[2]4.9'!#REF!</definedName>
    <definedName name="afaf" localSheetId="49" hidden="1">'[2]4.9'!#REF!</definedName>
    <definedName name="afaf" localSheetId="50" hidden="1">'[2]4.9'!#REF!</definedName>
    <definedName name="afaf" localSheetId="51" hidden="1">'[2]4.9'!#REF!</definedName>
    <definedName name="afaf" localSheetId="56" hidden="1">'[2]4.9'!#REF!</definedName>
    <definedName name="afaf" localSheetId="57" hidden="1">'[2]4.9'!#REF!</definedName>
    <definedName name="afaf" localSheetId="58" hidden="1">'[2]4.9'!#REF!</definedName>
    <definedName name="afaf" localSheetId="59" hidden="1">'[2]4.9'!#REF!</definedName>
    <definedName name="afaf" localSheetId="20" hidden="1">'[2]4.9'!#REF!</definedName>
    <definedName name="afaf" localSheetId="21" hidden="1">'[2]4.9'!#REF!</definedName>
    <definedName name="afaf" localSheetId="22" hidden="1">'[2]4.9'!#REF!</definedName>
    <definedName name="afaf" localSheetId="27" hidden="1">'[2]4.9'!#REF!</definedName>
    <definedName name="afaf" localSheetId="28" hidden="1">'[2]4.9'!#REF!</definedName>
    <definedName name="afaf" localSheetId="29" hidden="1">'[2]4.9'!#REF!</definedName>
    <definedName name="afaf" localSheetId="31" hidden="1">'[2]4.9'!#REF!</definedName>
    <definedName name="afaf" localSheetId="55" hidden="1">'[2]4.9'!#REF!</definedName>
    <definedName name="afaf" localSheetId="2" hidden="1">'[2]4.9'!#REF!</definedName>
    <definedName name="afaf" localSheetId="12" hidden="1">'[2]4.9'!#REF!</definedName>
    <definedName name="afaf" hidden="1">'[2]4.9'!#REF!</definedName>
    <definedName name="as" localSheetId="24" hidden="1">#REF!</definedName>
    <definedName name="as" localSheetId="23" hidden="1">#REF!</definedName>
    <definedName name="as" localSheetId="25" hidden="1">#REF!</definedName>
    <definedName name="as" localSheetId="30" hidden="1">#REF!</definedName>
    <definedName name="as" localSheetId="32" hidden="1">#REF!</definedName>
    <definedName name="as" localSheetId="33" hidden="1">#REF!</definedName>
    <definedName name="as" localSheetId="34" hidden="1">#REF!</definedName>
    <definedName name="as" localSheetId="35" hidden="1">#REF!</definedName>
    <definedName name="as" localSheetId="36" hidden="1">#REF!</definedName>
    <definedName name="as" localSheetId="37" hidden="1">#REF!</definedName>
    <definedName name="as" localSheetId="39" hidden="1">#REF!</definedName>
    <definedName name="as" localSheetId="40" hidden="1">#REF!</definedName>
    <definedName name="as" localSheetId="41" hidden="1">#REF!</definedName>
    <definedName name="as" localSheetId="42" hidden="1">#REF!</definedName>
    <definedName name="as" localSheetId="43" hidden="1">#REF!</definedName>
    <definedName name="as" localSheetId="44" hidden="1">#REF!</definedName>
    <definedName name="as" localSheetId="45" hidden="1">#REF!</definedName>
    <definedName name="as" localSheetId="46" hidden="1">#REF!</definedName>
    <definedName name="as" localSheetId="47" hidden="1">#REF!</definedName>
    <definedName name="as" localSheetId="49" hidden="1">#REF!</definedName>
    <definedName name="as" localSheetId="50" hidden="1">#REF!</definedName>
    <definedName name="as" localSheetId="51" hidden="1">#REF!</definedName>
    <definedName name="as" localSheetId="52" hidden="1">#REF!</definedName>
    <definedName name="as" localSheetId="53" hidden="1">#REF!</definedName>
    <definedName name="as" localSheetId="56" hidden="1">#REF!</definedName>
    <definedName name="as" localSheetId="57" hidden="1">#REF!</definedName>
    <definedName name="as" localSheetId="58" hidden="1">#REF!</definedName>
    <definedName name="as" localSheetId="5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1" hidden="1">#REF!</definedName>
    <definedName name="as" localSheetId="38" hidden="1">#REF!</definedName>
    <definedName name="as" localSheetId="48" hidden="1">#REF!</definedName>
    <definedName name="as" localSheetId="1" hidden="1">#REF!</definedName>
    <definedName name="as" localSheetId="54" hidden="1">#REF!</definedName>
    <definedName name="as" localSheetId="55" hidden="1">#REF!</definedName>
    <definedName name="as" localSheetId="2" hidden="1">#REF!</definedName>
    <definedName name="as" localSheetId="12" hidden="1">#REF!</definedName>
    <definedName name="as" hidden="1">#REF!</definedName>
    <definedName name="ass" localSheetId="24" hidden="1">'[4]4.8'!#REF!</definedName>
    <definedName name="ass" localSheetId="23" hidden="1">'[4]4.8'!#REF!</definedName>
    <definedName name="ass" localSheetId="25" hidden="1">'[4]4.8'!#REF!</definedName>
    <definedName name="ass" localSheetId="30" hidden="1">'[4]4.8'!#REF!</definedName>
    <definedName name="ass" localSheetId="32" hidden="1">'[4]4.8'!#REF!</definedName>
    <definedName name="ass" localSheetId="33" hidden="1">'[4]4.8'!#REF!</definedName>
    <definedName name="ass" localSheetId="34" hidden="1">'[4]4.8'!#REF!</definedName>
    <definedName name="ass" localSheetId="35" hidden="1">'[4]4.8'!#REF!</definedName>
    <definedName name="ass" localSheetId="36" hidden="1">'[4]4.8'!#REF!</definedName>
    <definedName name="ass" localSheetId="37" hidden="1">'[4]4.8'!#REF!</definedName>
    <definedName name="ass" localSheetId="39" hidden="1">'[4]4.8'!#REF!</definedName>
    <definedName name="ass" localSheetId="40" hidden="1">'[4]4.8'!#REF!</definedName>
    <definedName name="ass" localSheetId="41" hidden="1">'[4]4.8'!#REF!</definedName>
    <definedName name="ass" localSheetId="42" hidden="1">'[4]4.8'!#REF!</definedName>
    <definedName name="ass" localSheetId="43" hidden="1">'[4]4.8'!#REF!</definedName>
    <definedName name="ass" localSheetId="44" hidden="1">'[4]4.8'!#REF!</definedName>
    <definedName name="ass" localSheetId="45" hidden="1">'[4]4.8'!#REF!</definedName>
    <definedName name="ass" localSheetId="46" hidden="1">'[4]4.8'!#REF!</definedName>
    <definedName name="ass" localSheetId="47" hidden="1">'[4]4.8'!#REF!</definedName>
    <definedName name="ass" localSheetId="49" hidden="1">'[4]4.8'!#REF!</definedName>
    <definedName name="ass" localSheetId="50" hidden="1">'[4]4.8'!#REF!</definedName>
    <definedName name="ass" localSheetId="51" hidden="1">'[4]4.8'!#REF!</definedName>
    <definedName name="ass" localSheetId="52" hidden="1">'[4]4.8'!#REF!</definedName>
    <definedName name="ass" localSheetId="53" hidden="1">'[4]4.8'!#REF!</definedName>
    <definedName name="ass" localSheetId="56" hidden="1">'[4]4.8'!#REF!</definedName>
    <definedName name="ass" localSheetId="57" hidden="1">'[4]4.8'!#REF!</definedName>
    <definedName name="ass" localSheetId="58" hidden="1">'[4]4.8'!#REF!</definedName>
    <definedName name="ass" localSheetId="59" hidden="1">'[4]4.8'!#REF!</definedName>
    <definedName name="ass" localSheetId="20" hidden="1">'[4]4.8'!#REF!</definedName>
    <definedName name="ass" localSheetId="21" hidden="1">'[4]4.8'!#REF!</definedName>
    <definedName name="ass" localSheetId="22" hidden="1">'[4]4.8'!#REF!</definedName>
    <definedName name="ass" localSheetId="26" hidden="1">'[4]4.8'!#REF!</definedName>
    <definedName name="ass" localSheetId="27" hidden="1">'[4]4.8'!#REF!</definedName>
    <definedName name="ass" localSheetId="28" hidden="1">'[4]4.8'!#REF!</definedName>
    <definedName name="ass" localSheetId="29" hidden="1">'[4]4.8'!#REF!</definedName>
    <definedName name="ass" localSheetId="31" hidden="1">'[4]4.8'!#REF!</definedName>
    <definedName name="ass" localSheetId="38" hidden="1">'[4]4.8'!#REF!</definedName>
    <definedName name="ass" localSheetId="48" hidden="1">'[4]4.8'!#REF!</definedName>
    <definedName name="ass" localSheetId="1" hidden="1">'[4]4.8'!#REF!</definedName>
    <definedName name="ass" localSheetId="54" hidden="1">'[4]4.8'!#REF!</definedName>
    <definedName name="ass" localSheetId="55" hidden="1">'[4]4.8'!#REF!</definedName>
    <definedName name="ass" localSheetId="2" hidden="1">'[4]4.8'!#REF!</definedName>
    <definedName name="ass" localSheetId="4" hidden="1">'[3]4.8'!#REF!</definedName>
    <definedName name="ass" localSheetId="5" hidden="1">'[3]4.8'!#REF!</definedName>
    <definedName name="ass" localSheetId="7" hidden="1">'[3]4.8'!#REF!</definedName>
    <definedName name="ass" localSheetId="8" hidden="1">'[3]4.8'!#REF!</definedName>
    <definedName name="ass" localSheetId="12" hidden="1">'[4]4.8'!#REF!</definedName>
    <definedName name="ass" hidden="1">'[4]4.8'!#REF!</definedName>
    <definedName name="Asset91" localSheetId="24">#REF!</definedName>
    <definedName name="Asset91" localSheetId="23">#REF!</definedName>
    <definedName name="Asset91" localSheetId="25">#REF!</definedName>
    <definedName name="Asset91" localSheetId="30">#REF!</definedName>
    <definedName name="Asset91" localSheetId="32">#REF!</definedName>
    <definedName name="Asset91" localSheetId="33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9">#REF!</definedName>
    <definedName name="Asset91" localSheetId="40">#REF!</definedName>
    <definedName name="Asset91" localSheetId="41">#REF!</definedName>
    <definedName name="Asset91" localSheetId="42">#REF!</definedName>
    <definedName name="Asset91" localSheetId="43">#REF!</definedName>
    <definedName name="Asset91" localSheetId="44">#REF!</definedName>
    <definedName name="Asset91" localSheetId="45">#REF!</definedName>
    <definedName name="Asset91" localSheetId="46">#REF!</definedName>
    <definedName name="Asset91" localSheetId="47">#REF!</definedName>
    <definedName name="Asset91" localSheetId="49">#REF!</definedName>
    <definedName name="Asset91" localSheetId="50">#REF!</definedName>
    <definedName name="Asset91" localSheetId="51">#REF!</definedName>
    <definedName name="Asset91" localSheetId="52">#REF!</definedName>
    <definedName name="Asset91" localSheetId="53">#REF!</definedName>
    <definedName name="Asset91" localSheetId="56">#REF!</definedName>
    <definedName name="Asset91" localSheetId="57">#REF!</definedName>
    <definedName name="Asset91" localSheetId="58">#REF!</definedName>
    <definedName name="Asset91" localSheetId="5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1">#REF!</definedName>
    <definedName name="Asset91" localSheetId="38">#REF!</definedName>
    <definedName name="Asset91" localSheetId="48">#REF!</definedName>
    <definedName name="Asset91" localSheetId="1">#REF!</definedName>
    <definedName name="Asset91" localSheetId="54">#REF!</definedName>
    <definedName name="Asset91" localSheetId="55">#REF!</definedName>
    <definedName name="Asset91" localSheetId="2">#REF!</definedName>
    <definedName name="Asset91" localSheetId="12">#REF!</definedName>
    <definedName name="Asset91">#REF!</definedName>
    <definedName name="Asset92" localSheetId="24">#REF!</definedName>
    <definedName name="Asset92" localSheetId="23">#REF!</definedName>
    <definedName name="Asset92" localSheetId="25">#REF!</definedName>
    <definedName name="Asset92" localSheetId="30">#REF!</definedName>
    <definedName name="Asset92" localSheetId="32">#REF!</definedName>
    <definedName name="Asset92" localSheetId="33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9">#REF!</definedName>
    <definedName name="Asset92" localSheetId="40">#REF!</definedName>
    <definedName name="Asset92" localSheetId="41">#REF!</definedName>
    <definedName name="Asset92" localSheetId="42">#REF!</definedName>
    <definedName name="Asset92" localSheetId="43">#REF!</definedName>
    <definedName name="Asset92" localSheetId="44">#REF!</definedName>
    <definedName name="Asset92" localSheetId="45">#REF!</definedName>
    <definedName name="Asset92" localSheetId="46">#REF!</definedName>
    <definedName name="Asset92" localSheetId="47">#REF!</definedName>
    <definedName name="Asset92" localSheetId="49">#REF!</definedName>
    <definedName name="Asset92" localSheetId="50">#REF!</definedName>
    <definedName name="Asset92" localSheetId="51">#REF!</definedName>
    <definedName name="Asset92" localSheetId="52">#REF!</definedName>
    <definedName name="Asset92" localSheetId="53">#REF!</definedName>
    <definedName name="Asset92" localSheetId="56">#REF!</definedName>
    <definedName name="Asset92" localSheetId="57">#REF!</definedName>
    <definedName name="Asset92" localSheetId="58">#REF!</definedName>
    <definedName name="Asset92" localSheetId="5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1">#REF!</definedName>
    <definedName name="Asset92" localSheetId="38">#REF!</definedName>
    <definedName name="Asset92" localSheetId="48">#REF!</definedName>
    <definedName name="Asset92" localSheetId="1">#REF!</definedName>
    <definedName name="Asset92" localSheetId="54">#REF!</definedName>
    <definedName name="Asset92" localSheetId="55">#REF!</definedName>
    <definedName name="Asset92" localSheetId="2">#REF!</definedName>
    <definedName name="Asset92" localSheetId="12">#REF!</definedName>
    <definedName name="Asset92">#REF!</definedName>
    <definedName name="ax" localSheetId="24">#REF!</definedName>
    <definedName name="ax" localSheetId="23">#REF!</definedName>
    <definedName name="ax" localSheetId="39">#REF!</definedName>
    <definedName name="ax" localSheetId="40">#REF!</definedName>
    <definedName name="ax" localSheetId="41">#REF!</definedName>
    <definedName name="ax" localSheetId="42">#REF!</definedName>
    <definedName name="ax" localSheetId="43">#REF!</definedName>
    <definedName name="ax" localSheetId="46">#REF!</definedName>
    <definedName name="ax" localSheetId="47">#REF!</definedName>
    <definedName name="ax" localSheetId="49">#REF!</definedName>
    <definedName name="ax" localSheetId="50">#REF!</definedName>
    <definedName name="ax" localSheetId="51">#REF!</definedName>
    <definedName name="ax" localSheetId="56">#REF!</definedName>
    <definedName name="ax" localSheetId="57">#REF!</definedName>
    <definedName name="ax" localSheetId="58">#REF!</definedName>
    <definedName name="ax" localSheetId="59">#REF!</definedName>
    <definedName name="ax" localSheetId="20">#REF!</definedName>
    <definedName name="ax" localSheetId="21">#REF!</definedName>
    <definedName name="ax" localSheetId="22">#REF!</definedName>
    <definedName name="ax" localSheetId="27">#REF!</definedName>
    <definedName name="ax" localSheetId="28">#REF!</definedName>
    <definedName name="ax" localSheetId="29">#REF!</definedName>
    <definedName name="ax" localSheetId="31">#REF!</definedName>
    <definedName name="ax" localSheetId="55">#REF!</definedName>
    <definedName name="ax" localSheetId="2">#REF!</definedName>
    <definedName name="ax" localSheetId="12">#REF!</definedName>
    <definedName name="ax">#REF!</definedName>
    <definedName name="b" localSheetId="24" hidden="1">#REF!</definedName>
    <definedName name="b" localSheetId="23" hidden="1">#REF!</definedName>
    <definedName name="b" localSheetId="25" hidden="1">#REF!</definedName>
    <definedName name="b" localSheetId="30" hidden="1">#REF!</definedName>
    <definedName name="b" localSheetId="32" hidden="1">#REF!</definedName>
    <definedName name="b" localSheetId="33" hidden="1">#REF!</definedName>
    <definedName name="b" localSheetId="34" hidden="1">#REF!</definedName>
    <definedName name="b" localSheetId="35" hidden="1">#REF!</definedName>
    <definedName name="b" localSheetId="36" hidden="1">#REF!</definedName>
    <definedName name="b" localSheetId="37" hidden="1">#REF!</definedName>
    <definedName name="b" localSheetId="39" hidden="1">#REF!</definedName>
    <definedName name="b" localSheetId="40" hidden="1">#REF!</definedName>
    <definedName name="b" localSheetId="41" hidden="1">#REF!</definedName>
    <definedName name="b" localSheetId="42" hidden="1">#REF!</definedName>
    <definedName name="b" localSheetId="43" hidden="1">#REF!</definedName>
    <definedName name="b" localSheetId="44" hidden="1">#REF!</definedName>
    <definedName name="b" localSheetId="45" hidden="1">#REF!</definedName>
    <definedName name="b" localSheetId="46" hidden="1">#REF!</definedName>
    <definedName name="b" localSheetId="47" hidden="1">#REF!</definedName>
    <definedName name="b" localSheetId="49" hidden="1">#REF!</definedName>
    <definedName name="b" localSheetId="50" hidden="1">#REF!</definedName>
    <definedName name="b" localSheetId="51" hidden="1">#REF!</definedName>
    <definedName name="b" localSheetId="52" hidden="1">#REF!</definedName>
    <definedName name="b" localSheetId="53" hidden="1">#REF!</definedName>
    <definedName name="b" localSheetId="56" hidden="1">#REF!</definedName>
    <definedName name="b" localSheetId="57" hidden="1">#REF!</definedName>
    <definedName name="b" localSheetId="58" hidden="1">#REF!</definedName>
    <definedName name="b" localSheetId="59" hidden="1">#REF!</definedName>
    <definedName name="b" localSheetId="0" hidden="1">#REF!</definedName>
    <definedName name="b" localSheetId="16" hidden="1">#REF!</definedName>
    <definedName name="b" localSheetId="18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6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31" hidden="1">#REF!</definedName>
    <definedName name="b" localSheetId="38" hidden="1">#REF!</definedName>
    <definedName name="b" localSheetId="48" hidden="1">#REF!</definedName>
    <definedName name="b" localSheetId="1" hidden="1">#REF!</definedName>
    <definedName name="b" localSheetId="54" hidden="1">#REF!</definedName>
    <definedName name="b" localSheetId="55" hidden="1">#REF!</definedName>
    <definedName name="b" localSheetId="2" hidden="1">#REF!</definedName>
    <definedName name="b" localSheetId="4" hidden="1">#REF!</definedName>
    <definedName name="b" localSheetId="5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hidden="1">#REF!</definedName>
    <definedName name="bbbg" localSheetId="24">#REF!</definedName>
    <definedName name="bbbg" localSheetId="23">#REF!</definedName>
    <definedName name="bbbg" localSheetId="39">#REF!</definedName>
    <definedName name="bbbg" localSheetId="40">#REF!</definedName>
    <definedName name="bbbg" localSheetId="41">#REF!</definedName>
    <definedName name="bbbg" localSheetId="42">#REF!</definedName>
    <definedName name="bbbg" localSheetId="43">#REF!</definedName>
    <definedName name="bbbg" localSheetId="46">#REF!</definedName>
    <definedName name="bbbg" localSheetId="47">#REF!</definedName>
    <definedName name="bbbg" localSheetId="49">#REF!</definedName>
    <definedName name="bbbg" localSheetId="50">#REF!</definedName>
    <definedName name="bbbg" localSheetId="51">#REF!</definedName>
    <definedName name="bbbg" localSheetId="56">#REF!</definedName>
    <definedName name="bbbg" localSheetId="57">#REF!</definedName>
    <definedName name="bbbg" localSheetId="58">#REF!</definedName>
    <definedName name="bbbg" localSheetId="59">#REF!</definedName>
    <definedName name="bbbg" localSheetId="20">#REF!</definedName>
    <definedName name="bbbg" localSheetId="21">#REF!</definedName>
    <definedName name="bbbg" localSheetId="22">#REF!</definedName>
    <definedName name="bbbg" localSheetId="27">#REF!</definedName>
    <definedName name="bbbg" localSheetId="28">#REF!</definedName>
    <definedName name="bbbg" localSheetId="29">#REF!</definedName>
    <definedName name="bbbg" localSheetId="31">#REF!</definedName>
    <definedName name="bbbg" localSheetId="55">#REF!</definedName>
    <definedName name="bbbg" localSheetId="2">#REF!</definedName>
    <definedName name="bbbg" localSheetId="12">#REF!</definedName>
    <definedName name="bbbg">#REF!</definedName>
    <definedName name="bbbgt" localSheetId="24">#REF!</definedName>
    <definedName name="bbbgt" localSheetId="23">#REF!</definedName>
    <definedName name="bbbgt" localSheetId="39">#REF!</definedName>
    <definedName name="bbbgt" localSheetId="40">#REF!</definedName>
    <definedName name="bbbgt" localSheetId="41">#REF!</definedName>
    <definedName name="bbbgt" localSheetId="42">#REF!</definedName>
    <definedName name="bbbgt" localSheetId="43">#REF!</definedName>
    <definedName name="bbbgt" localSheetId="46">#REF!</definedName>
    <definedName name="bbbgt" localSheetId="47">#REF!</definedName>
    <definedName name="bbbgt" localSheetId="49">#REF!</definedName>
    <definedName name="bbbgt" localSheetId="50">#REF!</definedName>
    <definedName name="bbbgt" localSheetId="51">#REF!</definedName>
    <definedName name="bbbgt" localSheetId="56">#REF!</definedName>
    <definedName name="bbbgt" localSheetId="57">#REF!</definedName>
    <definedName name="bbbgt" localSheetId="58">#REF!</definedName>
    <definedName name="bbbgt" localSheetId="59">#REF!</definedName>
    <definedName name="bbbgt" localSheetId="20">#REF!</definedName>
    <definedName name="bbbgt" localSheetId="21">#REF!</definedName>
    <definedName name="bbbgt" localSheetId="22">#REF!</definedName>
    <definedName name="bbbgt" localSheetId="27">#REF!</definedName>
    <definedName name="bbbgt" localSheetId="28">#REF!</definedName>
    <definedName name="bbbgt" localSheetId="29">#REF!</definedName>
    <definedName name="bbbgt" localSheetId="31">#REF!</definedName>
    <definedName name="bbbgt" localSheetId="55">#REF!</definedName>
    <definedName name="bbbgt" localSheetId="2">#REF!</definedName>
    <definedName name="bbbgt" localSheetId="12">#REF!</definedName>
    <definedName name="bbbgt">#REF!</definedName>
    <definedName name="bbbh" localSheetId="24">#REF!</definedName>
    <definedName name="bbbh" localSheetId="23">#REF!</definedName>
    <definedName name="bbbh" localSheetId="39">#REF!</definedName>
    <definedName name="bbbh" localSheetId="40">#REF!</definedName>
    <definedName name="bbbh" localSheetId="41">#REF!</definedName>
    <definedName name="bbbh" localSheetId="42">#REF!</definedName>
    <definedName name="bbbh" localSheetId="43">#REF!</definedName>
    <definedName name="bbbh" localSheetId="46">#REF!</definedName>
    <definedName name="bbbh" localSheetId="47">#REF!</definedName>
    <definedName name="bbbh" localSheetId="49">#REF!</definedName>
    <definedName name="bbbh" localSheetId="50">#REF!</definedName>
    <definedName name="bbbh" localSheetId="51">#REF!</definedName>
    <definedName name="bbbh" localSheetId="56">#REF!</definedName>
    <definedName name="bbbh" localSheetId="57">#REF!</definedName>
    <definedName name="bbbh" localSheetId="58">#REF!</definedName>
    <definedName name="bbbh" localSheetId="59">#REF!</definedName>
    <definedName name="bbbh" localSheetId="20">#REF!</definedName>
    <definedName name="bbbh" localSheetId="21">#REF!</definedName>
    <definedName name="bbbh" localSheetId="22">#REF!</definedName>
    <definedName name="bbbh" localSheetId="27">#REF!</definedName>
    <definedName name="bbbh" localSheetId="28">#REF!</definedName>
    <definedName name="bbbh" localSheetId="29">#REF!</definedName>
    <definedName name="bbbh" localSheetId="31">#REF!</definedName>
    <definedName name="bbbh" localSheetId="55">#REF!</definedName>
    <definedName name="bbbh" localSheetId="2">#REF!</definedName>
    <definedName name="bbbh" localSheetId="12">#REF!</definedName>
    <definedName name="bbbh">#REF!</definedName>
    <definedName name="bcvb" localSheetId="24">#REF!</definedName>
    <definedName name="bcvb" localSheetId="23">#REF!</definedName>
    <definedName name="bcvb" localSheetId="39">#REF!</definedName>
    <definedName name="bcvb" localSheetId="40">#REF!</definedName>
    <definedName name="bcvb" localSheetId="41">#REF!</definedName>
    <definedName name="bcvb" localSheetId="42">#REF!</definedName>
    <definedName name="bcvb" localSheetId="43">#REF!</definedName>
    <definedName name="bcvb" localSheetId="46">#REF!</definedName>
    <definedName name="bcvb" localSheetId="47">#REF!</definedName>
    <definedName name="bcvb" localSheetId="49">#REF!</definedName>
    <definedName name="bcvb" localSheetId="50">#REF!</definedName>
    <definedName name="bcvb" localSheetId="51">#REF!</definedName>
    <definedName name="bcvb" localSheetId="56">#REF!</definedName>
    <definedName name="bcvb" localSheetId="57">#REF!</definedName>
    <definedName name="bcvb" localSheetId="58">#REF!</definedName>
    <definedName name="bcvb" localSheetId="59">#REF!</definedName>
    <definedName name="bcvb" localSheetId="20">#REF!</definedName>
    <definedName name="bcvb" localSheetId="21">#REF!</definedName>
    <definedName name="bcvb" localSheetId="22">#REF!</definedName>
    <definedName name="bcvb" localSheetId="27">#REF!</definedName>
    <definedName name="bcvb" localSheetId="28">#REF!</definedName>
    <definedName name="bcvb" localSheetId="29">#REF!</definedName>
    <definedName name="bcvb" localSheetId="31">#REF!</definedName>
    <definedName name="bcvb" localSheetId="55">#REF!</definedName>
    <definedName name="bcvb" localSheetId="2">#REF!</definedName>
    <definedName name="bcvb" localSheetId="12">#REF!</definedName>
    <definedName name="bcvb">#REF!</definedName>
    <definedName name="bf" localSheetId="24" hidden="1">'[5]7.6'!#REF!</definedName>
    <definedName name="bf" localSheetId="23" hidden="1">'[5]7.6'!#REF!</definedName>
    <definedName name="bf" localSheetId="39" hidden="1">'[5]7.6'!#REF!</definedName>
    <definedName name="bf" localSheetId="40" hidden="1">'[5]7.6'!#REF!</definedName>
    <definedName name="bf" localSheetId="41" hidden="1">'[5]7.6'!#REF!</definedName>
    <definedName name="bf" localSheetId="42" hidden="1">'[5]7.6'!#REF!</definedName>
    <definedName name="bf" localSheetId="43" hidden="1">'[5]7.6'!#REF!</definedName>
    <definedName name="bf" localSheetId="46" hidden="1">'[5]7.6'!#REF!</definedName>
    <definedName name="bf" localSheetId="47" hidden="1">'[5]7.6'!#REF!</definedName>
    <definedName name="bf" localSheetId="49" hidden="1">'[5]7.6'!#REF!</definedName>
    <definedName name="bf" localSheetId="50" hidden="1">'[5]7.6'!#REF!</definedName>
    <definedName name="bf" localSheetId="51" hidden="1">'[5]7.6'!#REF!</definedName>
    <definedName name="bf" localSheetId="56" hidden="1">'[5]7.6'!#REF!</definedName>
    <definedName name="bf" localSheetId="57" hidden="1">'[5]7.6'!#REF!</definedName>
    <definedName name="bf" localSheetId="58" hidden="1">'[5]7.6'!#REF!</definedName>
    <definedName name="bf" localSheetId="59" hidden="1">'[5]7.6'!#REF!</definedName>
    <definedName name="bf" localSheetId="20" hidden="1">'[5]7.6'!#REF!</definedName>
    <definedName name="bf" localSheetId="21" hidden="1">'[5]7.6'!#REF!</definedName>
    <definedName name="bf" localSheetId="22" hidden="1">'[5]7.6'!#REF!</definedName>
    <definedName name="bf" localSheetId="27" hidden="1">'[5]7.6'!#REF!</definedName>
    <definedName name="bf" localSheetId="28" hidden="1">'[5]7.6'!#REF!</definedName>
    <definedName name="bf" localSheetId="29" hidden="1">'[5]7.6'!#REF!</definedName>
    <definedName name="bf" localSheetId="31" hidden="1">'[5]7.6'!#REF!</definedName>
    <definedName name="bf" localSheetId="55" hidden="1">'[5]7.6'!#REF!</definedName>
    <definedName name="bf" localSheetId="2" hidden="1">'[5]7.6'!#REF!</definedName>
    <definedName name="bf" localSheetId="12" hidden="1">'[5]7.6'!#REF!</definedName>
    <definedName name="bf" hidden="1">'[5]7.6'!#REF!</definedName>
    <definedName name="BH" localSheetId="24">#REF!</definedName>
    <definedName name="BH" localSheetId="23">#REF!</definedName>
    <definedName name="BH" localSheetId="39">#REF!</definedName>
    <definedName name="BH" localSheetId="40">#REF!</definedName>
    <definedName name="BH" localSheetId="41">#REF!</definedName>
    <definedName name="BH" localSheetId="42">#REF!</definedName>
    <definedName name="BH" localSheetId="43">#REF!</definedName>
    <definedName name="BH" localSheetId="46">#REF!</definedName>
    <definedName name="BH" localSheetId="47">#REF!</definedName>
    <definedName name="BH" localSheetId="49">#REF!</definedName>
    <definedName name="BH" localSheetId="50">#REF!</definedName>
    <definedName name="BH" localSheetId="51">#REF!</definedName>
    <definedName name="BH" localSheetId="56">#REF!</definedName>
    <definedName name="BH" localSheetId="57">#REF!</definedName>
    <definedName name="BH" localSheetId="58">#REF!</definedName>
    <definedName name="BH" localSheetId="59">#REF!</definedName>
    <definedName name="BH" localSheetId="20">#REF!</definedName>
    <definedName name="BH" localSheetId="21">#REF!</definedName>
    <definedName name="BH" localSheetId="22">#REF!</definedName>
    <definedName name="BH" localSheetId="27">#REF!</definedName>
    <definedName name="BH" localSheetId="28">#REF!</definedName>
    <definedName name="BH" localSheetId="29">#REF!</definedName>
    <definedName name="BH" localSheetId="31">#REF!</definedName>
    <definedName name="BH" localSheetId="55">#REF!</definedName>
    <definedName name="BH" localSheetId="2">#REF!</definedName>
    <definedName name="BH" localSheetId="12">#REF!</definedName>
    <definedName name="BH">#REF!</definedName>
    <definedName name="bnb" localSheetId="24" hidden="1">'[5]7.6'!#REF!</definedName>
    <definedName name="bnb" localSheetId="23" hidden="1">'[5]7.6'!#REF!</definedName>
    <definedName name="bnb" localSheetId="39" hidden="1">'[5]7.6'!#REF!</definedName>
    <definedName name="bnb" localSheetId="40" hidden="1">'[5]7.6'!#REF!</definedName>
    <definedName name="bnb" localSheetId="41" hidden="1">'[5]7.6'!#REF!</definedName>
    <definedName name="bnb" localSheetId="42" hidden="1">'[5]7.6'!#REF!</definedName>
    <definedName name="bnb" localSheetId="43" hidden="1">'[5]7.6'!#REF!</definedName>
    <definedName name="bnb" localSheetId="46" hidden="1">'[5]7.6'!#REF!</definedName>
    <definedName name="bnb" localSheetId="47" hidden="1">'[5]7.6'!#REF!</definedName>
    <definedName name="bnb" localSheetId="49" hidden="1">'[5]7.6'!#REF!</definedName>
    <definedName name="bnb" localSheetId="50" hidden="1">'[5]7.6'!#REF!</definedName>
    <definedName name="bnb" localSheetId="51" hidden="1">'[5]7.6'!#REF!</definedName>
    <definedName name="bnb" localSheetId="56" hidden="1">'[5]7.6'!#REF!</definedName>
    <definedName name="bnb" localSheetId="57" hidden="1">'[5]7.6'!#REF!</definedName>
    <definedName name="bnb" localSheetId="58" hidden="1">'[5]7.6'!#REF!</definedName>
    <definedName name="bnb" localSheetId="59" hidden="1">'[5]7.6'!#REF!</definedName>
    <definedName name="bnb" localSheetId="20" hidden="1">'[5]7.6'!#REF!</definedName>
    <definedName name="bnb" localSheetId="21" hidden="1">'[5]7.6'!#REF!</definedName>
    <definedName name="bnb" localSheetId="22" hidden="1">'[5]7.6'!#REF!</definedName>
    <definedName name="bnb" localSheetId="27" hidden="1">'[5]7.6'!#REF!</definedName>
    <definedName name="bnb" localSheetId="28" hidden="1">'[5]7.6'!#REF!</definedName>
    <definedName name="bnb" localSheetId="29" hidden="1">'[5]7.6'!#REF!</definedName>
    <definedName name="bnb" localSheetId="31" hidden="1">'[5]7.6'!#REF!</definedName>
    <definedName name="bnb" localSheetId="55" hidden="1">'[5]7.6'!#REF!</definedName>
    <definedName name="bnb" localSheetId="2" hidden="1">'[5]7.6'!#REF!</definedName>
    <definedName name="bnb" localSheetId="12" hidden="1">'[5]7.6'!#REF!</definedName>
    <definedName name="bnb" hidden="1">'[5]7.6'!#REF!</definedName>
    <definedName name="bukuuuuuuuuu" localSheetId="24">#REF!</definedName>
    <definedName name="bukuuuuuuuuu" localSheetId="23">#REF!</definedName>
    <definedName name="bukuuuuuuuuu" localSheetId="33">#REF!</definedName>
    <definedName name="bukuuuuuuuuu" localSheetId="39">#REF!</definedName>
    <definedName name="bukuuuuuuuuu" localSheetId="40">#REF!</definedName>
    <definedName name="bukuuuuuuuuu" localSheetId="41">#REF!</definedName>
    <definedName name="bukuuuuuuuuu" localSheetId="42">#REF!</definedName>
    <definedName name="bukuuuuuuuuu" localSheetId="43">#REF!</definedName>
    <definedName name="bukuuuuuuuuu" localSheetId="46">#REF!</definedName>
    <definedName name="bukuuuuuuuuu" localSheetId="47">#REF!</definedName>
    <definedName name="bukuuuuuuuuu" localSheetId="49">#REF!</definedName>
    <definedName name="bukuuuuuuuuu" localSheetId="50">#REF!</definedName>
    <definedName name="bukuuuuuuuuu" localSheetId="51">#REF!</definedName>
    <definedName name="bukuuuuuuuuu" localSheetId="53">#REF!</definedName>
    <definedName name="bukuuuuuuuuu" localSheetId="56">#REF!</definedName>
    <definedName name="bukuuuuuuuuu" localSheetId="57">#REF!</definedName>
    <definedName name="bukuuuuuuuuu" localSheetId="58">#REF!</definedName>
    <definedName name="bukuuuuuuuuu" localSheetId="59">#REF!</definedName>
    <definedName name="bukuuuuuuuuu" localSheetId="20">#REF!</definedName>
    <definedName name="bukuuuuuuuuu" localSheetId="21">#REF!</definedName>
    <definedName name="bukuuuuuuuuu" localSheetId="22">#REF!</definedName>
    <definedName name="bukuuuuuuuuu" localSheetId="27">#REF!</definedName>
    <definedName name="bukuuuuuuuuu" localSheetId="28">#REF!</definedName>
    <definedName name="bukuuuuuuuuu" localSheetId="29">#REF!</definedName>
    <definedName name="bukuuuuuuuuu" localSheetId="31">#REF!</definedName>
    <definedName name="bukuuuuuuuuu" localSheetId="48">#REF!</definedName>
    <definedName name="bukuuuuuuuuu" localSheetId="55">#REF!</definedName>
    <definedName name="bukuuuuuuuuu" localSheetId="2">#REF!</definedName>
    <definedName name="bukuuuuuuuuu" localSheetId="12">#REF!</definedName>
    <definedName name="bukuuuuuuuuu">#REF!</definedName>
    <definedName name="bv" localSheetId="24">#REF!</definedName>
    <definedName name="bv" localSheetId="23">#REF!</definedName>
    <definedName name="bv" localSheetId="39">#REF!</definedName>
    <definedName name="bv" localSheetId="40">#REF!</definedName>
    <definedName name="bv" localSheetId="41">#REF!</definedName>
    <definedName name="bv" localSheetId="42">#REF!</definedName>
    <definedName name="bv" localSheetId="43">#REF!</definedName>
    <definedName name="bv" localSheetId="46">#REF!</definedName>
    <definedName name="bv" localSheetId="47">#REF!</definedName>
    <definedName name="bv" localSheetId="49">#REF!</definedName>
    <definedName name="bv" localSheetId="50">#REF!</definedName>
    <definedName name="bv" localSheetId="51">#REF!</definedName>
    <definedName name="bv" localSheetId="56">#REF!</definedName>
    <definedName name="bv" localSheetId="57">#REF!</definedName>
    <definedName name="bv" localSheetId="58">#REF!</definedName>
    <definedName name="bv" localSheetId="59">#REF!</definedName>
    <definedName name="bv" localSheetId="20">#REF!</definedName>
    <definedName name="bv" localSheetId="21">#REF!</definedName>
    <definedName name="bv" localSheetId="22">#REF!</definedName>
    <definedName name="bv" localSheetId="27">#REF!</definedName>
    <definedName name="bv" localSheetId="28">#REF!</definedName>
    <definedName name="bv" localSheetId="29">#REF!</definedName>
    <definedName name="bv" localSheetId="31">#REF!</definedName>
    <definedName name="bv" localSheetId="55">#REF!</definedName>
    <definedName name="bv" localSheetId="2">#REF!</definedName>
    <definedName name="bv" localSheetId="12">#REF!</definedName>
    <definedName name="bv">#REF!</definedName>
    <definedName name="ca" localSheetId="24">#REF!</definedName>
    <definedName name="ca" localSheetId="23">#REF!</definedName>
    <definedName name="ca" localSheetId="39">#REF!</definedName>
    <definedName name="ca" localSheetId="40">#REF!</definedName>
    <definedName name="ca" localSheetId="41">#REF!</definedName>
    <definedName name="ca" localSheetId="42">#REF!</definedName>
    <definedName name="ca" localSheetId="43">#REF!</definedName>
    <definedName name="ca" localSheetId="46">#REF!</definedName>
    <definedName name="ca" localSheetId="47">#REF!</definedName>
    <definedName name="ca" localSheetId="49">#REF!</definedName>
    <definedName name="ca" localSheetId="50">#REF!</definedName>
    <definedName name="ca" localSheetId="51">#REF!</definedName>
    <definedName name="ca" localSheetId="56">#REF!</definedName>
    <definedName name="ca" localSheetId="57">#REF!</definedName>
    <definedName name="ca" localSheetId="58">#REF!</definedName>
    <definedName name="ca" localSheetId="59">#REF!</definedName>
    <definedName name="ca" localSheetId="20">#REF!</definedName>
    <definedName name="ca" localSheetId="21">#REF!</definedName>
    <definedName name="ca" localSheetId="22">#REF!</definedName>
    <definedName name="ca" localSheetId="27">#REF!</definedName>
    <definedName name="ca" localSheetId="28">#REF!</definedName>
    <definedName name="ca" localSheetId="29">#REF!</definedName>
    <definedName name="ca" localSheetId="31">#REF!</definedName>
    <definedName name="ca" localSheetId="55">#REF!</definedName>
    <definedName name="ca" localSheetId="2">#REF!</definedName>
    <definedName name="ca" localSheetId="12">#REF!</definedName>
    <definedName name="ca">#REF!</definedName>
    <definedName name="cc" localSheetId="24">#REF!</definedName>
    <definedName name="cc" localSheetId="23">#REF!</definedName>
    <definedName name="cc" localSheetId="25">#REF!</definedName>
    <definedName name="cc" localSheetId="30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9">#REF!</definedName>
    <definedName name="cc" localSheetId="40">#REF!</definedName>
    <definedName name="cc" localSheetId="41">#REF!</definedName>
    <definedName name="cc" localSheetId="42">#REF!</definedName>
    <definedName name="cc" localSheetId="43">#REF!</definedName>
    <definedName name="cc" localSheetId="44">#REF!</definedName>
    <definedName name="cc" localSheetId="45">#REF!</definedName>
    <definedName name="cc" localSheetId="46">#REF!</definedName>
    <definedName name="cc" localSheetId="47">#REF!</definedName>
    <definedName name="cc" localSheetId="49">#REF!</definedName>
    <definedName name="cc" localSheetId="50">#REF!</definedName>
    <definedName name="cc" localSheetId="51">#REF!</definedName>
    <definedName name="cc" localSheetId="52">#REF!</definedName>
    <definedName name="cc" localSheetId="53">#REF!</definedName>
    <definedName name="cc" localSheetId="56">#REF!</definedName>
    <definedName name="cc" localSheetId="57">#REF!</definedName>
    <definedName name="cc" localSheetId="58">#REF!</definedName>
    <definedName name="cc" localSheetId="59">#REF!</definedName>
    <definedName name="cc" localSheetId="20">#REF!</definedName>
    <definedName name="cc" localSheetId="21">#REF!</definedName>
    <definedName name="cc" localSheetId="22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1">#REF!</definedName>
    <definedName name="cc" localSheetId="38">#REF!</definedName>
    <definedName name="cc" localSheetId="48">#REF!</definedName>
    <definedName name="cc" localSheetId="1">#REF!</definedName>
    <definedName name="cc" localSheetId="54">#REF!</definedName>
    <definedName name="cc" localSheetId="55">#REF!</definedName>
    <definedName name="cc" localSheetId="2">#REF!</definedName>
    <definedName name="cc" localSheetId="12">#REF!</definedName>
    <definedName name="cc">#REF!</definedName>
    <definedName name="con_05" localSheetId="24">#REF!</definedName>
    <definedName name="con_05" localSheetId="23">#REF!</definedName>
    <definedName name="con_05" localSheetId="25">#REF!</definedName>
    <definedName name="con_05" localSheetId="30">#REF!</definedName>
    <definedName name="con_05" localSheetId="32">#REF!</definedName>
    <definedName name="con_05" localSheetId="33">#REF!</definedName>
    <definedName name="con_05" localSheetId="34">#REF!</definedName>
    <definedName name="con_05" localSheetId="35">#REF!</definedName>
    <definedName name="con_05" localSheetId="36">#REF!</definedName>
    <definedName name="con_05" localSheetId="37">#REF!</definedName>
    <definedName name="con_05" localSheetId="39">#REF!</definedName>
    <definedName name="con_05" localSheetId="40">#REF!</definedName>
    <definedName name="con_05" localSheetId="41">#REF!</definedName>
    <definedName name="con_05" localSheetId="42">#REF!</definedName>
    <definedName name="con_05" localSheetId="43">#REF!</definedName>
    <definedName name="con_05" localSheetId="44">#REF!</definedName>
    <definedName name="con_05" localSheetId="45">#REF!</definedName>
    <definedName name="con_05" localSheetId="46">#REF!</definedName>
    <definedName name="con_05" localSheetId="47">#REF!</definedName>
    <definedName name="con_05" localSheetId="49">#REF!</definedName>
    <definedName name="con_05" localSheetId="50">#REF!</definedName>
    <definedName name="con_05" localSheetId="51">#REF!</definedName>
    <definedName name="con_05" localSheetId="52">#REF!</definedName>
    <definedName name="con_05" localSheetId="53">#REF!</definedName>
    <definedName name="con_05" localSheetId="56">#REF!</definedName>
    <definedName name="con_05" localSheetId="57">#REF!</definedName>
    <definedName name="con_05" localSheetId="58">#REF!</definedName>
    <definedName name="con_05" localSheetId="59">#REF!</definedName>
    <definedName name="con_05" localSheetId="20">#REF!</definedName>
    <definedName name="con_05" localSheetId="21">#REF!</definedName>
    <definedName name="con_05" localSheetId="22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1">#REF!</definedName>
    <definedName name="con_05" localSheetId="38">#REF!</definedName>
    <definedName name="con_05" localSheetId="48">#REF!</definedName>
    <definedName name="con_05" localSheetId="1">#REF!</definedName>
    <definedName name="con_05" localSheetId="54">#REF!</definedName>
    <definedName name="con_05" localSheetId="55">#REF!</definedName>
    <definedName name="con_05" localSheetId="2">#REF!</definedName>
    <definedName name="con_05" localSheetId="12">#REF!</definedName>
    <definedName name="con_05">#REF!</definedName>
    <definedName name="con_06" localSheetId="24">#REF!</definedName>
    <definedName name="con_06" localSheetId="23">#REF!</definedName>
    <definedName name="con_06" localSheetId="25">#REF!</definedName>
    <definedName name="con_06" localSheetId="30">#REF!</definedName>
    <definedName name="con_06" localSheetId="32">#REF!</definedName>
    <definedName name="con_06" localSheetId="33">#REF!</definedName>
    <definedName name="con_06" localSheetId="34">#REF!</definedName>
    <definedName name="con_06" localSheetId="35">#REF!</definedName>
    <definedName name="con_06" localSheetId="36">#REF!</definedName>
    <definedName name="con_06" localSheetId="37">#REF!</definedName>
    <definedName name="con_06" localSheetId="39">#REF!</definedName>
    <definedName name="con_06" localSheetId="40">#REF!</definedName>
    <definedName name="con_06" localSheetId="41">#REF!</definedName>
    <definedName name="con_06" localSheetId="42">#REF!</definedName>
    <definedName name="con_06" localSheetId="43">#REF!</definedName>
    <definedName name="con_06" localSheetId="44">#REF!</definedName>
    <definedName name="con_06" localSheetId="45">#REF!</definedName>
    <definedName name="con_06" localSheetId="46">#REF!</definedName>
    <definedName name="con_06" localSheetId="47">#REF!</definedName>
    <definedName name="con_06" localSheetId="49">#REF!</definedName>
    <definedName name="con_06" localSheetId="50">#REF!</definedName>
    <definedName name="con_06" localSheetId="51">#REF!</definedName>
    <definedName name="con_06" localSheetId="52">#REF!</definedName>
    <definedName name="con_06" localSheetId="53">#REF!</definedName>
    <definedName name="con_06" localSheetId="56">#REF!</definedName>
    <definedName name="con_06" localSheetId="57">#REF!</definedName>
    <definedName name="con_06" localSheetId="58">#REF!</definedName>
    <definedName name="con_06" localSheetId="59">#REF!</definedName>
    <definedName name="con_06" localSheetId="20">#REF!</definedName>
    <definedName name="con_06" localSheetId="21">#REF!</definedName>
    <definedName name="con_06" localSheetId="22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1">#REF!</definedName>
    <definedName name="con_06" localSheetId="38">#REF!</definedName>
    <definedName name="con_06" localSheetId="48">#REF!</definedName>
    <definedName name="con_06" localSheetId="1">#REF!</definedName>
    <definedName name="con_06" localSheetId="54">#REF!</definedName>
    <definedName name="con_06" localSheetId="55">#REF!</definedName>
    <definedName name="con_06" localSheetId="2">#REF!</definedName>
    <definedName name="con_06" localSheetId="12">#REF!</definedName>
    <definedName name="con_06">#REF!</definedName>
    <definedName name="con_07" localSheetId="24">#REF!</definedName>
    <definedName name="con_07" localSheetId="23">#REF!</definedName>
    <definedName name="con_07" localSheetId="25">#REF!</definedName>
    <definedName name="con_07" localSheetId="30">#REF!</definedName>
    <definedName name="con_07" localSheetId="32">#REF!</definedName>
    <definedName name="con_07" localSheetId="33">#REF!</definedName>
    <definedName name="con_07" localSheetId="34">#REF!</definedName>
    <definedName name="con_07" localSheetId="35">#REF!</definedName>
    <definedName name="con_07" localSheetId="36">#REF!</definedName>
    <definedName name="con_07" localSheetId="37">#REF!</definedName>
    <definedName name="con_07" localSheetId="39">#REF!</definedName>
    <definedName name="con_07" localSheetId="40">#REF!</definedName>
    <definedName name="con_07" localSheetId="41">#REF!</definedName>
    <definedName name="con_07" localSheetId="42">#REF!</definedName>
    <definedName name="con_07" localSheetId="43">#REF!</definedName>
    <definedName name="con_07" localSheetId="44">#REF!</definedName>
    <definedName name="con_07" localSheetId="45">#REF!</definedName>
    <definedName name="con_07" localSheetId="46">#REF!</definedName>
    <definedName name="con_07" localSheetId="47">#REF!</definedName>
    <definedName name="con_07" localSheetId="49">#REF!</definedName>
    <definedName name="con_07" localSheetId="50">#REF!</definedName>
    <definedName name="con_07" localSheetId="51">#REF!</definedName>
    <definedName name="con_07" localSheetId="52">#REF!</definedName>
    <definedName name="con_07" localSheetId="53">#REF!</definedName>
    <definedName name="con_07" localSheetId="56">#REF!</definedName>
    <definedName name="con_07" localSheetId="57">#REF!</definedName>
    <definedName name="con_07" localSheetId="58">#REF!</definedName>
    <definedName name="con_07" localSheetId="59">#REF!</definedName>
    <definedName name="con_07" localSheetId="20">#REF!</definedName>
    <definedName name="con_07" localSheetId="21">#REF!</definedName>
    <definedName name="con_07" localSheetId="22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1">#REF!</definedName>
    <definedName name="con_07" localSheetId="38">#REF!</definedName>
    <definedName name="con_07" localSheetId="48">#REF!</definedName>
    <definedName name="con_07" localSheetId="1">#REF!</definedName>
    <definedName name="con_07" localSheetId="54">#REF!</definedName>
    <definedName name="con_07" localSheetId="55">#REF!</definedName>
    <definedName name="con_07" localSheetId="2">#REF!</definedName>
    <definedName name="con_07" localSheetId="12">#REF!</definedName>
    <definedName name="con_07">#REF!</definedName>
    <definedName name="con_08" localSheetId="24">#REF!</definedName>
    <definedName name="con_08" localSheetId="23">#REF!</definedName>
    <definedName name="con_08" localSheetId="25">#REF!</definedName>
    <definedName name="con_08" localSheetId="30">#REF!</definedName>
    <definedName name="con_08" localSheetId="32">#REF!</definedName>
    <definedName name="con_08" localSheetId="33">#REF!</definedName>
    <definedName name="con_08" localSheetId="34">#REF!</definedName>
    <definedName name="con_08" localSheetId="35">#REF!</definedName>
    <definedName name="con_08" localSheetId="36">#REF!</definedName>
    <definedName name="con_08" localSheetId="37">#REF!</definedName>
    <definedName name="con_08" localSheetId="39">#REF!</definedName>
    <definedName name="con_08" localSheetId="40">#REF!</definedName>
    <definedName name="con_08" localSheetId="41">#REF!</definedName>
    <definedName name="con_08" localSheetId="42">#REF!</definedName>
    <definedName name="con_08" localSheetId="43">#REF!</definedName>
    <definedName name="con_08" localSheetId="44">#REF!</definedName>
    <definedName name="con_08" localSheetId="45">#REF!</definedName>
    <definedName name="con_08" localSheetId="46">#REF!</definedName>
    <definedName name="con_08" localSheetId="47">#REF!</definedName>
    <definedName name="con_08" localSheetId="49">#REF!</definedName>
    <definedName name="con_08" localSheetId="50">#REF!</definedName>
    <definedName name="con_08" localSheetId="51">#REF!</definedName>
    <definedName name="con_08" localSheetId="52">#REF!</definedName>
    <definedName name="con_08" localSheetId="53">#REF!</definedName>
    <definedName name="con_08" localSheetId="56">#REF!</definedName>
    <definedName name="con_08" localSheetId="57">#REF!</definedName>
    <definedName name="con_08" localSheetId="58">#REF!</definedName>
    <definedName name="con_08" localSheetId="59">#REF!</definedName>
    <definedName name="con_08" localSheetId="20">#REF!</definedName>
    <definedName name="con_08" localSheetId="21">#REF!</definedName>
    <definedName name="con_08" localSheetId="22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1">#REF!</definedName>
    <definedName name="con_08" localSheetId="38">#REF!</definedName>
    <definedName name="con_08" localSheetId="48">#REF!</definedName>
    <definedName name="con_08" localSheetId="1">#REF!</definedName>
    <definedName name="con_08" localSheetId="54">#REF!</definedName>
    <definedName name="con_08" localSheetId="55">#REF!</definedName>
    <definedName name="con_08" localSheetId="2">#REF!</definedName>
    <definedName name="con_08" localSheetId="12">#REF!</definedName>
    <definedName name="con_08">#REF!</definedName>
    <definedName name="con_09" localSheetId="24">#REF!</definedName>
    <definedName name="con_09" localSheetId="23">#REF!</definedName>
    <definedName name="con_09" localSheetId="25">#REF!</definedName>
    <definedName name="con_09" localSheetId="30">#REF!</definedName>
    <definedName name="con_09" localSheetId="32">#REF!</definedName>
    <definedName name="con_09" localSheetId="33">#REF!</definedName>
    <definedName name="con_09" localSheetId="34">#REF!</definedName>
    <definedName name="con_09" localSheetId="35">#REF!</definedName>
    <definedName name="con_09" localSheetId="36">#REF!</definedName>
    <definedName name="con_09" localSheetId="37">#REF!</definedName>
    <definedName name="con_09" localSheetId="39">#REF!</definedName>
    <definedName name="con_09" localSheetId="40">#REF!</definedName>
    <definedName name="con_09" localSheetId="41">#REF!</definedName>
    <definedName name="con_09" localSheetId="42">#REF!</definedName>
    <definedName name="con_09" localSheetId="43">#REF!</definedName>
    <definedName name="con_09" localSheetId="44">#REF!</definedName>
    <definedName name="con_09" localSheetId="45">#REF!</definedName>
    <definedName name="con_09" localSheetId="46">#REF!</definedName>
    <definedName name="con_09" localSheetId="47">#REF!</definedName>
    <definedName name="con_09" localSheetId="49">#REF!</definedName>
    <definedName name="con_09" localSheetId="50">#REF!</definedName>
    <definedName name="con_09" localSheetId="51">#REF!</definedName>
    <definedName name="con_09" localSheetId="52">#REF!</definedName>
    <definedName name="con_09" localSheetId="53">#REF!</definedName>
    <definedName name="con_09" localSheetId="56">#REF!</definedName>
    <definedName name="con_09" localSheetId="57">#REF!</definedName>
    <definedName name="con_09" localSheetId="58">#REF!</definedName>
    <definedName name="con_09" localSheetId="59">#REF!</definedName>
    <definedName name="con_09" localSheetId="20">#REF!</definedName>
    <definedName name="con_09" localSheetId="21">#REF!</definedName>
    <definedName name="con_09" localSheetId="22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1">#REF!</definedName>
    <definedName name="con_09" localSheetId="38">#REF!</definedName>
    <definedName name="con_09" localSheetId="48">#REF!</definedName>
    <definedName name="con_09" localSheetId="1">#REF!</definedName>
    <definedName name="con_09" localSheetId="54">#REF!</definedName>
    <definedName name="con_09" localSheetId="55">#REF!</definedName>
    <definedName name="con_09" localSheetId="2">#REF!</definedName>
    <definedName name="con_09" localSheetId="12">#REF!</definedName>
    <definedName name="con_09">#REF!</definedName>
    <definedName name="con_10" localSheetId="24">#REF!</definedName>
    <definedName name="con_10" localSheetId="23">#REF!</definedName>
    <definedName name="con_10" localSheetId="25">#REF!</definedName>
    <definedName name="con_10" localSheetId="30">#REF!</definedName>
    <definedName name="con_10" localSheetId="32">#REF!</definedName>
    <definedName name="con_10" localSheetId="33">#REF!</definedName>
    <definedName name="con_10" localSheetId="34">#REF!</definedName>
    <definedName name="con_10" localSheetId="35">#REF!</definedName>
    <definedName name="con_10" localSheetId="36">#REF!</definedName>
    <definedName name="con_10" localSheetId="37">#REF!</definedName>
    <definedName name="con_10" localSheetId="39">#REF!</definedName>
    <definedName name="con_10" localSheetId="40">#REF!</definedName>
    <definedName name="con_10" localSheetId="41">#REF!</definedName>
    <definedName name="con_10" localSheetId="42">#REF!</definedName>
    <definedName name="con_10" localSheetId="43">#REF!</definedName>
    <definedName name="con_10" localSheetId="44">#REF!</definedName>
    <definedName name="con_10" localSheetId="45">#REF!</definedName>
    <definedName name="con_10" localSheetId="46">#REF!</definedName>
    <definedName name="con_10" localSheetId="47">#REF!</definedName>
    <definedName name="con_10" localSheetId="49">#REF!</definedName>
    <definedName name="con_10" localSheetId="50">#REF!</definedName>
    <definedName name="con_10" localSheetId="51">#REF!</definedName>
    <definedName name="con_10" localSheetId="52">#REF!</definedName>
    <definedName name="con_10" localSheetId="53">#REF!</definedName>
    <definedName name="con_10" localSheetId="56">#REF!</definedName>
    <definedName name="con_10" localSheetId="57">#REF!</definedName>
    <definedName name="con_10" localSheetId="58">#REF!</definedName>
    <definedName name="con_10" localSheetId="59">#REF!</definedName>
    <definedName name="con_10" localSheetId="20">#REF!</definedName>
    <definedName name="con_10" localSheetId="21">#REF!</definedName>
    <definedName name="con_10" localSheetId="22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1">#REF!</definedName>
    <definedName name="con_10" localSheetId="38">#REF!</definedName>
    <definedName name="con_10" localSheetId="48">#REF!</definedName>
    <definedName name="con_10" localSheetId="1">#REF!</definedName>
    <definedName name="con_10" localSheetId="54">#REF!</definedName>
    <definedName name="con_10" localSheetId="55">#REF!</definedName>
    <definedName name="con_10" localSheetId="2">#REF!</definedName>
    <definedName name="con_10" localSheetId="12">#REF!</definedName>
    <definedName name="con_10">#REF!</definedName>
    <definedName name="con_11" localSheetId="24">#REF!</definedName>
    <definedName name="con_11" localSheetId="23">#REF!</definedName>
    <definedName name="con_11" localSheetId="25">#REF!</definedName>
    <definedName name="con_11" localSheetId="30">#REF!</definedName>
    <definedName name="con_11" localSheetId="32">#REF!</definedName>
    <definedName name="con_11" localSheetId="33">#REF!</definedName>
    <definedName name="con_11" localSheetId="34">#REF!</definedName>
    <definedName name="con_11" localSheetId="35">#REF!</definedName>
    <definedName name="con_11" localSheetId="36">#REF!</definedName>
    <definedName name="con_11" localSheetId="37">#REF!</definedName>
    <definedName name="con_11" localSheetId="39">#REF!</definedName>
    <definedName name="con_11" localSheetId="40">#REF!</definedName>
    <definedName name="con_11" localSheetId="41">#REF!</definedName>
    <definedName name="con_11" localSheetId="42">#REF!</definedName>
    <definedName name="con_11" localSheetId="43">#REF!</definedName>
    <definedName name="con_11" localSheetId="44">#REF!</definedName>
    <definedName name="con_11" localSheetId="45">#REF!</definedName>
    <definedName name="con_11" localSheetId="46">#REF!</definedName>
    <definedName name="con_11" localSheetId="47">#REF!</definedName>
    <definedName name="con_11" localSheetId="49">#REF!</definedName>
    <definedName name="con_11" localSheetId="50">#REF!</definedName>
    <definedName name="con_11" localSheetId="51">#REF!</definedName>
    <definedName name="con_11" localSheetId="52">#REF!</definedName>
    <definedName name="con_11" localSheetId="53">#REF!</definedName>
    <definedName name="con_11" localSheetId="56">#REF!</definedName>
    <definedName name="con_11" localSheetId="57">#REF!</definedName>
    <definedName name="con_11" localSheetId="58">#REF!</definedName>
    <definedName name="con_11" localSheetId="59">#REF!</definedName>
    <definedName name="con_11" localSheetId="20">#REF!</definedName>
    <definedName name="con_11" localSheetId="21">#REF!</definedName>
    <definedName name="con_11" localSheetId="22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1">#REF!</definedName>
    <definedName name="con_11" localSheetId="38">#REF!</definedName>
    <definedName name="con_11" localSheetId="48">#REF!</definedName>
    <definedName name="con_11" localSheetId="1">#REF!</definedName>
    <definedName name="con_11" localSheetId="54">#REF!</definedName>
    <definedName name="con_11" localSheetId="55">#REF!</definedName>
    <definedName name="con_11" localSheetId="2">#REF!</definedName>
    <definedName name="con_11" localSheetId="12">#REF!</definedName>
    <definedName name="con_11">#REF!</definedName>
    <definedName name="cons_12p" localSheetId="24">#REF!</definedName>
    <definedName name="cons_12p" localSheetId="23">#REF!</definedName>
    <definedName name="cons_12p" localSheetId="25">#REF!</definedName>
    <definedName name="cons_12p" localSheetId="30">#REF!</definedName>
    <definedName name="cons_12p" localSheetId="32">#REF!</definedName>
    <definedName name="cons_12p" localSheetId="33">#REF!</definedName>
    <definedName name="cons_12p" localSheetId="34">#REF!</definedName>
    <definedName name="cons_12p" localSheetId="35">#REF!</definedName>
    <definedName name="cons_12p" localSheetId="36">#REF!</definedName>
    <definedName name="cons_12p" localSheetId="37">#REF!</definedName>
    <definedName name="cons_12p" localSheetId="39">#REF!</definedName>
    <definedName name="cons_12p" localSheetId="40">#REF!</definedName>
    <definedName name="cons_12p" localSheetId="41">#REF!</definedName>
    <definedName name="cons_12p" localSheetId="42">#REF!</definedName>
    <definedName name="cons_12p" localSheetId="43">#REF!</definedName>
    <definedName name="cons_12p" localSheetId="44">#REF!</definedName>
    <definedName name="cons_12p" localSheetId="45">#REF!</definedName>
    <definedName name="cons_12p" localSheetId="46">#REF!</definedName>
    <definedName name="cons_12p" localSheetId="47">#REF!</definedName>
    <definedName name="cons_12p" localSheetId="49">#REF!</definedName>
    <definedName name="cons_12p" localSheetId="50">#REF!</definedName>
    <definedName name="cons_12p" localSheetId="51">#REF!</definedName>
    <definedName name="cons_12p" localSheetId="52">#REF!</definedName>
    <definedName name="cons_12p" localSheetId="53">#REF!</definedName>
    <definedName name="cons_12p" localSheetId="56">#REF!</definedName>
    <definedName name="cons_12p" localSheetId="57">#REF!</definedName>
    <definedName name="cons_12p" localSheetId="58">#REF!</definedName>
    <definedName name="cons_12p" localSheetId="5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1">#REF!</definedName>
    <definedName name="cons_12p" localSheetId="38">#REF!</definedName>
    <definedName name="cons_12p" localSheetId="48">#REF!</definedName>
    <definedName name="cons_12p" localSheetId="1">#REF!</definedName>
    <definedName name="cons_12p" localSheetId="54">#REF!</definedName>
    <definedName name="cons_12p" localSheetId="55">#REF!</definedName>
    <definedName name="cons_12p" localSheetId="2">#REF!</definedName>
    <definedName name="cons_12p" localSheetId="12">#REF!</definedName>
    <definedName name="cons_12p">#REF!</definedName>
    <definedName name="cons_2005" localSheetId="1">[6]VA_CONSTANT!$A$3:$Z$21</definedName>
    <definedName name="cons_2005" localSheetId="2">[6]VA_CONSTANT!$A$3:$Z$21</definedName>
    <definedName name="cons_2005">[6]VA_CONSTANT!$A$3:$Z$21</definedName>
    <definedName name="cons_2006" localSheetId="1">[6]VA_CONSTANT!$A$25:$Z$43</definedName>
    <definedName name="cons_2006" localSheetId="2">[6]VA_CONSTANT!$A$25:$Z$43</definedName>
    <definedName name="cons_2006">[6]VA_CONSTANT!$A$25:$Z$43</definedName>
    <definedName name="cons_2007" localSheetId="1">[6]VA_CONSTANT!$A$47:$Z$65</definedName>
    <definedName name="cons_2007" localSheetId="2">[6]VA_CONSTANT!$A$47:$Z$65</definedName>
    <definedName name="cons_2007">[6]VA_CONSTANT!$A$47:$Z$65</definedName>
    <definedName name="cons_2008" localSheetId="1">[6]VA_CONSTANT!$A$69:$Z$87</definedName>
    <definedName name="cons_2008" localSheetId="2">[6]VA_CONSTANT!$A$69:$Z$87</definedName>
    <definedName name="cons_2008">[6]VA_CONSTANT!$A$69:$Z$87</definedName>
    <definedName name="cons_2009" localSheetId="1">[6]VA_CONSTANT!$A$91:$Z$109</definedName>
    <definedName name="cons_2009" localSheetId="2">[6]VA_CONSTANT!$A$91:$Z$109</definedName>
    <definedName name="cons_2009">[6]VA_CONSTANT!$A$91:$Z$109</definedName>
    <definedName name="cons_2010" localSheetId="1">[6]VA_CONSTANT!$A$113:$Z$131</definedName>
    <definedName name="cons_2010" localSheetId="2">[6]VA_CONSTANT!$A$113:$Z$131</definedName>
    <definedName name="cons_2010">[6]VA_CONSTANT!$A$113:$Z$131</definedName>
    <definedName name="cons_2011" localSheetId="1">[6]VA_CONSTANT!$A$135:$Z$153</definedName>
    <definedName name="cons_2011" localSheetId="2">[6]VA_CONSTANT!$A$135:$Z$153</definedName>
    <definedName name="cons_2011">[6]VA_CONSTANT!$A$135:$Z$153</definedName>
    <definedName name="cons_2012" localSheetId="1">[6]VA_CONSTANT!$A$157:$Z$175</definedName>
    <definedName name="cons_2012" localSheetId="2">[6]VA_CONSTANT!$A$157:$Z$175</definedName>
    <definedName name="cons_2012">[6]VA_CONSTANT!$A$157:$Z$175</definedName>
    <definedName name="cons_2013" localSheetId="1">[6]VA_CONSTANT!$A$179:$Z$197</definedName>
    <definedName name="cons_2013" localSheetId="2">[6]VA_CONSTANT!$A$179:$Z$197</definedName>
    <definedName name="cons_2013">[6]VA_CONSTANT!$A$179:$Z$197</definedName>
    <definedName name="cons_2013p" localSheetId="24">#REF!</definedName>
    <definedName name="cons_2013p" localSheetId="23">#REF!</definedName>
    <definedName name="cons_2013p" localSheetId="25">#REF!</definedName>
    <definedName name="cons_2013p" localSheetId="30">#REF!</definedName>
    <definedName name="cons_2013p" localSheetId="32">#REF!</definedName>
    <definedName name="cons_2013p" localSheetId="33">#REF!</definedName>
    <definedName name="cons_2013p" localSheetId="34">#REF!</definedName>
    <definedName name="cons_2013p" localSheetId="35">#REF!</definedName>
    <definedName name="cons_2013p" localSheetId="36">#REF!</definedName>
    <definedName name="cons_2013p" localSheetId="37">#REF!</definedName>
    <definedName name="cons_2013p" localSheetId="39">#REF!</definedName>
    <definedName name="cons_2013p" localSheetId="40">#REF!</definedName>
    <definedName name="cons_2013p" localSheetId="41">#REF!</definedName>
    <definedName name="cons_2013p" localSheetId="42">#REF!</definedName>
    <definedName name="cons_2013p" localSheetId="43">#REF!</definedName>
    <definedName name="cons_2013p" localSheetId="44">#REF!</definedName>
    <definedName name="cons_2013p" localSheetId="45">#REF!</definedName>
    <definedName name="cons_2013p" localSheetId="46">#REF!</definedName>
    <definedName name="cons_2013p" localSheetId="47">#REF!</definedName>
    <definedName name="cons_2013p" localSheetId="49">#REF!</definedName>
    <definedName name="cons_2013p" localSheetId="50">#REF!</definedName>
    <definedName name="cons_2013p" localSheetId="51">#REF!</definedName>
    <definedName name="cons_2013p" localSheetId="52">#REF!</definedName>
    <definedName name="cons_2013p" localSheetId="53">#REF!</definedName>
    <definedName name="cons_2013p" localSheetId="56">#REF!</definedName>
    <definedName name="cons_2013p" localSheetId="57">#REF!</definedName>
    <definedName name="cons_2013p" localSheetId="58">#REF!</definedName>
    <definedName name="cons_2013p" localSheetId="5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1">#REF!</definedName>
    <definedName name="cons_2013p" localSheetId="38">#REF!</definedName>
    <definedName name="cons_2013p" localSheetId="48">#REF!</definedName>
    <definedName name="cons_2013p" localSheetId="1">#REF!</definedName>
    <definedName name="cons_2013p" localSheetId="54">#REF!</definedName>
    <definedName name="cons_2013p" localSheetId="55">#REF!</definedName>
    <definedName name="cons_2013p" localSheetId="2">#REF!</definedName>
    <definedName name="cons_2013p" localSheetId="12">#REF!</definedName>
    <definedName name="cons_2013p">#REF!</definedName>
    <definedName name="cons_data" localSheetId="1">[6]VA_CONSTANT!$A$1:$Z$197</definedName>
    <definedName name="cons_data" localSheetId="2">[6]VA_CONSTANT!$A$1:$Z$197</definedName>
    <definedName name="cons_data">[6]VA_CONSTANT!$A$1:$Z$197</definedName>
    <definedName name="cur_0" localSheetId="24">#REF!</definedName>
    <definedName name="cur_0" localSheetId="23">#REF!</definedName>
    <definedName name="cur_0" localSheetId="25">#REF!</definedName>
    <definedName name="cur_0" localSheetId="30">#REF!</definedName>
    <definedName name="cur_0" localSheetId="32">#REF!</definedName>
    <definedName name="cur_0" localSheetId="33">#REF!</definedName>
    <definedName name="cur_0" localSheetId="34">#REF!</definedName>
    <definedName name="cur_0" localSheetId="35">#REF!</definedName>
    <definedName name="cur_0" localSheetId="36">#REF!</definedName>
    <definedName name="cur_0" localSheetId="37">#REF!</definedName>
    <definedName name="cur_0" localSheetId="39">#REF!</definedName>
    <definedName name="cur_0" localSheetId="40">#REF!</definedName>
    <definedName name="cur_0" localSheetId="41">#REF!</definedName>
    <definedName name="cur_0" localSheetId="42">#REF!</definedName>
    <definedName name="cur_0" localSheetId="43">#REF!</definedName>
    <definedName name="cur_0" localSheetId="44">#REF!</definedName>
    <definedName name="cur_0" localSheetId="45">#REF!</definedName>
    <definedName name="cur_0" localSheetId="46">#REF!</definedName>
    <definedName name="cur_0" localSheetId="47">#REF!</definedName>
    <definedName name="cur_0" localSheetId="49">#REF!</definedName>
    <definedName name="cur_0" localSheetId="50">#REF!</definedName>
    <definedName name="cur_0" localSheetId="51">#REF!</definedName>
    <definedName name="cur_0" localSheetId="52">#REF!</definedName>
    <definedName name="cur_0" localSheetId="53">#REF!</definedName>
    <definedName name="cur_0" localSheetId="56">#REF!</definedName>
    <definedName name="cur_0" localSheetId="57">#REF!</definedName>
    <definedName name="cur_0" localSheetId="58">#REF!</definedName>
    <definedName name="cur_0" localSheetId="59">#REF!</definedName>
    <definedName name="cur_0" localSheetId="20">#REF!</definedName>
    <definedName name="cur_0" localSheetId="21">#REF!</definedName>
    <definedName name="cur_0" localSheetId="22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1">#REF!</definedName>
    <definedName name="cur_0" localSheetId="38">#REF!</definedName>
    <definedName name="cur_0" localSheetId="48">#REF!</definedName>
    <definedName name="cur_0" localSheetId="1">#REF!</definedName>
    <definedName name="cur_0" localSheetId="54">#REF!</definedName>
    <definedName name="cur_0" localSheetId="55">#REF!</definedName>
    <definedName name="cur_0" localSheetId="2">#REF!</definedName>
    <definedName name="cur_0" localSheetId="12">#REF!</definedName>
    <definedName name="cur_0">#REF!</definedName>
    <definedName name="cur_05" localSheetId="24">#REF!</definedName>
    <definedName name="cur_05" localSheetId="23">#REF!</definedName>
    <definedName name="cur_05" localSheetId="25">#REF!</definedName>
    <definedName name="cur_05" localSheetId="30">#REF!</definedName>
    <definedName name="cur_05" localSheetId="32">#REF!</definedName>
    <definedName name="cur_05" localSheetId="33">#REF!</definedName>
    <definedName name="cur_05" localSheetId="34">#REF!</definedName>
    <definedName name="cur_05" localSheetId="35">#REF!</definedName>
    <definedName name="cur_05" localSheetId="36">#REF!</definedName>
    <definedName name="cur_05" localSheetId="37">#REF!</definedName>
    <definedName name="cur_05" localSheetId="39">#REF!</definedName>
    <definedName name="cur_05" localSheetId="40">#REF!</definedName>
    <definedName name="cur_05" localSheetId="41">#REF!</definedName>
    <definedName name="cur_05" localSheetId="42">#REF!</definedName>
    <definedName name="cur_05" localSheetId="43">#REF!</definedName>
    <definedName name="cur_05" localSheetId="44">#REF!</definedName>
    <definedName name="cur_05" localSheetId="45">#REF!</definedName>
    <definedName name="cur_05" localSheetId="46">#REF!</definedName>
    <definedName name="cur_05" localSheetId="47">#REF!</definedName>
    <definedName name="cur_05" localSheetId="49">#REF!</definedName>
    <definedName name="cur_05" localSheetId="50">#REF!</definedName>
    <definedName name="cur_05" localSheetId="51">#REF!</definedName>
    <definedName name="cur_05" localSheetId="52">#REF!</definedName>
    <definedName name="cur_05" localSheetId="53">#REF!</definedName>
    <definedName name="cur_05" localSheetId="56">#REF!</definedName>
    <definedName name="cur_05" localSheetId="57">#REF!</definedName>
    <definedName name="cur_05" localSheetId="58">#REF!</definedName>
    <definedName name="cur_05" localSheetId="59">#REF!</definedName>
    <definedName name="cur_05" localSheetId="20">#REF!</definedName>
    <definedName name="cur_05" localSheetId="21">#REF!</definedName>
    <definedName name="cur_05" localSheetId="22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1">#REF!</definedName>
    <definedName name="cur_05" localSheetId="38">#REF!</definedName>
    <definedName name="cur_05" localSheetId="48">#REF!</definedName>
    <definedName name="cur_05" localSheetId="1">#REF!</definedName>
    <definedName name="cur_05" localSheetId="54">#REF!</definedName>
    <definedName name="cur_05" localSheetId="55">#REF!</definedName>
    <definedName name="cur_05" localSheetId="2">#REF!</definedName>
    <definedName name="cur_05" localSheetId="12">#REF!</definedName>
    <definedName name="cur_05">#REF!</definedName>
    <definedName name="cur_06" localSheetId="24">#REF!</definedName>
    <definedName name="cur_06" localSheetId="23">#REF!</definedName>
    <definedName name="cur_06" localSheetId="25">#REF!</definedName>
    <definedName name="cur_06" localSheetId="30">#REF!</definedName>
    <definedName name="cur_06" localSheetId="32">#REF!</definedName>
    <definedName name="cur_06" localSheetId="33">#REF!</definedName>
    <definedName name="cur_06" localSheetId="34">#REF!</definedName>
    <definedName name="cur_06" localSheetId="35">#REF!</definedName>
    <definedName name="cur_06" localSheetId="36">#REF!</definedName>
    <definedName name="cur_06" localSheetId="37">#REF!</definedName>
    <definedName name="cur_06" localSheetId="39">#REF!</definedName>
    <definedName name="cur_06" localSheetId="40">#REF!</definedName>
    <definedName name="cur_06" localSheetId="41">#REF!</definedName>
    <definedName name="cur_06" localSheetId="42">#REF!</definedName>
    <definedName name="cur_06" localSheetId="43">#REF!</definedName>
    <definedName name="cur_06" localSheetId="44">#REF!</definedName>
    <definedName name="cur_06" localSheetId="45">#REF!</definedName>
    <definedName name="cur_06" localSheetId="46">#REF!</definedName>
    <definedName name="cur_06" localSheetId="47">#REF!</definedName>
    <definedName name="cur_06" localSheetId="49">#REF!</definedName>
    <definedName name="cur_06" localSheetId="50">#REF!</definedName>
    <definedName name="cur_06" localSheetId="51">#REF!</definedName>
    <definedName name="cur_06" localSheetId="52">#REF!</definedName>
    <definedName name="cur_06" localSheetId="53">#REF!</definedName>
    <definedName name="cur_06" localSheetId="56">#REF!</definedName>
    <definedName name="cur_06" localSheetId="57">#REF!</definedName>
    <definedName name="cur_06" localSheetId="58">#REF!</definedName>
    <definedName name="cur_06" localSheetId="59">#REF!</definedName>
    <definedName name="cur_06" localSheetId="20">#REF!</definedName>
    <definedName name="cur_06" localSheetId="21">#REF!</definedName>
    <definedName name="cur_06" localSheetId="22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1">#REF!</definedName>
    <definedName name="cur_06" localSheetId="38">#REF!</definedName>
    <definedName name="cur_06" localSheetId="48">#REF!</definedName>
    <definedName name="cur_06" localSheetId="1">#REF!</definedName>
    <definedName name="cur_06" localSheetId="54">#REF!</definedName>
    <definedName name="cur_06" localSheetId="55">#REF!</definedName>
    <definedName name="cur_06" localSheetId="2">#REF!</definedName>
    <definedName name="cur_06" localSheetId="12">#REF!</definedName>
    <definedName name="cur_06">#REF!</definedName>
    <definedName name="cur_07" localSheetId="24">#REF!</definedName>
    <definedName name="cur_07" localSheetId="23">#REF!</definedName>
    <definedName name="cur_07" localSheetId="25">#REF!</definedName>
    <definedName name="cur_07" localSheetId="30">#REF!</definedName>
    <definedName name="cur_07" localSheetId="32">#REF!</definedName>
    <definedName name="cur_07" localSheetId="33">#REF!</definedName>
    <definedName name="cur_07" localSheetId="34">#REF!</definedName>
    <definedName name="cur_07" localSheetId="35">#REF!</definedName>
    <definedName name="cur_07" localSheetId="36">#REF!</definedName>
    <definedName name="cur_07" localSheetId="37">#REF!</definedName>
    <definedName name="cur_07" localSheetId="39">#REF!</definedName>
    <definedName name="cur_07" localSheetId="40">#REF!</definedName>
    <definedName name="cur_07" localSheetId="41">#REF!</definedName>
    <definedName name="cur_07" localSheetId="42">#REF!</definedName>
    <definedName name="cur_07" localSheetId="43">#REF!</definedName>
    <definedName name="cur_07" localSheetId="44">#REF!</definedName>
    <definedName name="cur_07" localSheetId="45">#REF!</definedName>
    <definedName name="cur_07" localSheetId="46">#REF!</definedName>
    <definedName name="cur_07" localSheetId="47">#REF!</definedName>
    <definedName name="cur_07" localSheetId="49">#REF!</definedName>
    <definedName name="cur_07" localSheetId="50">#REF!</definedName>
    <definedName name="cur_07" localSheetId="51">#REF!</definedName>
    <definedName name="cur_07" localSheetId="52">#REF!</definedName>
    <definedName name="cur_07" localSheetId="53">#REF!</definedName>
    <definedName name="cur_07" localSheetId="56">#REF!</definedName>
    <definedName name="cur_07" localSheetId="57">#REF!</definedName>
    <definedName name="cur_07" localSheetId="58">#REF!</definedName>
    <definedName name="cur_07" localSheetId="59">#REF!</definedName>
    <definedName name="cur_07" localSheetId="20">#REF!</definedName>
    <definedName name="cur_07" localSheetId="21">#REF!</definedName>
    <definedName name="cur_07" localSheetId="22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1">#REF!</definedName>
    <definedName name="cur_07" localSheetId="38">#REF!</definedName>
    <definedName name="cur_07" localSheetId="48">#REF!</definedName>
    <definedName name="cur_07" localSheetId="1">#REF!</definedName>
    <definedName name="cur_07" localSheetId="54">#REF!</definedName>
    <definedName name="cur_07" localSheetId="55">#REF!</definedName>
    <definedName name="cur_07" localSheetId="2">#REF!</definedName>
    <definedName name="cur_07" localSheetId="12">#REF!</definedName>
    <definedName name="cur_07">#REF!</definedName>
    <definedName name="cur_08" localSheetId="24">#REF!</definedName>
    <definedName name="cur_08" localSheetId="23">#REF!</definedName>
    <definedName name="cur_08" localSheetId="25">#REF!</definedName>
    <definedName name="cur_08" localSheetId="30">#REF!</definedName>
    <definedName name="cur_08" localSheetId="32">#REF!</definedName>
    <definedName name="cur_08" localSheetId="33">#REF!</definedName>
    <definedName name="cur_08" localSheetId="34">#REF!</definedName>
    <definedName name="cur_08" localSheetId="35">#REF!</definedName>
    <definedName name="cur_08" localSheetId="36">#REF!</definedName>
    <definedName name="cur_08" localSheetId="37">#REF!</definedName>
    <definedName name="cur_08" localSheetId="39">#REF!</definedName>
    <definedName name="cur_08" localSheetId="40">#REF!</definedName>
    <definedName name="cur_08" localSheetId="41">#REF!</definedName>
    <definedName name="cur_08" localSheetId="42">#REF!</definedName>
    <definedName name="cur_08" localSheetId="43">#REF!</definedName>
    <definedName name="cur_08" localSheetId="44">#REF!</definedName>
    <definedName name="cur_08" localSheetId="45">#REF!</definedName>
    <definedName name="cur_08" localSheetId="46">#REF!</definedName>
    <definedName name="cur_08" localSheetId="47">#REF!</definedName>
    <definedName name="cur_08" localSheetId="49">#REF!</definedName>
    <definedName name="cur_08" localSheetId="50">#REF!</definedName>
    <definedName name="cur_08" localSheetId="51">#REF!</definedName>
    <definedName name="cur_08" localSheetId="52">#REF!</definedName>
    <definedName name="cur_08" localSheetId="53">#REF!</definedName>
    <definedName name="cur_08" localSheetId="56">#REF!</definedName>
    <definedName name="cur_08" localSheetId="57">#REF!</definedName>
    <definedName name="cur_08" localSheetId="58">#REF!</definedName>
    <definedName name="cur_08" localSheetId="59">#REF!</definedName>
    <definedName name="cur_08" localSheetId="20">#REF!</definedName>
    <definedName name="cur_08" localSheetId="21">#REF!</definedName>
    <definedName name="cur_08" localSheetId="22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1">#REF!</definedName>
    <definedName name="cur_08" localSheetId="38">#REF!</definedName>
    <definedName name="cur_08" localSheetId="48">#REF!</definedName>
    <definedName name="cur_08" localSheetId="1">#REF!</definedName>
    <definedName name="cur_08" localSheetId="54">#REF!</definedName>
    <definedName name="cur_08" localSheetId="55">#REF!</definedName>
    <definedName name="cur_08" localSheetId="2">#REF!</definedName>
    <definedName name="cur_08" localSheetId="12">#REF!</definedName>
    <definedName name="cur_08">#REF!</definedName>
    <definedName name="cur_09" localSheetId="24">#REF!</definedName>
    <definedName name="cur_09" localSheetId="23">#REF!</definedName>
    <definedName name="cur_09" localSheetId="25">#REF!</definedName>
    <definedName name="cur_09" localSheetId="30">#REF!</definedName>
    <definedName name="cur_09" localSheetId="32">#REF!</definedName>
    <definedName name="cur_09" localSheetId="33">#REF!</definedName>
    <definedName name="cur_09" localSheetId="34">#REF!</definedName>
    <definedName name="cur_09" localSheetId="35">#REF!</definedName>
    <definedName name="cur_09" localSheetId="36">#REF!</definedName>
    <definedName name="cur_09" localSheetId="37">#REF!</definedName>
    <definedName name="cur_09" localSheetId="39">#REF!</definedName>
    <definedName name="cur_09" localSheetId="40">#REF!</definedName>
    <definedName name="cur_09" localSheetId="41">#REF!</definedName>
    <definedName name="cur_09" localSheetId="42">#REF!</definedName>
    <definedName name="cur_09" localSheetId="43">#REF!</definedName>
    <definedName name="cur_09" localSheetId="44">#REF!</definedName>
    <definedName name="cur_09" localSheetId="45">#REF!</definedName>
    <definedName name="cur_09" localSheetId="46">#REF!</definedName>
    <definedName name="cur_09" localSheetId="47">#REF!</definedName>
    <definedName name="cur_09" localSheetId="49">#REF!</definedName>
    <definedName name="cur_09" localSheetId="50">#REF!</definedName>
    <definedName name="cur_09" localSheetId="51">#REF!</definedName>
    <definedName name="cur_09" localSheetId="52">#REF!</definedName>
    <definedName name="cur_09" localSheetId="53">#REF!</definedName>
    <definedName name="cur_09" localSheetId="56">#REF!</definedName>
    <definedName name="cur_09" localSheetId="57">#REF!</definedName>
    <definedName name="cur_09" localSheetId="58">#REF!</definedName>
    <definedName name="cur_09" localSheetId="59">#REF!</definedName>
    <definedName name="cur_09" localSheetId="20">#REF!</definedName>
    <definedName name="cur_09" localSheetId="21">#REF!</definedName>
    <definedName name="cur_09" localSheetId="22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1">#REF!</definedName>
    <definedName name="cur_09" localSheetId="38">#REF!</definedName>
    <definedName name="cur_09" localSheetId="48">#REF!</definedName>
    <definedName name="cur_09" localSheetId="1">#REF!</definedName>
    <definedName name="cur_09" localSheetId="54">#REF!</definedName>
    <definedName name="cur_09" localSheetId="55">#REF!</definedName>
    <definedName name="cur_09" localSheetId="2">#REF!</definedName>
    <definedName name="cur_09" localSheetId="12">#REF!</definedName>
    <definedName name="cur_09">#REF!</definedName>
    <definedName name="cur_10" localSheetId="24">#REF!</definedName>
    <definedName name="cur_10" localSheetId="23">#REF!</definedName>
    <definedName name="cur_10" localSheetId="25">#REF!</definedName>
    <definedName name="cur_10" localSheetId="30">#REF!</definedName>
    <definedName name="cur_10" localSheetId="32">#REF!</definedName>
    <definedName name="cur_10" localSheetId="33">#REF!</definedName>
    <definedName name="cur_10" localSheetId="34">#REF!</definedName>
    <definedName name="cur_10" localSheetId="35">#REF!</definedName>
    <definedName name="cur_10" localSheetId="36">#REF!</definedName>
    <definedName name="cur_10" localSheetId="37">#REF!</definedName>
    <definedName name="cur_10" localSheetId="39">#REF!</definedName>
    <definedName name="cur_10" localSheetId="40">#REF!</definedName>
    <definedName name="cur_10" localSheetId="41">#REF!</definedName>
    <definedName name="cur_10" localSheetId="42">#REF!</definedName>
    <definedName name="cur_10" localSheetId="43">#REF!</definedName>
    <definedName name="cur_10" localSheetId="44">#REF!</definedName>
    <definedName name="cur_10" localSheetId="45">#REF!</definedName>
    <definedName name="cur_10" localSheetId="46">#REF!</definedName>
    <definedName name="cur_10" localSheetId="47">#REF!</definedName>
    <definedName name="cur_10" localSheetId="49">#REF!</definedName>
    <definedName name="cur_10" localSheetId="50">#REF!</definedName>
    <definedName name="cur_10" localSheetId="51">#REF!</definedName>
    <definedName name="cur_10" localSheetId="52">#REF!</definedName>
    <definedName name="cur_10" localSheetId="53">#REF!</definedName>
    <definedName name="cur_10" localSheetId="56">#REF!</definedName>
    <definedName name="cur_10" localSheetId="57">#REF!</definedName>
    <definedName name="cur_10" localSheetId="58">#REF!</definedName>
    <definedName name="cur_10" localSheetId="59">#REF!</definedName>
    <definedName name="cur_10" localSheetId="20">#REF!</definedName>
    <definedName name="cur_10" localSheetId="21">#REF!</definedName>
    <definedName name="cur_10" localSheetId="22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1">#REF!</definedName>
    <definedName name="cur_10" localSheetId="38">#REF!</definedName>
    <definedName name="cur_10" localSheetId="48">#REF!</definedName>
    <definedName name="cur_10" localSheetId="1">#REF!</definedName>
    <definedName name="cur_10" localSheetId="54">#REF!</definedName>
    <definedName name="cur_10" localSheetId="55">#REF!</definedName>
    <definedName name="cur_10" localSheetId="2">#REF!</definedName>
    <definedName name="cur_10" localSheetId="12">#REF!</definedName>
    <definedName name="cur_10">#REF!</definedName>
    <definedName name="cur_11" localSheetId="24">#REF!</definedName>
    <definedName name="cur_11" localSheetId="23">#REF!</definedName>
    <definedName name="cur_11" localSheetId="25">#REF!</definedName>
    <definedName name="cur_11" localSheetId="30">#REF!</definedName>
    <definedName name="cur_11" localSheetId="32">#REF!</definedName>
    <definedName name="cur_11" localSheetId="33">#REF!</definedName>
    <definedName name="cur_11" localSheetId="34">#REF!</definedName>
    <definedName name="cur_11" localSheetId="35">#REF!</definedName>
    <definedName name="cur_11" localSheetId="36">#REF!</definedName>
    <definedName name="cur_11" localSheetId="37">#REF!</definedName>
    <definedName name="cur_11" localSheetId="39">#REF!</definedName>
    <definedName name="cur_11" localSheetId="40">#REF!</definedName>
    <definedName name="cur_11" localSheetId="41">#REF!</definedName>
    <definedName name="cur_11" localSheetId="42">#REF!</definedName>
    <definedName name="cur_11" localSheetId="43">#REF!</definedName>
    <definedName name="cur_11" localSheetId="44">#REF!</definedName>
    <definedName name="cur_11" localSheetId="45">#REF!</definedName>
    <definedName name="cur_11" localSheetId="46">#REF!</definedName>
    <definedName name="cur_11" localSheetId="47">#REF!</definedName>
    <definedName name="cur_11" localSheetId="49">#REF!</definedName>
    <definedName name="cur_11" localSheetId="50">#REF!</definedName>
    <definedName name="cur_11" localSheetId="51">#REF!</definedName>
    <definedName name="cur_11" localSheetId="52">#REF!</definedName>
    <definedName name="cur_11" localSheetId="53">#REF!</definedName>
    <definedName name="cur_11" localSheetId="56">#REF!</definedName>
    <definedName name="cur_11" localSheetId="57">#REF!</definedName>
    <definedName name="cur_11" localSheetId="58">#REF!</definedName>
    <definedName name="cur_11" localSheetId="59">#REF!</definedName>
    <definedName name="cur_11" localSheetId="20">#REF!</definedName>
    <definedName name="cur_11" localSheetId="21">#REF!</definedName>
    <definedName name="cur_11" localSheetId="22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1">#REF!</definedName>
    <definedName name="cur_11" localSheetId="38">#REF!</definedName>
    <definedName name="cur_11" localSheetId="48">#REF!</definedName>
    <definedName name="cur_11" localSheetId="1">#REF!</definedName>
    <definedName name="cur_11" localSheetId="54">#REF!</definedName>
    <definedName name="cur_11" localSheetId="55">#REF!</definedName>
    <definedName name="cur_11" localSheetId="2">#REF!</definedName>
    <definedName name="cur_11" localSheetId="12">#REF!</definedName>
    <definedName name="cur_11">#REF!</definedName>
    <definedName name="cur_12p" localSheetId="24">#REF!</definedName>
    <definedName name="cur_12p" localSheetId="23">#REF!</definedName>
    <definedName name="cur_12p" localSheetId="25">#REF!</definedName>
    <definedName name="cur_12p" localSheetId="30">#REF!</definedName>
    <definedName name="cur_12p" localSheetId="32">#REF!</definedName>
    <definedName name="cur_12p" localSheetId="33">#REF!</definedName>
    <definedName name="cur_12p" localSheetId="34">#REF!</definedName>
    <definedName name="cur_12p" localSheetId="35">#REF!</definedName>
    <definedName name="cur_12p" localSheetId="36">#REF!</definedName>
    <definedName name="cur_12p" localSheetId="37">#REF!</definedName>
    <definedName name="cur_12p" localSheetId="39">#REF!</definedName>
    <definedName name="cur_12p" localSheetId="40">#REF!</definedName>
    <definedName name="cur_12p" localSheetId="41">#REF!</definedName>
    <definedName name="cur_12p" localSheetId="42">#REF!</definedName>
    <definedName name="cur_12p" localSheetId="43">#REF!</definedName>
    <definedName name="cur_12p" localSheetId="44">#REF!</definedName>
    <definedName name="cur_12p" localSheetId="45">#REF!</definedName>
    <definedName name="cur_12p" localSheetId="46">#REF!</definedName>
    <definedName name="cur_12p" localSheetId="47">#REF!</definedName>
    <definedName name="cur_12p" localSheetId="49">#REF!</definedName>
    <definedName name="cur_12p" localSheetId="50">#REF!</definedName>
    <definedName name="cur_12p" localSheetId="51">#REF!</definedName>
    <definedName name="cur_12p" localSheetId="52">#REF!</definedName>
    <definedName name="cur_12p" localSheetId="53">#REF!</definedName>
    <definedName name="cur_12p" localSheetId="56">#REF!</definedName>
    <definedName name="cur_12p" localSheetId="57">#REF!</definedName>
    <definedName name="cur_12p" localSheetId="58">#REF!</definedName>
    <definedName name="cur_12p" localSheetId="5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1">#REF!</definedName>
    <definedName name="cur_12p" localSheetId="38">#REF!</definedName>
    <definedName name="cur_12p" localSheetId="48">#REF!</definedName>
    <definedName name="cur_12p" localSheetId="1">#REF!</definedName>
    <definedName name="cur_12p" localSheetId="54">#REF!</definedName>
    <definedName name="cur_12p" localSheetId="55">#REF!</definedName>
    <definedName name="cur_12p" localSheetId="2">#REF!</definedName>
    <definedName name="cur_12p" localSheetId="12">#REF!</definedName>
    <definedName name="cur_12p">#REF!</definedName>
    <definedName name="cur_2013p" localSheetId="24">#REF!</definedName>
    <definedName name="cur_2013p" localSheetId="23">#REF!</definedName>
    <definedName name="cur_2013p" localSheetId="25">#REF!</definedName>
    <definedName name="cur_2013p" localSheetId="30">#REF!</definedName>
    <definedName name="cur_2013p" localSheetId="32">#REF!</definedName>
    <definedName name="cur_2013p" localSheetId="33">#REF!</definedName>
    <definedName name="cur_2013p" localSheetId="34">#REF!</definedName>
    <definedName name="cur_2013p" localSheetId="35">#REF!</definedName>
    <definedName name="cur_2013p" localSheetId="36">#REF!</definedName>
    <definedName name="cur_2013p" localSheetId="37">#REF!</definedName>
    <definedName name="cur_2013p" localSheetId="39">#REF!</definedName>
    <definedName name="cur_2013p" localSheetId="40">#REF!</definedName>
    <definedName name="cur_2013p" localSheetId="41">#REF!</definedName>
    <definedName name="cur_2013p" localSheetId="42">#REF!</definedName>
    <definedName name="cur_2013p" localSheetId="43">#REF!</definedName>
    <definedName name="cur_2013p" localSheetId="44">#REF!</definedName>
    <definedName name="cur_2013p" localSheetId="45">#REF!</definedName>
    <definedName name="cur_2013p" localSheetId="46">#REF!</definedName>
    <definedName name="cur_2013p" localSheetId="47">#REF!</definedName>
    <definedName name="cur_2013p" localSheetId="49">#REF!</definedName>
    <definedName name="cur_2013p" localSheetId="50">#REF!</definedName>
    <definedName name="cur_2013p" localSheetId="51">#REF!</definedName>
    <definedName name="cur_2013p" localSheetId="52">#REF!</definedName>
    <definedName name="cur_2013p" localSheetId="53">#REF!</definedName>
    <definedName name="cur_2013p" localSheetId="56">#REF!</definedName>
    <definedName name="cur_2013p" localSheetId="57">#REF!</definedName>
    <definedName name="cur_2013p" localSheetId="58">#REF!</definedName>
    <definedName name="cur_2013p" localSheetId="5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1">#REF!</definedName>
    <definedName name="cur_2013p" localSheetId="38">#REF!</definedName>
    <definedName name="cur_2013p" localSheetId="48">#REF!</definedName>
    <definedName name="cur_2013p" localSheetId="1">#REF!</definedName>
    <definedName name="cur_2013p" localSheetId="54">#REF!</definedName>
    <definedName name="cur_2013p" localSheetId="55">#REF!</definedName>
    <definedName name="cur_2013p" localSheetId="2">#REF!</definedName>
    <definedName name="cur_2013p" localSheetId="12">#REF!</definedName>
    <definedName name="cur_2013p">#REF!</definedName>
    <definedName name="cur_45" localSheetId="24">#REF!</definedName>
    <definedName name="cur_45" localSheetId="23">#REF!</definedName>
    <definedName name="cur_45" localSheetId="25">#REF!</definedName>
    <definedName name="cur_45" localSheetId="30">#REF!</definedName>
    <definedName name="cur_45" localSheetId="32">#REF!</definedName>
    <definedName name="cur_45" localSheetId="33">#REF!</definedName>
    <definedName name="cur_45" localSheetId="34">#REF!</definedName>
    <definedName name="cur_45" localSheetId="35">#REF!</definedName>
    <definedName name="cur_45" localSheetId="36">#REF!</definedName>
    <definedName name="cur_45" localSheetId="37">#REF!</definedName>
    <definedName name="cur_45" localSheetId="39">#REF!</definedName>
    <definedName name="cur_45" localSheetId="40">#REF!</definedName>
    <definedName name="cur_45" localSheetId="41">#REF!</definedName>
    <definedName name="cur_45" localSheetId="42">#REF!</definedName>
    <definedName name="cur_45" localSheetId="43">#REF!</definedName>
    <definedName name="cur_45" localSheetId="44">#REF!</definedName>
    <definedName name="cur_45" localSheetId="45">#REF!</definedName>
    <definedName name="cur_45" localSheetId="46">#REF!</definedName>
    <definedName name="cur_45" localSheetId="47">#REF!</definedName>
    <definedName name="cur_45" localSheetId="49">#REF!</definedName>
    <definedName name="cur_45" localSheetId="50">#REF!</definedName>
    <definedName name="cur_45" localSheetId="51">#REF!</definedName>
    <definedName name="cur_45" localSheetId="52">#REF!</definedName>
    <definedName name="cur_45" localSheetId="53">#REF!</definedName>
    <definedName name="cur_45" localSheetId="56">#REF!</definedName>
    <definedName name="cur_45" localSheetId="57">#REF!</definedName>
    <definedName name="cur_45" localSheetId="58">#REF!</definedName>
    <definedName name="cur_45" localSheetId="59">#REF!</definedName>
    <definedName name="cur_45" localSheetId="20">#REF!</definedName>
    <definedName name="cur_45" localSheetId="21">#REF!</definedName>
    <definedName name="cur_45" localSheetId="22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1">#REF!</definedName>
    <definedName name="cur_45" localSheetId="38">#REF!</definedName>
    <definedName name="cur_45" localSheetId="48">#REF!</definedName>
    <definedName name="cur_45" localSheetId="1">#REF!</definedName>
    <definedName name="cur_45" localSheetId="54">#REF!</definedName>
    <definedName name="cur_45" localSheetId="55">#REF!</definedName>
    <definedName name="cur_45" localSheetId="2">#REF!</definedName>
    <definedName name="cur_45" localSheetId="12">#REF!</definedName>
    <definedName name="cur_45">#REF!</definedName>
    <definedName name="cur_52369" localSheetId="24">#REF!</definedName>
    <definedName name="cur_52369" localSheetId="23">#REF!</definedName>
    <definedName name="cur_52369" localSheetId="25">#REF!</definedName>
    <definedName name="cur_52369" localSheetId="30">#REF!</definedName>
    <definedName name="cur_52369" localSheetId="32">#REF!</definedName>
    <definedName name="cur_52369" localSheetId="33">#REF!</definedName>
    <definedName name="cur_52369" localSheetId="34">#REF!</definedName>
    <definedName name="cur_52369" localSheetId="35">#REF!</definedName>
    <definedName name="cur_52369" localSheetId="36">#REF!</definedName>
    <definedName name="cur_52369" localSheetId="37">#REF!</definedName>
    <definedName name="cur_52369" localSheetId="39">#REF!</definedName>
    <definedName name="cur_52369" localSheetId="40">#REF!</definedName>
    <definedName name="cur_52369" localSheetId="41">#REF!</definedName>
    <definedName name="cur_52369" localSheetId="42">#REF!</definedName>
    <definedName name="cur_52369" localSheetId="43">#REF!</definedName>
    <definedName name="cur_52369" localSheetId="44">#REF!</definedName>
    <definedName name="cur_52369" localSheetId="45">#REF!</definedName>
    <definedName name="cur_52369" localSheetId="46">#REF!</definedName>
    <definedName name="cur_52369" localSheetId="47">#REF!</definedName>
    <definedName name="cur_52369" localSheetId="49">#REF!</definedName>
    <definedName name="cur_52369" localSheetId="50">#REF!</definedName>
    <definedName name="cur_52369" localSheetId="51">#REF!</definedName>
    <definedName name="cur_52369" localSheetId="52">#REF!</definedName>
    <definedName name="cur_52369" localSheetId="53">#REF!</definedName>
    <definedName name="cur_52369" localSheetId="56">#REF!</definedName>
    <definedName name="cur_52369" localSheetId="57">#REF!</definedName>
    <definedName name="cur_52369" localSheetId="58">#REF!</definedName>
    <definedName name="cur_52369" localSheetId="5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1">#REF!</definedName>
    <definedName name="cur_52369" localSheetId="38">#REF!</definedName>
    <definedName name="cur_52369" localSheetId="48">#REF!</definedName>
    <definedName name="cur_52369" localSheetId="1">#REF!</definedName>
    <definedName name="cur_52369" localSheetId="54">#REF!</definedName>
    <definedName name="cur_52369" localSheetId="55">#REF!</definedName>
    <definedName name="cur_52369" localSheetId="2">#REF!</definedName>
    <definedName name="cur_52369" localSheetId="12">#REF!</definedName>
    <definedName name="cur_52369">#REF!</definedName>
    <definedName name="cvxc" localSheetId="24" hidden="1">#REF!</definedName>
    <definedName name="cvxc" localSheetId="23" hidden="1">#REF!</definedName>
    <definedName name="cvxc" localSheetId="39" hidden="1">#REF!</definedName>
    <definedName name="cvxc" localSheetId="40" hidden="1">#REF!</definedName>
    <definedName name="cvxc" localSheetId="41" hidden="1">#REF!</definedName>
    <definedName name="cvxc" localSheetId="42" hidden="1">#REF!</definedName>
    <definedName name="cvxc" localSheetId="43" hidden="1">#REF!</definedName>
    <definedName name="cvxc" localSheetId="46" hidden="1">#REF!</definedName>
    <definedName name="cvxc" localSheetId="47" hidden="1">#REF!</definedName>
    <definedName name="cvxc" localSheetId="49" hidden="1">#REF!</definedName>
    <definedName name="cvxc" localSheetId="50" hidden="1">#REF!</definedName>
    <definedName name="cvxc" localSheetId="51" hidden="1">#REF!</definedName>
    <definedName name="cvxc" localSheetId="56" hidden="1">#REF!</definedName>
    <definedName name="cvxc" localSheetId="57" hidden="1">#REF!</definedName>
    <definedName name="cvxc" localSheetId="58" hidden="1">#REF!</definedName>
    <definedName name="cvxc" localSheetId="59" hidden="1">#REF!</definedName>
    <definedName name="cvxc" localSheetId="20" hidden="1">#REF!</definedName>
    <definedName name="cvxc" localSheetId="21" hidden="1">#REF!</definedName>
    <definedName name="cvxc" localSheetId="22" hidden="1">#REF!</definedName>
    <definedName name="cvxc" localSheetId="27" hidden="1">#REF!</definedName>
    <definedName name="cvxc" localSheetId="28" hidden="1">#REF!</definedName>
    <definedName name="cvxc" localSheetId="29" hidden="1">#REF!</definedName>
    <definedName name="cvxc" localSheetId="31" hidden="1">#REF!</definedName>
    <definedName name="cvxc" localSheetId="55" hidden="1">#REF!</definedName>
    <definedName name="cvxc" localSheetId="2" hidden="1">#REF!</definedName>
    <definedName name="cvxc" localSheetId="12" hidden="1">#REF!</definedName>
    <definedName name="cvxc" hidden="1">#REF!</definedName>
    <definedName name="cx" localSheetId="24">#REF!</definedName>
    <definedName name="cx" localSheetId="23">#REF!</definedName>
    <definedName name="cx" localSheetId="39">#REF!</definedName>
    <definedName name="cx" localSheetId="40">#REF!</definedName>
    <definedName name="cx" localSheetId="41">#REF!</definedName>
    <definedName name="cx" localSheetId="42">#REF!</definedName>
    <definedName name="cx" localSheetId="43">#REF!</definedName>
    <definedName name="cx" localSheetId="46">#REF!</definedName>
    <definedName name="cx" localSheetId="47">#REF!</definedName>
    <definedName name="cx" localSheetId="49">#REF!</definedName>
    <definedName name="cx" localSheetId="50">#REF!</definedName>
    <definedName name="cx" localSheetId="51">#REF!</definedName>
    <definedName name="cx" localSheetId="56">#REF!</definedName>
    <definedName name="cx" localSheetId="57">#REF!</definedName>
    <definedName name="cx" localSheetId="58">#REF!</definedName>
    <definedName name="cx" localSheetId="59">#REF!</definedName>
    <definedName name="cx" localSheetId="20">#REF!</definedName>
    <definedName name="cx" localSheetId="21">#REF!</definedName>
    <definedName name="cx" localSheetId="22">#REF!</definedName>
    <definedName name="cx" localSheetId="27">#REF!</definedName>
    <definedName name="cx" localSheetId="28">#REF!</definedName>
    <definedName name="cx" localSheetId="29">#REF!</definedName>
    <definedName name="cx" localSheetId="31">#REF!</definedName>
    <definedName name="cx" localSheetId="55">#REF!</definedName>
    <definedName name="cx" localSheetId="2">#REF!</definedName>
    <definedName name="cx" localSheetId="12">#REF!</definedName>
    <definedName name="cx">#REF!</definedName>
    <definedName name="d" localSheetId="24">#REF!</definedName>
    <definedName name="d" localSheetId="23">#REF!</definedName>
    <definedName name="d" localSheetId="25">#REF!</definedName>
    <definedName name="d" localSheetId="30">#REF!</definedName>
    <definedName name="d" localSheetId="32">#REF!</definedName>
    <definedName name="d" localSheetId="33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9">#REF!</definedName>
    <definedName name="d" localSheetId="40">#REF!</definedName>
    <definedName name="d" localSheetId="41">#REF!</definedName>
    <definedName name="d" localSheetId="42">#REF!</definedName>
    <definedName name="d" localSheetId="43">#REF!</definedName>
    <definedName name="d" localSheetId="44">#REF!</definedName>
    <definedName name="d" localSheetId="45">#REF!</definedName>
    <definedName name="d" localSheetId="46">#REF!</definedName>
    <definedName name="d" localSheetId="47">#REF!</definedName>
    <definedName name="d" localSheetId="49">#REF!</definedName>
    <definedName name="d" localSheetId="50">#REF!</definedName>
    <definedName name="d" localSheetId="51">#REF!</definedName>
    <definedName name="d" localSheetId="52">#REF!</definedName>
    <definedName name="d" localSheetId="53">#REF!</definedName>
    <definedName name="d" localSheetId="56">#REF!</definedName>
    <definedName name="d" localSheetId="57">#REF!</definedName>
    <definedName name="d" localSheetId="58">#REF!</definedName>
    <definedName name="d" localSheetId="59">#REF!</definedName>
    <definedName name="d" localSheetId="20">#REF!</definedName>
    <definedName name="d" localSheetId="21">#REF!</definedName>
    <definedName name="d" localSheetId="22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1">#REF!</definedName>
    <definedName name="d" localSheetId="38">#REF!</definedName>
    <definedName name="d" localSheetId="48">#REF!</definedName>
    <definedName name="d" localSheetId="1">#REF!</definedName>
    <definedName name="d" localSheetId="54">#REF!</definedName>
    <definedName name="d" localSheetId="55">#REF!</definedName>
    <definedName name="d" localSheetId="2">#REF!</definedName>
    <definedName name="d" localSheetId="12">#REF!</definedName>
    <definedName name="d">#REF!</definedName>
    <definedName name="dasdasd" localSheetId="24">#REF!</definedName>
    <definedName name="dasdasd" localSheetId="23">#REF!</definedName>
    <definedName name="dasdasd" localSheetId="25">#REF!</definedName>
    <definedName name="dasdasd" localSheetId="30">#REF!</definedName>
    <definedName name="dasdasd" localSheetId="32">#REF!</definedName>
    <definedName name="dasdasd" localSheetId="33">#REF!</definedName>
    <definedName name="dasdasd" localSheetId="34">#REF!</definedName>
    <definedName name="dasdasd" localSheetId="35">#REF!</definedName>
    <definedName name="dasdasd" localSheetId="36">#REF!</definedName>
    <definedName name="dasdasd" localSheetId="37">#REF!</definedName>
    <definedName name="dasdasd" localSheetId="39">#REF!</definedName>
    <definedName name="dasdasd" localSheetId="40">#REF!</definedName>
    <definedName name="dasdasd" localSheetId="41">#REF!</definedName>
    <definedName name="dasdasd" localSheetId="42">#REF!</definedName>
    <definedName name="dasdasd" localSheetId="43">#REF!</definedName>
    <definedName name="dasdasd" localSheetId="44">#REF!</definedName>
    <definedName name="dasdasd" localSheetId="45">#REF!</definedName>
    <definedName name="dasdasd" localSheetId="46">#REF!</definedName>
    <definedName name="dasdasd" localSheetId="47">#REF!</definedName>
    <definedName name="dasdasd" localSheetId="49">#REF!</definedName>
    <definedName name="dasdasd" localSheetId="50">#REF!</definedName>
    <definedName name="dasdasd" localSheetId="51">#REF!</definedName>
    <definedName name="dasdasd" localSheetId="52">#REF!</definedName>
    <definedName name="dasdasd" localSheetId="53">#REF!</definedName>
    <definedName name="dasdasd" localSheetId="56">#REF!</definedName>
    <definedName name="dasdasd" localSheetId="57">#REF!</definedName>
    <definedName name="dasdasd" localSheetId="58">#REF!</definedName>
    <definedName name="dasdasd" localSheetId="5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1">#REF!</definedName>
    <definedName name="dasdasd" localSheetId="38">#REF!</definedName>
    <definedName name="dasdasd" localSheetId="48">#REF!</definedName>
    <definedName name="dasdasd" localSheetId="1">#REF!</definedName>
    <definedName name="dasdasd" localSheetId="54">#REF!</definedName>
    <definedName name="dasdasd" localSheetId="55">#REF!</definedName>
    <definedName name="dasdasd" localSheetId="2">#REF!</definedName>
    <definedName name="dasdasd" localSheetId="12">#REF!</definedName>
    <definedName name="dasdasd">#REF!</definedName>
    <definedName name="dd" localSheetId="24" hidden="1">#REF!</definedName>
    <definedName name="dd" localSheetId="23" hidden="1">#REF!</definedName>
    <definedName name="dd" localSheetId="39" hidden="1">#REF!</definedName>
    <definedName name="dd" localSheetId="40" hidden="1">#REF!</definedName>
    <definedName name="dd" localSheetId="41" hidden="1">#REF!</definedName>
    <definedName name="dd" localSheetId="42" hidden="1">#REF!</definedName>
    <definedName name="dd" localSheetId="43" hidden="1">#REF!</definedName>
    <definedName name="dd" localSheetId="46" hidden="1">#REF!</definedName>
    <definedName name="dd" localSheetId="47" hidden="1">#REF!</definedName>
    <definedName name="dd" localSheetId="49" hidden="1">#REF!</definedName>
    <definedName name="dd" localSheetId="50" hidden="1">#REF!</definedName>
    <definedName name="dd" localSheetId="51" hidden="1">#REF!</definedName>
    <definedName name="dd" localSheetId="56" hidden="1">#REF!</definedName>
    <definedName name="dd" localSheetId="57" hidden="1">#REF!</definedName>
    <definedName name="dd" localSheetId="58" hidden="1">#REF!</definedName>
    <definedName name="dd" localSheetId="59" hidden="1">#REF!</definedName>
    <definedName name="dd" localSheetId="20" hidden="1">#REF!</definedName>
    <definedName name="dd" localSheetId="21" hidden="1">#REF!</definedName>
    <definedName name="dd" localSheetId="22" hidden="1">#REF!</definedName>
    <definedName name="dd" localSheetId="27" hidden="1">#REF!</definedName>
    <definedName name="dd" localSheetId="28" hidden="1">#REF!</definedName>
    <definedName name="dd" localSheetId="29" hidden="1">#REF!</definedName>
    <definedName name="dd" localSheetId="31" hidden="1">#REF!</definedName>
    <definedName name="dd" localSheetId="55" hidden="1">#REF!</definedName>
    <definedName name="dd" localSheetId="2" hidden="1">#REF!</definedName>
    <definedName name="dd" localSheetId="12" hidden="1">#REF!</definedName>
    <definedName name="dd" hidden="1">#REF!</definedName>
    <definedName name="ddd" localSheetId="24">#REF!</definedName>
    <definedName name="ddd" localSheetId="23">#REF!</definedName>
    <definedName name="ddd" localSheetId="25">#REF!</definedName>
    <definedName name="ddd" localSheetId="30">#REF!</definedName>
    <definedName name="ddd" localSheetId="32">#REF!</definedName>
    <definedName name="ddd" localSheetId="33">#REF!</definedName>
    <definedName name="ddd" localSheetId="34">#REF!</definedName>
    <definedName name="ddd" localSheetId="35">#REF!</definedName>
    <definedName name="ddd" localSheetId="36">#REF!</definedName>
    <definedName name="ddd" localSheetId="37">#REF!</definedName>
    <definedName name="ddd" localSheetId="39">#REF!</definedName>
    <definedName name="ddd" localSheetId="40">#REF!</definedName>
    <definedName name="ddd" localSheetId="41">#REF!</definedName>
    <definedName name="ddd" localSheetId="42">#REF!</definedName>
    <definedName name="ddd" localSheetId="43">#REF!</definedName>
    <definedName name="ddd" localSheetId="44">#REF!</definedName>
    <definedName name="ddd" localSheetId="45">#REF!</definedName>
    <definedName name="ddd" localSheetId="46">#REF!</definedName>
    <definedName name="ddd" localSheetId="47">#REF!</definedName>
    <definedName name="ddd" localSheetId="49">#REF!</definedName>
    <definedName name="ddd" localSheetId="50">#REF!</definedName>
    <definedName name="ddd" localSheetId="51">#REF!</definedName>
    <definedName name="ddd" localSheetId="52">#REF!</definedName>
    <definedName name="ddd" localSheetId="53">#REF!</definedName>
    <definedName name="ddd" localSheetId="56">#REF!</definedName>
    <definedName name="ddd" localSheetId="57">#REF!</definedName>
    <definedName name="ddd" localSheetId="58">#REF!</definedName>
    <definedName name="ddd" localSheetId="59">#REF!</definedName>
    <definedName name="ddd" localSheetId="20">#REF!</definedName>
    <definedName name="ddd" localSheetId="21">#REF!</definedName>
    <definedName name="ddd" localSheetId="22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1">#REF!</definedName>
    <definedName name="ddd" localSheetId="38">#REF!</definedName>
    <definedName name="ddd" localSheetId="48">#REF!</definedName>
    <definedName name="ddd" localSheetId="1">#REF!</definedName>
    <definedName name="ddd" localSheetId="54">#REF!</definedName>
    <definedName name="ddd" localSheetId="55">#REF!</definedName>
    <definedName name="ddd" localSheetId="2">#REF!</definedName>
    <definedName name="ddd" localSheetId="12">#REF!</definedName>
    <definedName name="ddd">#REF!</definedName>
    <definedName name="dddfrt" localSheetId="24">#REF!</definedName>
    <definedName name="dddfrt" localSheetId="23">#REF!</definedName>
    <definedName name="dddfrt" localSheetId="39">#REF!</definedName>
    <definedName name="dddfrt" localSheetId="40">#REF!</definedName>
    <definedName name="dddfrt" localSheetId="41">#REF!</definedName>
    <definedName name="dddfrt" localSheetId="42">#REF!</definedName>
    <definedName name="dddfrt" localSheetId="43">#REF!</definedName>
    <definedName name="dddfrt" localSheetId="46">#REF!</definedName>
    <definedName name="dddfrt" localSheetId="47">#REF!</definedName>
    <definedName name="dddfrt" localSheetId="49">#REF!</definedName>
    <definedName name="dddfrt" localSheetId="50">#REF!</definedName>
    <definedName name="dddfrt" localSheetId="51">#REF!</definedName>
    <definedName name="dddfrt" localSheetId="56">#REF!</definedName>
    <definedName name="dddfrt" localSheetId="57">#REF!</definedName>
    <definedName name="dddfrt" localSheetId="58">#REF!</definedName>
    <definedName name="dddfrt" localSheetId="59">#REF!</definedName>
    <definedName name="dddfrt" localSheetId="20">#REF!</definedName>
    <definedName name="dddfrt" localSheetId="21">#REF!</definedName>
    <definedName name="dddfrt" localSheetId="22">#REF!</definedName>
    <definedName name="dddfrt" localSheetId="27">#REF!</definedName>
    <definedName name="dddfrt" localSheetId="28">#REF!</definedName>
    <definedName name="dddfrt" localSheetId="29">#REF!</definedName>
    <definedName name="dddfrt" localSheetId="31">#REF!</definedName>
    <definedName name="dddfrt" localSheetId="55">#REF!</definedName>
    <definedName name="dddfrt" localSheetId="2">#REF!</definedName>
    <definedName name="dddfrt" localSheetId="12">#REF!</definedName>
    <definedName name="dddfrt">#REF!</definedName>
    <definedName name="ddds" localSheetId="24">#REF!</definedName>
    <definedName name="ddds" localSheetId="23">#REF!</definedName>
    <definedName name="ddds" localSheetId="39">#REF!</definedName>
    <definedName name="ddds" localSheetId="40">#REF!</definedName>
    <definedName name="ddds" localSheetId="41">#REF!</definedName>
    <definedName name="ddds" localSheetId="42">#REF!</definedName>
    <definedName name="ddds" localSheetId="43">#REF!</definedName>
    <definedName name="ddds" localSheetId="46">#REF!</definedName>
    <definedName name="ddds" localSheetId="47">#REF!</definedName>
    <definedName name="ddds" localSheetId="49">#REF!</definedName>
    <definedName name="ddds" localSheetId="50">#REF!</definedName>
    <definedName name="ddds" localSheetId="51">#REF!</definedName>
    <definedName name="ddds" localSheetId="56">#REF!</definedName>
    <definedName name="ddds" localSheetId="57">#REF!</definedName>
    <definedName name="ddds" localSheetId="58">#REF!</definedName>
    <definedName name="ddds" localSheetId="59">#REF!</definedName>
    <definedName name="ddds" localSheetId="20">#REF!</definedName>
    <definedName name="ddds" localSheetId="21">#REF!</definedName>
    <definedName name="ddds" localSheetId="22">#REF!</definedName>
    <definedName name="ddds" localSheetId="27">#REF!</definedName>
    <definedName name="ddds" localSheetId="28">#REF!</definedName>
    <definedName name="ddds" localSheetId="29">#REF!</definedName>
    <definedName name="ddds" localSheetId="31">#REF!</definedName>
    <definedName name="ddds" localSheetId="55">#REF!</definedName>
    <definedName name="ddds" localSheetId="2">#REF!</definedName>
    <definedName name="ddds" localSheetId="12">#REF!</definedName>
    <definedName name="ddds">#REF!</definedName>
    <definedName name="dfcsz" localSheetId="24" hidden="1">'[2]4.9'!#REF!</definedName>
    <definedName name="dfcsz" localSheetId="23" hidden="1">'[2]4.9'!#REF!</definedName>
    <definedName name="dfcsz" localSheetId="39" hidden="1">'[2]4.9'!#REF!</definedName>
    <definedName name="dfcsz" localSheetId="40" hidden="1">'[2]4.9'!#REF!</definedName>
    <definedName name="dfcsz" localSheetId="41" hidden="1">'[2]4.9'!#REF!</definedName>
    <definedName name="dfcsz" localSheetId="42" hidden="1">'[2]4.9'!#REF!</definedName>
    <definedName name="dfcsz" localSheetId="43" hidden="1">'[2]4.9'!#REF!</definedName>
    <definedName name="dfcsz" localSheetId="46" hidden="1">'[2]4.9'!#REF!</definedName>
    <definedName name="dfcsz" localSheetId="47" hidden="1">'[2]4.9'!#REF!</definedName>
    <definedName name="dfcsz" localSheetId="49" hidden="1">'[2]4.9'!#REF!</definedName>
    <definedName name="dfcsz" localSheetId="50" hidden="1">'[2]4.9'!#REF!</definedName>
    <definedName name="dfcsz" localSheetId="51" hidden="1">'[2]4.9'!#REF!</definedName>
    <definedName name="dfcsz" localSheetId="56" hidden="1">'[2]4.9'!#REF!</definedName>
    <definedName name="dfcsz" localSheetId="57" hidden="1">'[2]4.9'!#REF!</definedName>
    <definedName name="dfcsz" localSheetId="58" hidden="1">'[2]4.9'!#REF!</definedName>
    <definedName name="dfcsz" localSheetId="59" hidden="1">'[2]4.9'!#REF!</definedName>
    <definedName name="dfcsz" localSheetId="20" hidden="1">'[2]4.9'!#REF!</definedName>
    <definedName name="dfcsz" localSheetId="21" hidden="1">'[2]4.9'!#REF!</definedName>
    <definedName name="dfcsz" localSheetId="22" hidden="1">'[2]4.9'!#REF!</definedName>
    <definedName name="dfcsz" localSheetId="27" hidden="1">'[2]4.9'!#REF!</definedName>
    <definedName name="dfcsz" localSheetId="28" hidden="1">'[2]4.9'!#REF!</definedName>
    <definedName name="dfcsz" localSheetId="29" hidden="1">'[2]4.9'!#REF!</definedName>
    <definedName name="dfcsz" localSheetId="31" hidden="1">'[2]4.9'!#REF!</definedName>
    <definedName name="dfcsz" localSheetId="55" hidden="1">'[2]4.9'!#REF!</definedName>
    <definedName name="dfcsz" localSheetId="2" hidden="1">'[2]4.9'!#REF!</definedName>
    <definedName name="dfcsz" localSheetId="12" hidden="1">'[2]4.9'!#REF!</definedName>
    <definedName name="dfcsz" hidden="1">'[2]4.9'!#REF!</definedName>
    <definedName name="dfd" localSheetId="24" hidden="1">'[2]4.9'!#REF!</definedName>
    <definedName name="dfd" localSheetId="23" hidden="1">'[2]4.9'!#REF!</definedName>
    <definedName name="dfd" localSheetId="39" hidden="1">'[2]4.9'!#REF!</definedName>
    <definedName name="dfd" localSheetId="40" hidden="1">'[2]4.9'!#REF!</definedName>
    <definedName name="dfd" localSheetId="41" hidden="1">'[2]4.9'!#REF!</definedName>
    <definedName name="dfd" localSheetId="42" hidden="1">'[2]4.9'!#REF!</definedName>
    <definedName name="dfd" localSheetId="43" hidden="1">'[2]4.9'!#REF!</definedName>
    <definedName name="dfd" localSheetId="46" hidden="1">'[2]4.9'!#REF!</definedName>
    <definedName name="dfd" localSheetId="47" hidden="1">'[2]4.9'!#REF!</definedName>
    <definedName name="dfd" localSheetId="49" hidden="1">'[2]4.9'!#REF!</definedName>
    <definedName name="dfd" localSheetId="50" hidden="1">'[2]4.9'!#REF!</definedName>
    <definedName name="dfd" localSheetId="51" hidden="1">'[2]4.9'!#REF!</definedName>
    <definedName name="dfd" localSheetId="56" hidden="1">'[2]4.9'!#REF!</definedName>
    <definedName name="dfd" localSheetId="57" hidden="1">'[2]4.9'!#REF!</definedName>
    <definedName name="dfd" localSheetId="58" hidden="1">'[2]4.9'!#REF!</definedName>
    <definedName name="dfd" localSheetId="59" hidden="1">'[2]4.9'!#REF!</definedName>
    <definedName name="dfd" localSheetId="20" hidden="1">'[2]4.9'!#REF!</definedName>
    <definedName name="dfd" localSheetId="21" hidden="1">'[2]4.9'!#REF!</definedName>
    <definedName name="dfd" localSheetId="22" hidden="1">'[2]4.9'!#REF!</definedName>
    <definedName name="dfd" localSheetId="27" hidden="1">'[2]4.9'!#REF!</definedName>
    <definedName name="dfd" localSheetId="28" hidden="1">'[2]4.9'!#REF!</definedName>
    <definedName name="dfd" localSheetId="29" hidden="1">'[2]4.9'!#REF!</definedName>
    <definedName name="dfd" localSheetId="31" hidden="1">'[2]4.9'!#REF!</definedName>
    <definedName name="dfd" localSheetId="55" hidden="1">'[2]4.9'!#REF!</definedName>
    <definedName name="dfd" localSheetId="2" hidden="1">'[2]4.9'!#REF!</definedName>
    <definedName name="dfd" localSheetId="12" hidden="1">'[2]4.9'!#REF!</definedName>
    <definedName name="dfd" hidden="1">'[2]4.9'!#REF!</definedName>
    <definedName name="dfdfvz" localSheetId="24">#REF!</definedName>
    <definedName name="dfdfvz" localSheetId="23">#REF!</definedName>
    <definedName name="dfdfvz" localSheetId="39">#REF!</definedName>
    <definedName name="dfdfvz" localSheetId="40">#REF!</definedName>
    <definedName name="dfdfvz" localSheetId="41">#REF!</definedName>
    <definedName name="dfdfvz" localSheetId="42">#REF!</definedName>
    <definedName name="dfdfvz" localSheetId="43">#REF!</definedName>
    <definedName name="dfdfvz" localSheetId="46">#REF!</definedName>
    <definedName name="dfdfvz" localSheetId="47">#REF!</definedName>
    <definedName name="dfdfvz" localSheetId="49">#REF!</definedName>
    <definedName name="dfdfvz" localSheetId="50">#REF!</definedName>
    <definedName name="dfdfvz" localSheetId="51">#REF!</definedName>
    <definedName name="dfdfvz" localSheetId="56">#REF!</definedName>
    <definedName name="dfdfvz" localSheetId="57">#REF!</definedName>
    <definedName name="dfdfvz" localSheetId="58">#REF!</definedName>
    <definedName name="dfdfvz" localSheetId="59">#REF!</definedName>
    <definedName name="dfdfvz" localSheetId="20">#REF!</definedName>
    <definedName name="dfdfvz" localSheetId="21">#REF!</definedName>
    <definedName name="dfdfvz" localSheetId="22">#REF!</definedName>
    <definedName name="dfdfvz" localSheetId="27">#REF!</definedName>
    <definedName name="dfdfvz" localSheetId="28">#REF!</definedName>
    <definedName name="dfdfvz" localSheetId="29">#REF!</definedName>
    <definedName name="dfdfvz" localSheetId="31">#REF!</definedName>
    <definedName name="dfdfvz" localSheetId="55">#REF!</definedName>
    <definedName name="dfdfvz" localSheetId="2">#REF!</definedName>
    <definedName name="dfdfvz" localSheetId="12">#REF!</definedName>
    <definedName name="dfdfvz">#REF!</definedName>
    <definedName name="dfdxv" localSheetId="24">#REF!</definedName>
    <definedName name="dfdxv" localSheetId="23">#REF!</definedName>
    <definedName name="dfdxv" localSheetId="39">#REF!</definedName>
    <definedName name="dfdxv" localSheetId="40">#REF!</definedName>
    <definedName name="dfdxv" localSheetId="41">#REF!</definedName>
    <definedName name="dfdxv" localSheetId="42">#REF!</definedName>
    <definedName name="dfdxv" localSheetId="43">#REF!</definedName>
    <definedName name="dfdxv" localSheetId="46">#REF!</definedName>
    <definedName name="dfdxv" localSheetId="47">#REF!</definedName>
    <definedName name="dfdxv" localSheetId="49">#REF!</definedName>
    <definedName name="dfdxv" localSheetId="50">#REF!</definedName>
    <definedName name="dfdxv" localSheetId="51">#REF!</definedName>
    <definedName name="dfdxv" localSheetId="56">#REF!</definedName>
    <definedName name="dfdxv" localSheetId="57">#REF!</definedName>
    <definedName name="dfdxv" localSheetId="58">#REF!</definedName>
    <definedName name="dfdxv" localSheetId="59">#REF!</definedName>
    <definedName name="dfdxv" localSheetId="20">#REF!</definedName>
    <definedName name="dfdxv" localSheetId="21">#REF!</definedName>
    <definedName name="dfdxv" localSheetId="22">#REF!</definedName>
    <definedName name="dfdxv" localSheetId="27">#REF!</definedName>
    <definedName name="dfdxv" localSheetId="28">#REF!</definedName>
    <definedName name="dfdxv" localSheetId="29">#REF!</definedName>
    <definedName name="dfdxv" localSheetId="31">#REF!</definedName>
    <definedName name="dfdxv" localSheetId="55">#REF!</definedName>
    <definedName name="dfdxv" localSheetId="2">#REF!</definedName>
    <definedName name="dfdxv" localSheetId="12">#REF!</definedName>
    <definedName name="dfdxv">#REF!</definedName>
    <definedName name="dfg" localSheetId="24">#REF!</definedName>
    <definedName name="dfg" localSheetId="23">#REF!</definedName>
    <definedName name="dfg" localSheetId="39">#REF!</definedName>
    <definedName name="dfg" localSheetId="40">#REF!</definedName>
    <definedName name="dfg" localSheetId="41">#REF!</definedName>
    <definedName name="dfg" localSheetId="42">#REF!</definedName>
    <definedName name="dfg" localSheetId="43">#REF!</definedName>
    <definedName name="dfg" localSheetId="46">#REF!</definedName>
    <definedName name="dfg" localSheetId="47">#REF!</definedName>
    <definedName name="dfg" localSheetId="49">#REF!</definedName>
    <definedName name="dfg" localSheetId="50">#REF!</definedName>
    <definedName name="dfg" localSheetId="51">#REF!</definedName>
    <definedName name="dfg" localSheetId="56">#REF!</definedName>
    <definedName name="dfg" localSheetId="57">#REF!</definedName>
    <definedName name="dfg" localSheetId="58">#REF!</definedName>
    <definedName name="dfg" localSheetId="59">#REF!</definedName>
    <definedName name="dfg" localSheetId="20">#REF!</definedName>
    <definedName name="dfg" localSheetId="21">#REF!</definedName>
    <definedName name="dfg" localSheetId="22">#REF!</definedName>
    <definedName name="dfg" localSheetId="27">#REF!</definedName>
    <definedName name="dfg" localSheetId="28">#REF!</definedName>
    <definedName name="dfg" localSheetId="29">#REF!</definedName>
    <definedName name="dfg" localSheetId="31">#REF!</definedName>
    <definedName name="dfg" localSheetId="55">#REF!</definedName>
    <definedName name="dfg" localSheetId="2">#REF!</definedName>
    <definedName name="dfg" localSheetId="12">#REF!</definedName>
    <definedName name="dfg">#REF!</definedName>
    <definedName name="dfhf" localSheetId="24">#REF!</definedName>
    <definedName name="dfhf" localSheetId="23">#REF!</definedName>
    <definedName name="dfhf" localSheetId="39">#REF!</definedName>
    <definedName name="dfhf" localSheetId="40">#REF!</definedName>
    <definedName name="dfhf" localSheetId="41">#REF!</definedName>
    <definedName name="dfhf" localSheetId="42">#REF!</definedName>
    <definedName name="dfhf" localSheetId="43">#REF!</definedName>
    <definedName name="dfhf" localSheetId="46">#REF!</definedName>
    <definedName name="dfhf" localSheetId="47">#REF!</definedName>
    <definedName name="dfhf" localSheetId="49">#REF!</definedName>
    <definedName name="dfhf" localSheetId="50">#REF!</definedName>
    <definedName name="dfhf" localSheetId="51">#REF!</definedName>
    <definedName name="dfhf" localSheetId="56">#REF!</definedName>
    <definedName name="dfhf" localSheetId="57">#REF!</definedName>
    <definedName name="dfhf" localSheetId="58">#REF!</definedName>
    <definedName name="dfhf" localSheetId="59">#REF!</definedName>
    <definedName name="dfhf" localSheetId="20">#REF!</definedName>
    <definedName name="dfhf" localSheetId="21">#REF!</definedName>
    <definedName name="dfhf" localSheetId="22">#REF!</definedName>
    <definedName name="dfhf" localSheetId="27">#REF!</definedName>
    <definedName name="dfhf" localSheetId="28">#REF!</definedName>
    <definedName name="dfhf" localSheetId="29">#REF!</definedName>
    <definedName name="dfhf" localSheetId="31">#REF!</definedName>
    <definedName name="dfhf" localSheetId="55">#REF!</definedName>
    <definedName name="dfhf" localSheetId="2">#REF!</definedName>
    <definedName name="dfhf" localSheetId="12">#REF!</definedName>
    <definedName name="dfhf">#REF!</definedName>
    <definedName name="dfs" localSheetId="24">#REF!</definedName>
    <definedName name="dfs" localSheetId="23">#REF!</definedName>
    <definedName name="dfs" localSheetId="39">#REF!</definedName>
    <definedName name="dfs" localSheetId="40">#REF!</definedName>
    <definedName name="dfs" localSheetId="41">#REF!</definedName>
    <definedName name="dfs" localSheetId="42">#REF!</definedName>
    <definedName name="dfs" localSheetId="43">#REF!</definedName>
    <definedName name="dfs" localSheetId="46">#REF!</definedName>
    <definedName name="dfs" localSheetId="47">#REF!</definedName>
    <definedName name="dfs" localSheetId="49">#REF!</definedName>
    <definedName name="dfs" localSheetId="50">#REF!</definedName>
    <definedName name="dfs" localSheetId="51">#REF!</definedName>
    <definedName name="dfs" localSheetId="56">#REF!</definedName>
    <definedName name="dfs" localSheetId="57">#REF!</definedName>
    <definedName name="dfs" localSheetId="58">#REF!</definedName>
    <definedName name="dfs" localSheetId="59">#REF!</definedName>
    <definedName name="dfs" localSheetId="20">#REF!</definedName>
    <definedName name="dfs" localSheetId="21">#REF!</definedName>
    <definedName name="dfs" localSheetId="22">#REF!</definedName>
    <definedName name="dfs" localSheetId="27">#REF!</definedName>
    <definedName name="dfs" localSheetId="28">#REF!</definedName>
    <definedName name="dfs" localSheetId="29">#REF!</definedName>
    <definedName name="dfs" localSheetId="31">#REF!</definedName>
    <definedName name="dfs" localSheetId="55">#REF!</definedName>
    <definedName name="dfs" localSheetId="2">#REF!</definedName>
    <definedName name="dfs" localSheetId="12">#REF!</definedName>
    <definedName name="dfs">#REF!</definedName>
    <definedName name="dfsd" localSheetId="24" hidden="1">#REF!</definedName>
    <definedName name="dfsd" localSheetId="23" hidden="1">#REF!</definedName>
    <definedName name="dfsd" localSheetId="39" hidden="1">#REF!</definedName>
    <definedName name="dfsd" localSheetId="40" hidden="1">#REF!</definedName>
    <definedName name="dfsd" localSheetId="41" hidden="1">#REF!</definedName>
    <definedName name="dfsd" localSheetId="42" hidden="1">#REF!</definedName>
    <definedName name="dfsd" localSheetId="43" hidden="1">#REF!</definedName>
    <definedName name="dfsd" localSheetId="46" hidden="1">#REF!</definedName>
    <definedName name="dfsd" localSheetId="47" hidden="1">#REF!</definedName>
    <definedName name="dfsd" localSheetId="49" hidden="1">#REF!</definedName>
    <definedName name="dfsd" localSheetId="50" hidden="1">#REF!</definedName>
    <definedName name="dfsd" localSheetId="51" hidden="1">#REF!</definedName>
    <definedName name="dfsd" localSheetId="56" hidden="1">#REF!</definedName>
    <definedName name="dfsd" localSheetId="57" hidden="1">#REF!</definedName>
    <definedName name="dfsd" localSheetId="58" hidden="1">#REF!</definedName>
    <definedName name="dfsd" localSheetId="59" hidden="1">#REF!</definedName>
    <definedName name="dfsd" localSheetId="20" hidden="1">#REF!</definedName>
    <definedName name="dfsd" localSheetId="21" hidden="1">#REF!</definedName>
    <definedName name="dfsd" localSheetId="22" hidden="1">#REF!</definedName>
    <definedName name="dfsd" localSheetId="27" hidden="1">#REF!</definedName>
    <definedName name="dfsd" localSheetId="28" hidden="1">#REF!</definedName>
    <definedName name="dfsd" localSheetId="29" hidden="1">#REF!</definedName>
    <definedName name="dfsd" localSheetId="31" hidden="1">#REF!</definedName>
    <definedName name="dfsd" localSheetId="55" hidden="1">#REF!</definedName>
    <definedName name="dfsd" localSheetId="2" hidden="1">#REF!</definedName>
    <definedName name="dfsd" localSheetId="12" hidden="1">#REF!</definedName>
    <definedName name="dfsd" hidden="1">#REF!</definedName>
    <definedName name="dfvd" localSheetId="24" hidden="1">'[2]4.9'!#REF!</definedName>
    <definedName name="dfvd" localSheetId="23" hidden="1">'[2]4.9'!#REF!</definedName>
    <definedName name="dfvd" localSheetId="39" hidden="1">'[2]4.9'!#REF!</definedName>
    <definedName name="dfvd" localSheetId="40" hidden="1">'[2]4.9'!#REF!</definedName>
    <definedName name="dfvd" localSheetId="41" hidden="1">'[2]4.9'!#REF!</definedName>
    <definedName name="dfvd" localSheetId="42" hidden="1">'[2]4.9'!#REF!</definedName>
    <definedName name="dfvd" localSheetId="43" hidden="1">'[2]4.9'!#REF!</definedName>
    <definedName name="dfvd" localSheetId="46" hidden="1">'[2]4.9'!#REF!</definedName>
    <definedName name="dfvd" localSheetId="47" hidden="1">'[2]4.9'!#REF!</definedName>
    <definedName name="dfvd" localSheetId="49" hidden="1">'[2]4.9'!#REF!</definedName>
    <definedName name="dfvd" localSheetId="50" hidden="1">'[2]4.9'!#REF!</definedName>
    <definedName name="dfvd" localSheetId="51" hidden="1">'[2]4.9'!#REF!</definedName>
    <definedName name="dfvd" localSheetId="56" hidden="1">'[2]4.9'!#REF!</definedName>
    <definedName name="dfvd" localSheetId="57" hidden="1">'[2]4.9'!#REF!</definedName>
    <definedName name="dfvd" localSheetId="58" hidden="1">'[2]4.9'!#REF!</definedName>
    <definedName name="dfvd" localSheetId="59" hidden="1">'[2]4.9'!#REF!</definedName>
    <definedName name="dfvd" localSheetId="20" hidden="1">'[2]4.9'!#REF!</definedName>
    <definedName name="dfvd" localSheetId="21" hidden="1">'[2]4.9'!#REF!</definedName>
    <definedName name="dfvd" localSheetId="22" hidden="1">'[2]4.9'!#REF!</definedName>
    <definedName name="dfvd" localSheetId="27" hidden="1">'[2]4.9'!#REF!</definedName>
    <definedName name="dfvd" localSheetId="28" hidden="1">'[2]4.9'!#REF!</definedName>
    <definedName name="dfvd" localSheetId="29" hidden="1">'[2]4.9'!#REF!</definedName>
    <definedName name="dfvd" localSheetId="31" hidden="1">'[2]4.9'!#REF!</definedName>
    <definedName name="dfvd" localSheetId="55" hidden="1">'[2]4.9'!#REF!</definedName>
    <definedName name="dfvd" localSheetId="2" hidden="1">'[2]4.9'!#REF!</definedName>
    <definedName name="dfvd" localSheetId="12" hidden="1">'[2]4.9'!#REF!</definedName>
    <definedName name="dfvd" hidden="1">'[2]4.9'!#REF!</definedName>
    <definedName name="ds" localSheetId="24" hidden="1">'[4]4.8'!#REF!</definedName>
    <definedName name="ds" localSheetId="23" hidden="1">'[4]4.8'!#REF!</definedName>
    <definedName name="ds" localSheetId="25" hidden="1">'[4]4.8'!#REF!</definedName>
    <definedName name="ds" localSheetId="30" hidden="1">'[4]4.8'!#REF!</definedName>
    <definedName name="ds" localSheetId="32" hidden="1">'[4]4.8'!#REF!</definedName>
    <definedName name="ds" localSheetId="33" hidden="1">'[4]4.8'!#REF!</definedName>
    <definedName name="ds" localSheetId="34" hidden="1">'[4]4.8'!#REF!</definedName>
    <definedName name="ds" localSheetId="35" hidden="1">'[4]4.8'!#REF!</definedName>
    <definedName name="ds" localSheetId="36" hidden="1">'[4]4.8'!#REF!</definedName>
    <definedName name="ds" localSheetId="37" hidden="1">'[4]4.8'!#REF!</definedName>
    <definedName name="ds" localSheetId="39" hidden="1">'[4]4.8'!#REF!</definedName>
    <definedName name="ds" localSheetId="40" hidden="1">'[4]4.8'!#REF!</definedName>
    <definedName name="ds" localSheetId="41" hidden="1">'[4]4.8'!#REF!</definedName>
    <definedName name="ds" localSheetId="42" hidden="1">'[4]4.8'!#REF!</definedName>
    <definedName name="ds" localSheetId="43" hidden="1">'[4]4.8'!#REF!</definedName>
    <definedName name="ds" localSheetId="44" hidden="1">'[4]4.8'!#REF!</definedName>
    <definedName name="ds" localSheetId="45" hidden="1">'[4]4.8'!#REF!</definedName>
    <definedName name="ds" localSheetId="46" hidden="1">'[4]4.8'!#REF!</definedName>
    <definedName name="ds" localSheetId="47" hidden="1">'[4]4.8'!#REF!</definedName>
    <definedName name="ds" localSheetId="49" hidden="1">'[4]4.8'!#REF!</definedName>
    <definedName name="ds" localSheetId="50" hidden="1">'[4]4.8'!#REF!</definedName>
    <definedName name="ds" localSheetId="51" hidden="1">'[4]4.8'!#REF!</definedName>
    <definedName name="ds" localSheetId="52" hidden="1">'[4]4.8'!#REF!</definedName>
    <definedName name="ds" localSheetId="53" hidden="1">'[4]4.8'!#REF!</definedName>
    <definedName name="ds" localSheetId="56" hidden="1">'[4]4.8'!#REF!</definedName>
    <definedName name="ds" localSheetId="57" hidden="1">'[4]4.8'!#REF!</definedName>
    <definedName name="ds" localSheetId="58" hidden="1">'[4]4.8'!#REF!</definedName>
    <definedName name="ds" localSheetId="59" hidden="1">'[4]4.8'!#REF!</definedName>
    <definedName name="ds" localSheetId="20" hidden="1">'[4]4.8'!#REF!</definedName>
    <definedName name="ds" localSheetId="21" hidden="1">'[4]4.8'!#REF!</definedName>
    <definedName name="ds" localSheetId="22" hidden="1">'[4]4.8'!#REF!</definedName>
    <definedName name="ds" localSheetId="26" hidden="1">'[4]4.8'!#REF!</definedName>
    <definedName name="ds" localSheetId="27" hidden="1">'[4]4.8'!#REF!</definedName>
    <definedName name="ds" localSheetId="28" hidden="1">'[4]4.8'!#REF!</definedName>
    <definedName name="ds" localSheetId="29" hidden="1">'[4]4.8'!#REF!</definedName>
    <definedName name="ds" localSheetId="31" hidden="1">'[4]4.8'!#REF!</definedName>
    <definedName name="ds" localSheetId="38" hidden="1">'[4]4.8'!#REF!</definedName>
    <definedName name="ds" localSheetId="48" hidden="1">'[4]4.8'!#REF!</definedName>
    <definedName name="ds" localSheetId="1" hidden="1">'[4]4.8'!#REF!</definedName>
    <definedName name="ds" localSheetId="54" hidden="1">'[4]4.8'!#REF!</definedName>
    <definedName name="ds" localSheetId="55" hidden="1">'[4]4.8'!#REF!</definedName>
    <definedName name="ds" localSheetId="2" hidden="1">'[4]4.8'!#REF!</definedName>
    <definedName name="ds" localSheetId="4" hidden="1">'[3]4.8'!#REF!</definedName>
    <definedName name="ds" localSheetId="5" hidden="1">'[3]4.8'!#REF!</definedName>
    <definedName name="ds" localSheetId="7" hidden="1">'[3]4.8'!#REF!</definedName>
    <definedName name="ds" localSheetId="8" hidden="1">'[3]4.8'!#REF!</definedName>
    <definedName name="ds" localSheetId="12" hidden="1">'[4]4.8'!#REF!</definedName>
    <definedName name="ds" hidden="1">'[4]4.8'!#REF!</definedName>
    <definedName name="dvcx" localSheetId="24">#REF!</definedName>
    <definedName name="dvcx" localSheetId="23">#REF!</definedName>
    <definedName name="dvcx" localSheetId="39">#REF!</definedName>
    <definedName name="dvcx" localSheetId="40">#REF!</definedName>
    <definedName name="dvcx" localSheetId="41">#REF!</definedName>
    <definedName name="dvcx" localSheetId="42">#REF!</definedName>
    <definedName name="dvcx" localSheetId="43">#REF!</definedName>
    <definedName name="dvcx" localSheetId="46">#REF!</definedName>
    <definedName name="dvcx" localSheetId="47">#REF!</definedName>
    <definedName name="dvcx" localSheetId="49">#REF!</definedName>
    <definedName name="dvcx" localSheetId="50">#REF!</definedName>
    <definedName name="dvcx" localSheetId="51">#REF!</definedName>
    <definedName name="dvcx" localSheetId="56">#REF!</definedName>
    <definedName name="dvcx" localSheetId="57">#REF!</definedName>
    <definedName name="dvcx" localSheetId="58">#REF!</definedName>
    <definedName name="dvcx" localSheetId="59">#REF!</definedName>
    <definedName name="dvcx" localSheetId="20">#REF!</definedName>
    <definedName name="dvcx" localSheetId="21">#REF!</definedName>
    <definedName name="dvcx" localSheetId="22">#REF!</definedName>
    <definedName name="dvcx" localSheetId="27">#REF!</definedName>
    <definedName name="dvcx" localSheetId="28">#REF!</definedName>
    <definedName name="dvcx" localSheetId="29">#REF!</definedName>
    <definedName name="dvcx" localSheetId="31">#REF!</definedName>
    <definedName name="dvcx" localSheetId="55">#REF!</definedName>
    <definedName name="dvcx" localSheetId="2">#REF!</definedName>
    <definedName name="dvcx" localSheetId="12">#REF!</definedName>
    <definedName name="dvcx">#REF!</definedName>
    <definedName name="dvvc" localSheetId="24">#REF!</definedName>
    <definedName name="dvvc" localSheetId="23">#REF!</definedName>
    <definedName name="dvvc" localSheetId="39">#REF!</definedName>
    <definedName name="dvvc" localSheetId="40">#REF!</definedName>
    <definedName name="dvvc" localSheetId="41">#REF!</definedName>
    <definedName name="dvvc" localSheetId="42">#REF!</definedName>
    <definedName name="dvvc" localSheetId="43">#REF!</definedName>
    <definedName name="dvvc" localSheetId="46">#REF!</definedName>
    <definedName name="dvvc" localSheetId="47">#REF!</definedName>
    <definedName name="dvvc" localSheetId="49">#REF!</definedName>
    <definedName name="dvvc" localSheetId="50">#REF!</definedName>
    <definedName name="dvvc" localSheetId="51">#REF!</definedName>
    <definedName name="dvvc" localSheetId="56">#REF!</definedName>
    <definedName name="dvvc" localSheetId="57">#REF!</definedName>
    <definedName name="dvvc" localSheetId="58">#REF!</definedName>
    <definedName name="dvvc" localSheetId="59">#REF!</definedName>
    <definedName name="dvvc" localSheetId="20">#REF!</definedName>
    <definedName name="dvvc" localSheetId="21">#REF!</definedName>
    <definedName name="dvvc" localSheetId="22">#REF!</definedName>
    <definedName name="dvvc" localSheetId="27">#REF!</definedName>
    <definedName name="dvvc" localSheetId="28">#REF!</definedName>
    <definedName name="dvvc" localSheetId="29">#REF!</definedName>
    <definedName name="dvvc" localSheetId="31">#REF!</definedName>
    <definedName name="dvvc" localSheetId="55">#REF!</definedName>
    <definedName name="dvvc" localSheetId="2">#REF!</definedName>
    <definedName name="dvvc" localSheetId="12">#REF!</definedName>
    <definedName name="dvvc">#REF!</definedName>
    <definedName name="dxcx" localSheetId="24">#REF!</definedName>
    <definedName name="dxcx" localSheetId="23">#REF!</definedName>
    <definedName name="dxcx" localSheetId="39">#REF!</definedName>
    <definedName name="dxcx" localSheetId="40">#REF!</definedName>
    <definedName name="dxcx" localSheetId="41">#REF!</definedName>
    <definedName name="dxcx" localSheetId="42">#REF!</definedName>
    <definedName name="dxcx" localSheetId="43">#REF!</definedName>
    <definedName name="dxcx" localSheetId="46">#REF!</definedName>
    <definedName name="dxcx" localSheetId="47">#REF!</definedName>
    <definedName name="dxcx" localSheetId="49">#REF!</definedName>
    <definedName name="dxcx" localSheetId="50">#REF!</definedName>
    <definedName name="dxcx" localSheetId="51">#REF!</definedName>
    <definedName name="dxcx" localSheetId="56">#REF!</definedName>
    <definedName name="dxcx" localSheetId="57">#REF!</definedName>
    <definedName name="dxcx" localSheetId="58">#REF!</definedName>
    <definedName name="dxcx" localSheetId="59">#REF!</definedName>
    <definedName name="dxcx" localSheetId="20">#REF!</definedName>
    <definedName name="dxcx" localSheetId="21">#REF!</definedName>
    <definedName name="dxcx" localSheetId="22">#REF!</definedName>
    <definedName name="dxcx" localSheetId="27">#REF!</definedName>
    <definedName name="dxcx" localSheetId="28">#REF!</definedName>
    <definedName name="dxcx" localSheetId="29">#REF!</definedName>
    <definedName name="dxcx" localSheetId="31">#REF!</definedName>
    <definedName name="dxcx" localSheetId="55">#REF!</definedName>
    <definedName name="dxcx" localSheetId="2">#REF!</definedName>
    <definedName name="dxcx" localSheetId="12">#REF!</definedName>
    <definedName name="dxcx">#REF!</definedName>
    <definedName name="e" localSheetId="24">#REF!</definedName>
    <definedName name="e" localSheetId="23">#REF!</definedName>
    <definedName name="e" localSheetId="25">#REF!</definedName>
    <definedName name="e" localSheetId="30">#REF!</definedName>
    <definedName name="e" localSheetId="32">#REF!</definedName>
    <definedName name="e" localSheetId="33">#REF!</definedName>
    <definedName name="e" localSheetId="34">#REF!</definedName>
    <definedName name="e" localSheetId="35">#REF!</definedName>
    <definedName name="e" localSheetId="36">#REF!</definedName>
    <definedName name="e" localSheetId="37">#REF!</definedName>
    <definedName name="e" localSheetId="39">#REF!</definedName>
    <definedName name="e" localSheetId="40">#REF!</definedName>
    <definedName name="e" localSheetId="41">#REF!</definedName>
    <definedName name="e" localSheetId="42">#REF!</definedName>
    <definedName name="e" localSheetId="43">#REF!</definedName>
    <definedName name="e" localSheetId="44">#REF!</definedName>
    <definedName name="e" localSheetId="45">#REF!</definedName>
    <definedName name="e" localSheetId="46">#REF!</definedName>
    <definedName name="e" localSheetId="47">#REF!</definedName>
    <definedName name="e" localSheetId="49">#REF!</definedName>
    <definedName name="e" localSheetId="50">#REF!</definedName>
    <definedName name="e" localSheetId="51">#REF!</definedName>
    <definedName name="e" localSheetId="52">#REF!</definedName>
    <definedName name="e" localSheetId="53">#REF!</definedName>
    <definedName name="e" localSheetId="56">#REF!</definedName>
    <definedName name="e" localSheetId="57">#REF!</definedName>
    <definedName name="e" localSheetId="58">#REF!</definedName>
    <definedName name="e" localSheetId="59">#REF!</definedName>
    <definedName name="e" localSheetId="20">#REF!</definedName>
    <definedName name="e" localSheetId="21">#REF!</definedName>
    <definedName name="e" localSheetId="22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1">#REF!</definedName>
    <definedName name="e" localSheetId="38">#REF!</definedName>
    <definedName name="e" localSheetId="48">#REF!</definedName>
    <definedName name="e" localSheetId="1">#REF!</definedName>
    <definedName name="e" localSheetId="54">#REF!</definedName>
    <definedName name="e" localSheetId="55">#REF!</definedName>
    <definedName name="e" localSheetId="2">#REF!</definedName>
    <definedName name="e" localSheetId="4" hidden="1">#REF!</definedName>
    <definedName name="e" localSheetId="5" hidden="1">#REF!</definedName>
    <definedName name="e" localSheetId="7" hidden="1">#REF!</definedName>
    <definedName name="e" localSheetId="8" hidden="1">#REF!</definedName>
    <definedName name="e" localSheetId="12">#REF!</definedName>
    <definedName name="e">#REF!</definedName>
    <definedName name="ER" localSheetId="24" hidden="1">'[3]4.8'!#REF!</definedName>
    <definedName name="ER" localSheetId="23" hidden="1">'[3]4.8'!#REF!</definedName>
    <definedName name="ER" localSheetId="39" hidden="1">'[3]4.8'!#REF!</definedName>
    <definedName name="ER" localSheetId="40" hidden="1">'[3]4.8'!#REF!</definedName>
    <definedName name="ER" localSheetId="41" hidden="1">'[3]4.8'!#REF!</definedName>
    <definedName name="ER" localSheetId="42" hidden="1">'[3]4.8'!#REF!</definedName>
    <definedName name="ER" localSheetId="43" hidden="1">'[3]4.8'!#REF!</definedName>
    <definedName name="ER" localSheetId="46" hidden="1">'[3]4.8'!#REF!</definedName>
    <definedName name="ER" localSheetId="47" hidden="1">'[3]4.8'!#REF!</definedName>
    <definedName name="ER" localSheetId="49" hidden="1">'[3]4.8'!#REF!</definedName>
    <definedName name="ER" localSheetId="50" hidden="1">'[3]4.8'!#REF!</definedName>
    <definedName name="ER" localSheetId="51" hidden="1">'[3]4.8'!#REF!</definedName>
    <definedName name="ER" localSheetId="56" hidden="1">'[3]4.8'!#REF!</definedName>
    <definedName name="ER" localSheetId="57" hidden="1">'[3]4.8'!#REF!</definedName>
    <definedName name="ER" localSheetId="58" hidden="1">'[3]4.8'!#REF!</definedName>
    <definedName name="ER" localSheetId="59" hidden="1">'[3]4.8'!#REF!</definedName>
    <definedName name="ER" localSheetId="20" hidden="1">'[3]4.8'!#REF!</definedName>
    <definedName name="ER" localSheetId="21" hidden="1">'[3]4.8'!#REF!</definedName>
    <definedName name="ER" localSheetId="22" hidden="1">'[3]4.8'!#REF!</definedName>
    <definedName name="ER" localSheetId="27" hidden="1">'[3]4.8'!#REF!</definedName>
    <definedName name="ER" localSheetId="28" hidden="1">'[3]4.8'!#REF!</definedName>
    <definedName name="ER" localSheetId="29" hidden="1">'[3]4.8'!#REF!</definedName>
    <definedName name="ER" localSheetId="31" hidden="1">'[3]4.8'!#REF!</definedName>
    <definedName name="ER" localSheetId="55" hidden="1">'[3]4.8'!#REF!</definedName>
    <definedName name="ER" localSheetId="2" hidden="1">'[3]4.8'!#REF!</definedName>
    <definedName name="ER" localSheetId="4" hidden="1">'[3]4.8'!#REF!</definedName>
    <definedName name="ER" localSheetId="5" hidden="1">'[3]4.8'!#REF!</definedName>
    <definedName name="ER" localSheetId="7" hidden="1">'[3]4.8'!#REF!</definedName>
    <definedName name="ER" localSheetId="8" hidden="1">'[3]4.8'!#REF!</definedName>
    <definedName name="ER" localSheetId="12" hidden="1">'[3]4.8'!#REF!</definedName>
    <definedName name="ER" hidden="1">'[3]4.8'!#REF!</definedName>
    <definedName name="EST" localSheetId="24" hidden="1">'[1]4.9'!#REF!</definedName>
    <definedName name="EST" localSheetId="23" hidden="1">'[1]4.9'!#REF!</definedName>
    <definedName name="EST" localSheetId="25" hidden="1">'[1]4.9'!#REF!</definedName>
    <definedName name="EST" localSheetId="30" hidden="1">'[1]4.9'!#REF!</definedName>
    <definedName name="EST" localSheetId="32" hidden="1">'[1]4.9'!#REF!</definedName>
    <definedName name="EST" localSheetId="33" hidden="1">'[1]4.9'!#REF!</definedName>
    <definedName name="EST" localSheetId="34" hidden="1">'[1]4.9'!#REF!</definedName>
    <definedName name="EST" localSheetId="35" hidden="1">'[1]4.9'!#REF!</definedName>
    <definedName name="EST" localSheetId="36" hidden="1">'[1]4.9'!#REF!</definedName>
    <definedName name="EST" localSheetId="37" hidden="1">'[1]4.9'!#REF!</definedName>
    <definedName name="EST" localSheetId="39" hidden="1">'[1]4.9'!#REF!</definedName>
    <definedName name="EST" localSheetId="40" hidden="1">'[1]4.9'!#REF!</definedName>
    <definedName name="EST" localSheetId="41" hidden="1">'[1]4.9'!#REF!</definedName>
    <definedName name="EST" localSheetId="42" hidden="1">'[1]4.9'!#REF!</definedName>
    <definedName name="EST" localSheetId="43" hidden="1">'[1]4.9'!#REF!</definedName>
    <definedName name="EST" localSheetId="44" hidden="1">'[1]4.9'!#REF!</definedName>
    <definedName name="EST" localSheetId="45" hidden="1">'[1]4.9'!#REF!</definedName>
    <definedName name="EST" localSheetId="46" hidden="1">'[1]4.9'!#REF!</definedName>
    <definedName name="EST" localSheetId="47" hidden="1">'[1]4.9'!#REF!</definedName>
    <definedName name="EST" localSheetId="49" hidden="1">'[1]4.9'!#REF!</definedName>
    <definedName name="EST" localSheetId="50" hidden="1">'[1]4.9'!#REF!</definedName>
    <definedName name="EST" localSheetId="51" hidden="1">'[1]4.9'!#REF!</definedName>
    <definedName name="EST" localSheetId="52" hidden="1">'[1]4.9'!#REF!</definedName>
    <definedName name="EST" localSheetId="53" hidden="1">'[1]4.9'!#REF!</definedName>
    <definedName name="EST" localSheetId="56" hidden="1">'[1]4.9'!#REF!</definedName>
    <definedName name="EST" localSheetId="57" hidden="1">'[1]4.9'!#REF!</definedName>
    <definedName name="EST" localSheetId="58" hidden="1">'[1]4.9'!#REF!</definedName>
    <definedName name="EST" localSheetId="59" hidden="1">'[1]4.9'!#REF!</definedName>
    <definedName name="EST" localSheetId="20" hidden="1">'[1]4.9'!#REF!</definedName>
    <definedName name="EST" localSheetId="21" hidden="1">'[1]4.9'!#REF!</definedName>
    <definedName name="EST" localSheetId="22" hidden="1">'[1]4.9'!#REF!</definedName>
    <definedName name="EST" localSheetId="26" hidden="1">'[1]4.9'!#REF!</definedName>
    <definedName name="EST" localSheetId="27" hidden="1">'[1]4.9'!#REF!</definedName>
    <definedName name="EST" localSheetId="28" hidden="1">'[1]4.9'!#REF!</definedName>
    <definedName name="EST" localSheetId="29" hidden="1">'[1]4.9'!#REF!</definedName>
    <definedName name="EST" localSheetId="31" hidden="1">'[1]4.9'!#REF!</definedName>
    <definedName name="EST" localSheetId="38" hidden="1">'[1]4.9'!#REF!</definedName>
    <definedName name="EST" localSheetId="48" hidden="1">'[1]4.9'!#REF!</definedName>
    <definedName name="EST" localSheetId="1" hidden="1">'[2]4.9'!#REF!</definedName>
    <definedName name="EST" localSheetId="54" hidden="1">'[1]4.9'!#REF!</definedName>
    <definedName name="EST" localSheetId="55" hidden="1">'[1]4.9'!#REF!</definedName>
    <definedName name="EST" localSheetId="2" hidden="1">'[2]4.9'!#REF!</definedName>
    <definedName name="EST" localSheetId="12" hidden="1">'[1]4.9'!#REF!</definedName>
    <definedName name="EST" hidden="1">'[1]4.9'!#REF!</definedName>
    <definedName name="f" localSheetId="24">#REF!</definedName>
    <definedName name="f" localSheetId="23">#REF!</definedName>
    <definedName name="f" localSheetId="25">#REF!</definedName>
    <definedName name="f" localSheetId="30">#REF!</definedName>
    <definedName name="f" localSheetId="32">#REF!</definedName>
    <definedName name="f" localSheetId="33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9">#REF!</definedName>
    <definedName name="f" localSheetId="40">#REF!</definedName>
    <definedName name="f" localSheetId="41">#REF!</definedName>
    <definedName name="f" localSheetId="42">#REF!</definedName>
    <definedName name="f" localSheetId="43">#REF!</definedName>
    <definedName name="f" localSheetId="44">#REF!</definedName>
    <definedName name="f" localSheetId="45">#REF!</definedName>
    <definedName name="f" localSheetId="46">#REF!</definedName>
    <definedName name="f" localSheetId="47">#REF!</definedName>
    <definedName name="f" localSheetId="49">#REF!</definedName>
    <definedName name="f" localSheetId="50">#REF!</definedName>
    <definedName name="f" localSheetId="51">#REF!</definedName>
    <definedName name="f" localSheetId="52">#REF!</definedName>
    <definedName name="f" localSheetId="53">#REF!</definedName>
    <definedName name="f" localSheetId="56">#REF!</definedName>
    <definedName name="f" localSheetId="57">#REF!</definedName>
    <definedName name="f" localSheetId="58">#REF!</definedName>
    <definedName name="f" localSheetId="59">#REF!</definedName>
    <definedName name="f" localSheetId="20">#REF!</definedName>
    <definedName name="f" localSheetId="21">#REF!</definedName>
    <definedName name="f" localSheetId="22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1">#REF!</definedName>
    <definedName name="f" localSheetId="38">#REF!</definedName>
    <definedName name="f" localSheetId="48">#REF!</definedName>
    <definedName name="f" localSheetId="1">#REF!</definedName>
    <definedName name="f" localSheetId="54">#REF!</definedName>
    <definedName name="f" localSheetId="55">#REF!</definedName>
    <definedName name="f" localSheetId="2">#REF!</definedName>
    <definedName name="f" localSheetId="12">#REF!</definedName>
    <definedName name="f">#REF!</definedName>
    <definedName name="fbxd" localSheetId="24">#REF!</definedName>
    <definedName name="fbxd" localSheetId="23">#REF!</definedName>
    <definedName name="fbxd" localSheetId="39">#REF!</definedName>
    <definedName name="fbxd" localSheetId="40">#REF!</definedName>
    <definedName name="fbxd" localSheetId="41">#REF!</definedName>
    <definedName name="fbxd" localSheetId="42">#REF!</definedName>
    <definedName name="fbxd" localSheetId="43">#REF!</definedName>
    <definedName name="fbxd" localSheetId="46">#REF!</definedName>
    <definedName name="fbxd" localSheetId="47">#REF!</definedName>
    <definedName name="fbxd" localSheetId="49">#REF!</definedName>
    <definedName name="fbxd" localSheetId="50">#REF!</definedName>
    <definedName name="fbxd" localSheetId="51">#REF!</definedName>
    <definedName name="fbxd" localSheetId="56">#REF!</definedName>
    <definedName name="fbxd" localSheetId="57">#REF!</definedName>
    <definedName name="fbxd" localSheetId="58">#REF!</definedName>
    <definedName name="fbxd" localSheetId="59">#REF!</definedName>
    <definedName name="fbxd" localSheetId="20">#REF!</definedName>
    <definedName name="fbxd" localSheetId="21">#REF!</definedName>
    <definedName name="fbxd" localSheetId="22">#REF!</definedName>
    <definedName name="fbxd" localSheetId="27">#REF!</definedName>
    <definedName name="fbxd" localSheetId="28">#REF!</definedName>
    <definedName name="fbxd" localSheetId="29">#REF!</definedName>
    <definedName name="fbxd" localSheetId="31">#REF!</definedName>
    <definedName name="fbxd" localSheetId="55">#REF!</definedName>
    <definedName name="fbxd" localSheetId="2">#REF!</definedName>
    <definedName name="fbxd" localSheetId="12">#REF!</definedName>
    <definedName name="fbxd">#REF!</definedName>
    <definedName name="fdf" localSheetId="24">#REF!</definedName>
    <definedName name="fdf" localSheetId="23">#REF!</definedName>
    <definedName name="fdf" localSheetId="39">#REF!</definedName>
    <definedName name="fdf" localSheetId="40">#REF!</definedName>
    <definedName name="fdf" localSheetId="41">#REF!</definedName>
    <definedName name="fdf" localSheetId="42">#REF!</definedName>
    <definedName name="fdf" localSheetId="43">#REF!</definedName>
    <definedName name="fdf" localSheetId="46">#REF!</definedName>
    <definedName name="fdf" localSheetId="47">#REF!</definedName>
    <definedName name="fdf" localSheetId="49">#REF!</definedName>
    <definedName name="fdf" localSheetId="50">#REF!</definedName>
    <definedName name="fdf" localSheetId="51">#REF!</definedName>
    <definedName name="fdf" localSheetId="56">#REF!</definedName>
    <definedName name="fdf" localSheetId="57">#REF!</definedName>
    <definedName name="fdf" localSheetId="58">#REF!</definedName>
    <definedName name="fdf" localSheetId="59">#REF!</definedName>
    <definedName name="fdf" localSheetId="20">#REF!</definedName>
    <definedName name="fdf" localSheetId="21">#REF!</definedName>
    <definedName name="fdf" localSheetId="22">#REF!</definedName>
    <definedName name="fdf" localSheetId="27">#REF!</definedName>
    <definedName name="fdf" localSheetId="28">#REF!</definedName>
    <definedName name="fdf" localSheetId="29">#REF!</definedName>
    <definedName name="fdf" localSheetId="31">#REF!</definedName>
    <definedName name="fdf" localSheetId="55">#REF!</definedName>
    <definedName name="fdf" localSheetId="2">#REF!</definedName>
    <definedName name="fdf" localSheetId="12">#REF!</definedName>
    <definedName name="fdf">#REF!</definedName>
    <definedName name="fdfa" localSheetId="24">#REF!</definedName>
    <definedName name="fdfa" localSheetId="23">#REF!</definedName>
    <definedName name="fdfa" localSheetId="39">#REF!</definedName>
    <definedName name="fdfa" localSheetId="40">#REF!</definedName>
    <definedName name="fdfa" localSheetId="41">#REF!</definedName>
    <definedName name="fdfa" localSheetId="42">#REF!</definedName>
    <definedName name="fdfa" localSheetId="43">#REF!</definedName>
    <definedName name="fdfa" localSheetId="46">#REF!</definedName>
    <definedName name="fdfa" localSheetId="47">#REF!</definedName>
    <definedName name="fdfa" localSheetId="49">#REF!</definedName>
    <definedName name="fdfa" localSheetId="50">#REF!</definedName>
    <definedName name="fdfa" localSheetId="51">#REF!</definedName>
    <definedName name="fdfa" localSheetId="56">#REF!</definedName>
    <definedName name="fdfa" localSheetId="57">#REF!</definedName>
    <definedName name="fdfa" localSheetId="58">#REF!</definedName>
    <definedName name="fdfa" localSheetId="59">#REF!</definedName>
    <definedName name="fdfa" localSheetId="20">#REF!</definedName>
    <definedName name="fdfa" localSheetId="21">#REF!</definedName>
    <definedName name="fdfa" localSheetId="22">#REF!</definedName>
    <definedName name="fdfa" localSheetId="27">#REF!</definedName>
    <definedName name="fdfa" localSheetId="28">#REF!</definedName>
    <definedName name="fdfa" localSheetId="29">#REF!</definedName>
    <definedName name="fdfa" localSheetId="31">#REF!</definedName>
    <definedName name="fdfa" localSheetId="55">#REF!</definedName>
    <definedName name="fdfa" localSheetId="2">#REF!</definedName>
    <definedName name="fdfa" localSheetId="12">#REF!</definedName>
    <definedName name="fdfa">#REF!</definedName>
    <definedName name="fdgdf" localSheetId="24">#REF!</definedName>
    <definedName name="fdgdf" localSheetId="23">#REF!</definedName>
    <definedName name="fdgdf" localSheetId="39">#REF!</definedName>
    <definedName name="fdgdf" localSheetId="40">#REF!</definedName>
    <definedName name="fdgdf" localSheetId="41">#REF!</definedName>
    <definedName name="fdgdf" localSheetId="42">#REF!</definedName>
    <definedName name="fdgdf" localSheetId="43">#REF!</definedName>
    <definedName name="fdgdf" localSheetId="46">#REF!</definedName>
    <definedName name="fdgdf" localSheetId="47">#REF!</definedName>
    <definedName name="fdgdf" localSheetId="49">#REF!</definedName>
    <definedName name="fdgdf" localSheetId="50">#REF!</definedName>
    <definedName name="fdgdf" localSheetId="51">#REF!</definedName>
    <definedName name="fdgdf" localSheetId="56">#REF!</definedName>
    <definedName name="fdgdf" localSheetId="57">#REF!</definedName>
    <definedName name="fdgdf" localSheetId="58">#REF!</definedName>
    <definedName name="fdgdf" localSheetId="59">#REF!</definedName>
    <definedName name="fdgdf" localSheetId="20">#REF!</definedName>
    <definedName name="fdgdf" localSheetId="21">#REF!</definedName>
    <definedName name="fdgdf" localSheetId="22">#REF!</definedName>
    <definedName name="fdgdf" localSheetId="27">#REF!</definedName>
    <definedName name="fdgdf" localSheetId="28">#REF!</definedName>
    <definedName name="fdgdf" localSheetId="29">#REF!</definedName>
    <definedName name="fdgdf" localSheetId="31">#REF!</definedName>
    <definedName name="fdgdf" localSheetId="55">#REF!</definedName>
    <definedName name="fdgdf" localSheetId="2">#REF!</definedName>
    <definedName name="fdgdf" localSheetId="12">#REF!</definedName>
    <definedName name="fdgdf">#REF!</definedName>
    <definedName name="fdgf" localSheetId="24">#REF!</definedName>
    <definedName name="fdgf" localSheetId="23">#REF!</definedName>
    <definedName name="fdgf" localSheetId="39">#REF!</definedName>
    <definedName name="fdgf" localSheetId="40">#REF!</definedName>
    <definedName name="fdgf" localSheetId="41">#REF!</definedName>
    <definedName name="fdgf" localSheetId="42">#REF!</definedName>
    <definedName name="fdgf" localSheetId="43">#REF!</definedName>
    <definedName name="fdgf" localSheetId="46">#REF!</definedName>
    <definedName name="fdgf" localSheetId="47">#REF!</definedName>
    <definedName name="fdgf" localSheetId="49">#REF!</definedName>
    <definedName name="fdgf" localSheetId="50">#REF!</definedName>
    <definedName name="fdgf" localSheetId="51">#REF!</definedName>
    <definedName name="fdgf" localSheetId="56">#REF!</definedName>
    <definedName name="fdgf" localSheetId="57">#REF!</definedName>
    <definedName name="fdgf" localSheetId="58">#REF!</definedName>
    <definedName name="fdgf" localSheetId="59">#REF!</definedName>
    <definedName name="fdgf" localSheetId="20">#REF!</definedName>
    <definedName name="fdgf" localSheetId="21">#REF!</definedName>
    <definedName name="fdgf" localSheetId="22">#REF!</definedName>
    <definedName name="fdgf" localSheetId="27">#REF!</definedName>
    <definedName name="fdgf" localSheetId="28">#REF!</definedName>
    <definedName name="fdgf" localSheetId="29">#REF!</definedName>
    <definedName name="fdgf" localSheetId="31">#REF!</definedName>
    <definedName name="fdgf" localSheetId="55">#REF!</definedName>
    <definedName name="fdgf" localSheetId="2">#REF!</definedName>
    <definedName name="fdgf" localSheetId="12">#REF!</definedName>
    <definedName name="fdgf">#REF!</definedName>
    <definedName name="female" localSheetId="24" hidden="1">'[3]4.8'!#REF!</definedName>
    <definedName name="female" localSheetId="23" hidden="1">'[3]4.8'!#REF!</definedName>
    <definedName name="female" localSheetId="39" hidden="1">'[3]4.8'!#REF!</definedName>
    <definedName name="female" localSheetId="40" hidden="1">'[3]4.8'!#REF!</definedName>
    <definedName name="female" localSheetId="41" hidden="1">'[3]4.8'!#REF!</definedName>
    <definedName name="female" localSheetId="42" hidden="1">'[3]4.8'!#REF!</definedName>
    <definedName name="female" localSheetId="43" hidden="1">'[3]4.8'!#REF!</definedName>
    <definedName name="female" localSheetId="46" hidden="1">'[3]4.8'!#REF!</definedName>
    <definedName name="female" localSheetId="47" hidden="1">'[3]4.8'!#REF!</definedName>
    <definedName name="female" localSheetId="49" hidden="1">'[3]4.8'!#REF!</definedName>
    <definedName name="female" localSheetId="50" hidden="1">'[3]4.8'!#REF!</definedName>
    <definedName name="female" localSheetId="51" hidden="1">'[3]4.8'!#REF!</definedName>
    <definedName name="female" localSheetId="56" hidden="1">'[3]4.8'!#REF!</definedName>
    <definedName name="female" localSheetId="57" hidden="1">'[3]4.8'!#REF!</definedName>
    <definedName name="female" localSheetId="58" hidden="1">'[3]4.8'!#REF!</definedName>
    <definedName name="female" localSheetId="59" hidden="1">'[3]4.8'!#REF!</definedName>
    <definedName name="female" localSheetId="20" hidden="1">'[3]4.8'!#REF!</definedName>
    <definedName name="female" localSheetId="21" hidden="1">'[3]4.8'!#REF!</definedName>
    <definedName name="female" localSheetId="22" hidden="1">'[3]4.8'!#REF!</definedName>
    <definedName name="female" localSheetId="27" hidden="1">'[3]4.8'!#REF!</definedName>
    <definedName name="female" localSheetId="28" hidden="1">'[3]4.8'!#REF!</definedName>
    <definedName name="female" localSheetId="29" hidden="1">'[3]4.8'!#REF!</definedName>
    <definedName name="female" localSheetId="31" hidden="1">'[3]4.8'!#REF!</definedName>
    <definedName name="female" localSheetId="55" hidden="1">'[3]4.8'!#REF!</definedName>
    <definedName name="female" localSheetId="2" hidden="1">'[3]4.8'!#REF!</definedName>
    <definedName name="female" localSheetId="4" hidden="1">'[3]4.8'!#REF!</definedName>
    <definedName name="female" localSheetId="5" hidden="1">'[3]4.8'!#REF!</definedName>
    <definedName name="female" localSheetId="7" hidden="1">'[3]4.8'!#REF!</definedName>
    <definedName name="female" localSheetId="8" hidden="1">'[3]4.8'!#REF!</definedName>
    <definedName name="female" localSheetId="12" hidden="1">'[3]4.8'!#REF!</definedName>
    <definedName name="female" hidden="1">'[3]4.8'!#REF!</definedName>
    <definedName name="ff" localSheetId="24">#REF!</definedName>
    <definedName name="ff" localSheetId="23">#REF!</definedName>
    <definedName name="ff" localSheetId="25">#REF!</definedName>
    <definedName name="ff" localSheetId="30">#REF!</definedName>
    <definedName name="ff" localSheetId="32">#REF!</definedName>
    <definedName name="ff" localSheetId="33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9">#REF!</definedName>
    <definedName name="ff" localSheetId="40">#REF!</definedName>
    <definedName name="ff" localSheetId="41">#REF!</definedName>
    <definedName name="ff" localSheetId="42">#REF!</definedName>
    <definedName name="ff" localSheetId="43">#REF!</definedName>
    <definedName name="ff" localSheetId="44">#REF!</definedName>
    <definedName name="ff" localSheetId="45">#REF!</definedName>
    <definedName name="ff" localSheetId="46">#REF!</definedName>
    <definedName name="ff" localSheetId="47">#REF!</definedName>
    <definedName name="ff" localSheetId="49">#REF!</definedName>
    <definedName name="ff" localSheetId="50">#REF!</definedName>
    <definedName name="ff" localSheetId="51">#REF!</definedName>
    <definedName name="ff" localSheetId="52">#REF!</definedName>
    <definedName name="ff" localSheetId="53">#REF!</definedName>
    <definedName name="ff" localSheetId="56">#REF!</definedName>
    <definedName name="ff" localSheetId="57">#REF!</definedName>
    <definedName name="ff" localSheetId="58">#REF!</definedName>
    <definedName name="ff" localSheetId="59">#REF!</definedName>
    <definedName name="ff" localSheetId="20">#REF!</definedName>
    <definedName name="ff" localSheetId="21">#REF!</definedName>
    <definedName name="ff" localSheetId="22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1">#REF!</definedName>
    <definedName name="ff" localSheetId="38">#REF!</definedName>
    <definedName name="ff" localSheetId="48">#REF!</definedName>
    <definedName name="ff" localSheetId="1">#REF!</definedName>
    <definedName name="ff" localSheetId="54">#REF!</definedName>
    <definedName name="ff" localSheetId="55">#REF!</definedName>
    <definedName name="ff" localSheetId="2">#REF!</definedName>
    <definedName name="ff" localSheetId="12">#REF!</definedName>
    <definedName name="ff">#REF!</definedName>
    <definedName name="fffh" localSheetId="24">#REF!</definedName>
    <definedName name="fffh" localSheetId="23">#REF!</definedName>
    <definedName name="fffh" localSheetId="39">#REF!</definedName>
    <definedName name="fffh" localSheetId="40">#REF!</definedName>
    <definedName name="fffh" localSheetId="41">#REF!</definedName>
    <definedName name="fffh" localSheetId="42">#REF!</definedName>
    <definedName name="fffh" localSheetId="43">#REF!</definedName>
    <definedName name="fffh" localSheetId="46">#REF!</definedName>
    <definedName name="fffh" localSheetId="47">#REF!</definedName>
    <definedName name="fffh" localSheetId="49">#REF!</definedName>
    <definedName name="fffh" localSheetId="50">#REF!</definedName>
    <definedName name="fffh" localSheetId="51">#REF!</definedName>
    <definedName name="fffh" localSheetId="56">#REF!</definedName>
    <definedName name="fffh" localSheetId="57">#REF!</definedName>
    <definedName name="fffh" localSheetId="58">#REF!</definedName>
    <definedName name="fffh" localSheetId="59">#REF!</definedName>
    <definedName name="fffh" localSheetId="20">#REF!</definedName>
    <definedName name="fffh" localSheetId="21">#REF!</definedName>
    <definedName name="fffh" localSheetId="22">#REF!</definedName>
    <definedName name="fffh" localSheetId="27">#REF!</definedName>
    <definedName name="fffh" localSheetId="28">#REF!</definedName>
    <definedName name="fffh" localSheetId="29">#REF!</definedName>
    <definedName name="fffh" localSheetId="31">#REF!</definedName>
    <definedName name="fffh" localSheetId="55">#REF!</definedName>
    <definedName name="fffh" localSheetId="2">#REF!</definedName>
    <definedName name="fffh" localSheetId="12">#REF!</definedName>
    <definedName name="fffh">#REF!</definedName>
    <definedName name="fffrt" localSheetId="24">#REF!</definedName>
    <definedName name="fffrt" localSheetId="23">#REF!</definedName>
    <definedName name="fffrt" localSheetId="39">#REF!</definedName>
    <definedName name="fffrt" localSheetId="40">#REF!</definedName>
    <definedName name="fffrt" localSheetId="41">#REF!</definedName>
    <definedName name="fffrt" localSheetId="42">#REF!</definedName>
    <definedName name="fffrt" localSheetId="43">#REF!</definedName>
    <definedName name="fffrt" localSheetId="46">#REF!</definedName>
    <definedName name="fffrt" localSheetId="47">#REF!</definedName>
    <definedName name="fffrt" localSheetId="49">#REF!</definedName>
    <definedName name="fffrt" localSheetId="50">#REF!</definedName>
    <definedName name="fffrt" localSheetId="51">#REF!</definedName>
    <definedName name="fffrt" localSheetId="56">#REF!</definedName>
    <definedName name="fffrt" localSheetId="57">#REF!</definedName>
    <definedName name="fffrt" localSheetId="58">#REF!</definedName>
    <definedName name="fffrt" localSheetId="59">#REF!</definedName>
    <definedName name="fffrt" localSheetId="20">#REF!</definedName>
    <definedName name="fffrt" localSheetId="21">#REF!</definedName>
    <definedName name="fffrt" localSheetId="22">#REF!</definedName>
    <definedName name="fffrt" localSheetId="27">#REF!</definedName>
    <definedName name="fffrt" localSheetId="28">#REF!</definedName>
    <definedName name="fffrt" localSheetId="29">#REF!</definedName>
    <definedName name="fffrt" localSheetId="31">#REF!</definedName>
    <definedName name="fffrt" localSheetId="55">#REF!</definedName>
    <definedName name="fffrt" localSheetId="2">#REF!</definedName>
    <definedName name="fffrt" localSheetId="12">#REF!</definedName>
    <definedName name="fffrt">#REF!</definedName>
    <definedName name="ffft" localSheetId="24">#REF!</definedName>
    <definedName name="ffft" localSheetId="23">#REF!</definedName>
    <definedName name="ffft" localSheetId="39">#REF!</definedName>
    <definedName name="ffft" localSheetId="40">#REF!</definedName>
    <definedName name="ffft" localSheetId="41">#REF!</definedName>
    <definedName name="ffft" localSheetId="42">#REF!</definedName>
    <definedName name="ffft" localSheetId="43">#REF!</definedName>
    <definedName name="ffft" localSheetId="46">#REF!</definedName>
    <definedName name="ffft" localSheetId="47">#REF!</definedName>
    <definedName name="ffft" localSheetId="49">#REF!</definedName>
    <definedName name="ffft" localSheetId="50">#REF!</definedName>
    <definedName name="ffft" localSheetId="51">#REF!</definedName>
    <definedName name="ffft" localSheetId="56">#REF!</definedName>
    <definedName name="ffft" localSheetId="57">#REF!</definedName>
    <definedName name="ffft" localSheetId="58">#REF!</definedName>
    <definedName name="ffft" localSheetId="59">#REF!</definedName>
    <definedName name="ffft" localSheetId="20">#REF!</definedName>
    <definedName name="ffft" localSheetId="21">#REF!</definedName>
    <definedName name="ffft" localSheetId="22">#REF!</definedName>
    <definedName name="ffft" localSheetId="27">#REF!</definedName>
    <definedName name="ffft" localSheetId="28">#REF!</definedName>
    <definedName name="ffft" localSheetId="29">#REF!</definedName>
    <definedName name="ffft" localSheetId="31">#REF!</definedName>
    <definedName name="ffft" localSheetId="55">#REF!</definedName>
    <definedName name="ffft" localSheetId="2">#REF!</definedName>
    <definedName name="ffft" localSheetId="12">#REF!</definedName>
    <definedName name="ffft">#REF!</definedName>
    <definedName name="fgd" localSheetId="24">#REF!</definedName>
    <definedName name="fgd" localSheetId="23">#REF!</definedName>
    <definedName name="fgd" localSheetId="39">#REF!</definedName>
    <definedName name="fgd" localSheetId="40">#REF!</definedName>
    <definedName name="fgd" localSheetId="41">#REF!</definedName>
    <definedName name="fgd" localSheetId="42">#REF!</definedName>
    <definedName name="fgd" localSheetId="43">#REF!</definedName>
    <definedName name="fgd" localSheetId="46">#REF!</definedName>
    <definedName name="fgd" localSheetId="47">#REF!</definedName>
    <definedName name="fgd" localSheetId="49">#REF!</definedName>
    <definedName name="fgd" localSheetId="50">#REF!</definedName>
    <definedName name="fgd" localSheetId="51">#REF!</definedName>
    <definedName name="fgd" localSheetId="56">#REF!</definedName>
    <definedName name="fgd" localSheetId="57">#REF!</definedName>
    <definedName name="fgd" localSheetId="58">#REF!</definedName>
    <definedName name="fgd" localSheetId="59">#REF!</definedName>
    <definedName name="fgd" localSheetId="20">#REF!</definedName>
    <definedName name="fgd" localSheetId="21">#REF!</definedName>
    <definedName name="fgd" localSheetId="22">#REF!</definedName>
    <definedName name="fgd" localSheetId="27">#REF!</definedName>
    <definedName name="fgd" localSheetId="28">#REF!</definedName>
    <definedName name="fgd" localSheetId="29">#REF!</definedName>
    <definedName name="fgd" localSheetId="31">#REF!</definedName>
    <definedName name="fgd" localSheetId="55">#REF!</definedName>
    <definedName name="fgd" localSheetId="2">#REF!</definedName>
    <definedName name="fgd" localSheetId="12">#REF!</definedName>
    <definedName name="fgd">#REF!</definedName>
    <definedName name="fgdf" localSheetId="24">#REF!</definedName>
    <definedName name="fgdf" localSheetId="23">#REF!</definedName>
    <definedName name="fgdf" localSheetId="39">#REF!</definedName>
    <definedName name="fgdf" localSheetId="40">#REF!</definedName>
    <definedName name="fgdf" localSheetId="41">#REF!</definedName>
    <definedName name="fgdf" localSheetId="42">#REF!</definedName>
    <definedName name="fgdf" localSheetId="43">#REF!</definedName>
    <definedName name="fgdf" localSheetId="46">#REF!</definedName>
    <definedName name="fgdf" localSheetId="47">#REF!</definedName>
    <definedName name="fgdf" localSheetId="49">#REF!</definedName>
    <definedName name="fgdf" localSheetId="50">#REF!</definedName>
    <definedName name="fgdf" localSheetId="51">#REF!</definedName>
    <definedName name="fgdf" localSheetId="56">#REF!</definedName>
    <definedName name="fgdf" localSheetId="57">#REF!</definedName>
    <definedName name="fgdf" localSheetId="58">#REF!</definedName>
    <definedName name="fgdf" localSheetId="59">#REF!</definedName>
    <definedName name="fgdf" localSheetId="20">#REF!</definedName>
    <definedName name="fgdf" localSheetId="21">#REF!</definedName>
    <definedName name="fgdf" localSheetId="22">#REF!</definedName>
    <definedName name="fgdf" localSheetId="27">#REF!</definedName>
    <definedName name="fgdf" localSheetId="28">#REF!</definedName>
    <definedName name="fgdf" localSheetId="29">#REF!</definedName>
    <definedName name="fgdf" localSheetId="31">#REF!</definedName>
    <definedName name="fgdf" localSheetId="55">#REF!</definedName>
    <definedName name="fgdf" localSheetId="2">#REF!</definedName>
    <definedName name="fgdf" localSheetId="12">#REF!</definedName>
    <definedName name="fgdf">#REF!</definedName>
    <definedName name="fgfg" localSheetId="24">#REF!</definedName>
    <definedName name="fgfg" localSheetId="23">#REF!</definedName>
    <definedName name="fgfg" localSheetId="39">#REF!</definedName>
    <definedName name="fgfg" localSheetId="40">#REF!</definedName>
    <definedName name="fgfg" localSheetId="41">#REF!</definedName>
    <definedName name="fgfg" localSheetId="42">#REF!</definedName>
    <definedName name="fgfg" localSheetId="43">#REF!</definedName>
    <definedName name="fgfg" localSheetId="46">#REF!</definedName>
    <definedName name="fgfg" localSheetId="47">#REF!</definedName>
    <definedName name="fgfg" localSheetId="49">#REF!</definedName>
    <definedName name="fgfg" localSheetId="50">#REF!</definedName>
    <definedName name="fgfg" localSheetId="51">#REF!</definedName>
    <definedName name="fgfg" localSheetId="56">#REF!</definedName>
    <definedName name="fgfg" localSheetId="57">#REF!</definedName>
    <definedName name="fgfg" localSheetId="58">#REF!</definedName>
    <definedName name="fgfg" localSheetId="59">#REF!</definedName>
    <definedName name="fgfg" localSheetId="20">#REF!</definedName>
    <definedName name="fgfg" localSheetId="21">#REF!</definedName>
    <definedName name="fgfg" localSheetId="22">#REF!</definedName>
    <definedName name="fgfg" localSheetId="27">#REF!</definedName>
    <definedName name="fgfg" localSheetId="28">#REF!</definedName>
    <definedName name="fgfg" localSheetId="29">#REF!</definedName>
    <definedName name="fgfg" localSheetId="31">#REF!</definedName>
    <definedName name="fgfg" localSheetId="55">#REF!</definedName>
    <definedName name="fgfg" localSheetId="2">#REF!</definedName>
    <definedName name="fgfg" localSheetId="12">#REF!</definedName>
    <definedName name="fgfg">#REF!</definedName>
    <definedName name="fghf" localSheetId="24">#REF!</definedName>
    <definedName name="fghf" localSheetId="23">#REF!</definedName>
    <definedName name="fghf" localSheetId="39">#REF!</definedName>
    <definedName name="fghf" localSheetId="40">#REF!</definedName>
    <definedName name="fghf" localSheetId="41">#REF!</definedName>
    <definedName name="fghf" localSheetId="42">#REF!</definedName>
    <definedName name="fghf" localSheetId="43">#REF!</definedName>
    <definedName name="fghf" localSheetId="46">#REF!</definedName>
    <definedName name="fghf" localSheetId="47">#REF!</definedName>
    <definedName name="fghf" localSheetId="49">#REF!</definedName>
    <definedName name="fghf" localSheetId="50">#REF!</definedName>
    <definedName name="fghf" localSheetId="51">#REF!</definedName>
    <definedName name="fghf" localSheetId="56">#REF!</definedName>
    <definedName name="fghf" localSheetId="57">#REF!</definedName>
    <definedName name="fghf" localSheetId="58">#REF!</definedName>
    <definedName name="fghf" localSheetId="59">#REF!</definedName>
    <definedName name="fghf" localSheetId="20">#REF!</definedName>
    <definedName name="fghf" localSheetId="21">#REF!</definedName>
    <definedName name="fghf" localSheetId="22">#REF!</definedName>
    <definedName name="fghf" localSheetId="27">#REF!</definedName>
    <definedName name="fghf" localSheetId="28">#REF!</definedName>
    <definedName name="fghf" localSheetId="29">#REF!</definedName>
    <definedName name="fghf" localSheetId="31">#REF!</definedName>
    <definedName name="fghf" localSheetId="55">#REF!</definedName>
    <definedName name="fghf" localSheetId="2">#REF!</definedName>
    <definedName name="fghf" localSheetId="12">#REF!</definedName>
    <definedName name="fghf">#REF!</definedName>
    <definedName name="fghfg" localSheetId="24">#REF!</definedName>
    <definedName name="fghfg" localSheetId="23">#REF!</definedName>
    <definedName name="fghfg" localSheetId="39">#REF!</definedName>
    <definedName name="fghfg" localSheetId="40">#REF!</definedName>
    <definedName name="fghfg" localSheetId="41">#REF!</definedName>
    <definedName name="fghfg" localSheetId="42">#REF!</definedName>
    <definedName name="fghfg" localSheetId="43">#REF!</definedName>
    <definedName name="fghfg" localSheetId="46">#REF!</definedName>
    <definedName name="fghfg" localSheetId="47">#REF!</definedName>
    <definedName name="fghfg" localSheetId="49">#REF!</definedName>
    <definedName name="fghfg" localSheetId="50">#REF!</definedName>
    <definedName name="fghfg" localSheetId="51">#REF!</definedName>
    <definedName name="fghfg" localSheetId="56">#REF!</definedName>
    <definedName name="fghfg" localSheetId="57">#REF!</definedName>
    <definedName name="fghfg" localSheetId="58">#REF!</definedName>
    <definedName name="fghfg" localSheetId="59">#REF!</definedName>
    <definedName name="fghfg" localSheetId="20">#REF!</definedName>
    <definedName name="fghfg" localSheetId="21">#REF!</definedName>
    <definedName name="fghfg" localSheetId="22">#REF!</definedName>
    <definedName name="fghfg" localSheetId="27">#REF!</definedName>
    <definedName name="fghfg" localSheetId="28">#REF!</definedName>
    <definedName name="fghfg" localSheetId="29">#REF!</definedName>
    <definedName name="fghfg" localSheetId="31">#REF!</definedName>
    <definedName name="fghfg" localSheetId="55">#REF!</definedName>
    <definedName name="fghfg" localSheetId="2">#REF!</definedName>
    <definedName name="fghfg" localSheetId="12">#REF!</definedName>
    <definedName name="fghfg">#REF!</definedName>
    <definedName name="fret" localSheetId="24">#REF!</definedName>
    <definedName name="fret" localSheetId="23">#REF!</definedName>
    <definedName name="fret" localSheetId="39">#REF!</definedName>
    <definedName name="fret" localSheetId="40">#REF!</definedName>
    <definedName name="fret" localSheetId="41">#REF!</definedName>
    <definedName name="fret" localSheetId="42">#REF!</definedName>
    <definedName name="fret" localSheetId="43">#REF!</definedName>
    <definedName name="fret" localSheetId="46">#REF!</definedName>
    <definedName name="fret" localSheetId="47">#REF!</definedName>
    <definedName name="fret" localSheetId="49">#REF!</definedName>
    <definedName name="fret" localSheetId="50">#REF!</definedName>
    <definedName name="fret" localSheetId="51">#REF!</definedName>
    <definedName name="fret" localSheetId="56">#REF!</definedName>
    <definedName name="fret" localSheetId="57">#REF!</definedName>
    <definedName name="fret" localSheetId="58">#REF!</definedName>
    <definedName name="fret" localSheetId="59">#REF!</definedName>
    <definedName name="fret" localSheetId="20">#REF!</definedName>
    <definedName name="fret" localSheetId="21">#REF!</definedName>
    <definedName name="fret" localSheetId="22">#REF!</definedName>
    <definedName name="fret" localSheetId="27">#REF!</definedName>
    <definedName name="fret" localSheetId="28">#REF!</definedName>
    <definedName name="fret" localSheetId="29">#REF!</definedName>
    <definedName name="fret" localSheetId="31">#REF!</definedName>
    <definedName name="fret" localSheetId="55">#REF!</definedName>
    <definedName name="fret" localSheetId="2">#REF!</definedName>
    <definedName name="fret" localSheetId="12">#REF!</definedName>
    <definedName name="fret">#REF!</definedName>
    <definedName name="fsd" localSheetId="24">#REF!</definedName>
    <definedName name="fsd" localSheetId="23">#REF!</definedName>
    <definedName name="fsd" localSheetId="39">#REF!</definedName>
    <definedName name="fsd" localSheetId="40">#REF!</definedName>
    <definedName name="fsd" localSheetId="41">#REF!</definedName>
    <definedName name="fsd" localSheetId="42">#REF!</definedName>
    <definedName name="fsd" localSheetId="43">#REF!</definedName>
    <definedName name="fsd" localSheetId="46">#REF!</definedName>
    <definedName name="fsd" localSheetId="47">#REF!</definedName>
    <definedName name="fsd" localSheetId="49">#REF!</definedName>
    <definedName name="fsd" localSheetId="50">#REF!</definedName>
    <definedName name="fsd" localSheetId="51">#REF!</definedName>
    <definedName name="fsd" localSheetId="56">#REF!</definedName>
    <definedName name="fsd" localSheetId="57">#REF!</definedName>
    <definedName name="fsd" localSheetId="58">#REF!</definedName>
    <definedName name="fsd" localSheetId="59">#REF!</definedName>
    <definedName name="fsd" localSheetId="20">#REF!</definedName>
    <definedName name="fsd" localSheetId="21">#REF!</definedName>
    <definedName name="fsd" localSheetId="22">#REF!</definedName>
    <definedName name="fsd" localSheetId="27">#REF!</definedName>
    <definedName name="fsd" localSheetId="28">#REF!</definedName>
    <definedName name="fsd" localSheetId="29">#REF!</definedName>
    <definedName name="fsd" localSheetId="31">#REF!</definedName>
    <definedName name="fsd" localSheetId="55">#REF!</definedName>
    <definedName name="fsd" localSheetId="2">#REF!</definedName>
    <definedName name="fsd" localSheetId="12">#REF!</definedName>
    <definedName name="fsd">#REF!</definedName>
    <definedName name="g" localSheetId="24">#REF!</definedName>
    <definedName name="g" localSheetId="23">#REF!</definedName>
    <definedName name="g" localSheetId="25">#REF!</definedName>
    <definedName name="g" localSheetId="30">#REF!</definedName>
    <definedName name="g" localSheetId="32">#REF!</definedName>
    <definedName name="g" localSheetId="33">#REF!</definedName>
    <definedName name="g" localSheetId="34">#REF!</definedName>
    <definedName name="g" localSheetId="35">#REF!</definedName>
    <definedName name="g" localSheetId="36">#REF!</definedName>
    <definedName name="g" localSheetId="37">#REF!</definedName>
    <definedName name="g" localSheetId="39">#REF!</definedName>
    <definedName name="g" localSheetId="40">#REF!</definedName>
    <definedName name="g" localSheetId="41">#REF!</definedName>
    <definedName name="g" localSheetId="42">#REF!</definedName>
    <definedName name="g" localSheetId="43">#REF!</definedName>
    <definedName name="g" localSheetId="44">#REF!</definedName>
    <definedName name="g" localSheetId="45">#REF!</definedName>
    <definedName name="g" localSheetId="46">#REF!</definedName>
    <definedName name="g" localSheetId="47">#REF!</definedName>
    <definedName name="g" localSheetId="49">#REF!</definedName>
    <definedName name="g" localSheetId="50">#REF!</definedName>
    <definedName name="g" localSheetId="51">#REF!</definedName>
    <definedName name="g" localSheetId="52">#REF!</definedName>
    <definedName name="g" localSheetId="53">#REF!</definedName>
    <definedName name="g" localSheetId="56">#REF!</definedName>
    <definedName name="g" localSheetId="57">#REF!</definedName>
    <definedName name="g" localSheetId="58">#REF!</definedName>
    <definedName name="g" localSheetId="59">#REF!</definedName>
    <definedName name="g" localSheetId="20">#REF!</definedName>
    <definedName name="g" localSheetId="21">#REF!</definedName>
    <definedName name="g" localSheetId="22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1">#REF!</definedName>
    <definedName name="g" localSheetId="38">#REF!</definedName>
    <definedName name="g" localSheetId="48">#REF!</definedName>
    <definedName name="g" localSheetId="1">#REF!</definedName>
    <definedName name="g" localSheetId="54">#REF!</definedName>
    <definedName name="g" localSheetId="55">#REF!</definedName>
    <definedName name="g" localSheetId="2">#REF!</definedName>
    <definedName name="g" localSheetId="12">#REF!</definedName>
    <definedName name="g">#REF!</definedName>
    <definedName name="gd" localSheetId="24" hidden="1">'[3]4.8'!#REF!</definedName>
    <definedName name="gd" localSheetId="23" hidden="1">'[3]4.8'!#REF!</definedName>
    <definedName name="gd" localSheetId="39" hidden="1">'[3]4.8'!#REF!</definedName>
    <definedName name="gd" localSheetId="40" hidden="1">'[3]4.8'!#REF!</definedName>
    <definedName name="gd" localSheetId="41" hidden="1">'[3]4.8'!#REF!</definedName>
    <definedName name="gd" localSheetId="42" hidden="1">'[3]4.8'!#REF!</definedName>
    <definedName name="gd" localSheetId="43" hidden="1">'[3]4.8'!#REF!</definedName>
    <definedName name="gd" localSheetId="46" hidden="1">'[3]4.8'!#REF!</definedName>
    <definedName name="gd" localSheetId="47" hidden="1">'[3]4.8'!#REF!</definedName>
    <definedName name="gd" localSheetId="49" hidden="1">'[3]4.8'!#REF!</definedName>
    <definedName name="gd" localSheetId="50" hidden="1">'[3]4.8'!#REF!</definedName>
    <definedName name="gd" localSheetId="51" hidden="1">'[3]4.8'!#REF!</definedName>
    <definedName name="gd" localSheetId="56" hidden="1">'[3]4.8'!#REF!</definedName>
    <definedName name="gd" localSheetId="57" hidden="1">'[3]4.8'!#REF!</definedName>
    <definedName name="gd" localSheetId="58" hidden="1">'[3]4.8'!#REF!</definedName>
    <definedName name="gd" localSheetId="59" hidden="1">'[3]4.8'!#REF!</definedName>
    <definedName name="gd" localSheetId="20" hidden="1">'[3]4.8'!#REF!</definedName>
    <definedName name="gd" localSheetId="21" hidden="1">'[3]4.8'!#REF!</definedName>
    <definedName name="gd" localSheetId="22" hidden="1">'[3]4.8'!#REF!</definedName>
    <definedName name="gd" localSheetId="27" hidden="1">'[3]4.8'!#REF!</definedName>
    <definedName name="gd" localSheetId="28" hidden="1">'[3]4.8'!#REF!</definedName>
    <definedName name="gd" localSheetId="29" hidden="1">'[3]4.8'!#REF!</definedName>
    <definedName name="gd" localSheetId="31" hidden="1">'[3]4.8'!#REF!</definedName>
    <definedName name="gd" localSheetId="55" hidden="1">'[3]4.8'!#REF!</definedName>
    <definedName name="gd" localSheetId="2" hidden="1">'[3]4.8'!#REF!</definedName>
    <definedName name="gd" localSheetId="4" hidden="1">'[3]4.8'!#REF!</definedName>
    <definedName name="gd" localSheetId="5" hidden="1">'[3]4.8'!#REF!</definedName>
    <definedName name="gd" localSheetId="7" hidden="1">'[3]4.8'!#REF!</definedName>
    <definedName name="gd" localSheetId="8" hidden="1">'[3]4.8'!#REF!</definedName>
    <definedName name="gd" localSheetId="12" hidden="1">'[3]4.8'!#REF!</definedName>
    <definedName name="gd" hidden="1">'[3]4.8'!#REF!</definedName>
    <definedName name="gdfg" localSheetId="24">#REF!</definedName>
    <definedName name="gdfg" localSheetId="23">#REF!</definedName>
    <definedName name="gdfg" localSheetId="39">#REF!</definedName>
    <definedName name="gdfg" localSheetId="40">#REF!</definedName>
    <definedName name="gdfg" localSheetId="41">#REF!</definedName>
    <definedName name="gdfg" localSheetId="42">#REF!</definedName>
    <definedName name="gdfg" localSheetId="43">#REF!</definedName>
    <definedName name="gdfg" localSheetId="46">#REF!</definedName>
    <definedName name="gdfg" localSheetId="47">#REF!</definedName>
    <definedName name="gdfg" localSheetId="49">#REF!</definedName>
    <definedName name="gdfg" localSheetId="50">#REF!</definedName>
    <definedName name="gdfg" localSheetId="51">#REF!</definedName>
    <definedName name="gdfg" localSheetId="56">#REF!</definedName>
    <definedName name="gdfg" localSheetId="57">#REF!</definedName>
    <definedName name="gdfg" localSheetId="58">#REF!</definedName>
    <definedName name="gdfg" localSheetId="59">#REF!</definedName>
    <definedName name="gdfg" localSheetId="20">#REF!</definedName>
    <definedName name="gdfg" localSheetId="21">#REF!</definedName>
    <definedName name="gdfg" localSheetId="22">#REF!</definedName>
    <definedName name="gdfg" localSheetId="27">#REF!</definedName>
    <definedName name="gdfg" localSheetId="28">#REF!</definedName>
    <definedName name="gdfg" localSheetId="29">#REF!</definedName>
    <definedName name="gdfg" localSheetId="31">#REF!</definedName>
    <definedName name="gdfg" localSheetId="55">#REF!</definedName>
    <definedName name="gdfg" localSheetId="2">#REF!</definedName>
    <definedName name="gdfg" localSheetId="12">#REF!</definedName>
    <definedName name="gdfg">#REF!</definedName>
    <definedName name="gdgdh" localSheetId="24">#REF!</definedName>
    <definedName name="gdgdh" localSheetId="23">#REF!</definedName>
    <definedName name="gdgdh" localSheetId="39">#REF!</definedName>
    <definedName name="gdgdh" localSheetId="40">#REF!</definedName>
    <definedName name="gdgdh" localSheetId="41">#REF!</definedName>
    <definedName name="gdgdh" localSheetId="42">#REF!</definedName>
    <definedName name="gdgdh" localSheetId="43">#REF!</definedName>
    <definedName name="gdgdh" localSheetId="46">#REF!</definedName>
    <definedName name="gdgdh" localSheetId="47">#REF!</definedName>
    <definedName name="gdgdh" localSheetId="49">#REF!</definedName>
    <definedName name="gdgdh" localSheetId="50">#REF!</definedName>
    <definedName name="gdgdh" localSheetId="51">#REF!</definedName>
    <definedName name="gdgdh" localSheetId="56">#REF!</definedName>
    <definedName name="gdgdh" localSheetId="57">#REF!</definedName>
    <definedName name="gdgdh" localSheetId="58">#REF!</definedName>
    <definedName name="gdgdh" localSheetId="59">#REF!</definedName>
    <definedName name="gdgdh" localSheetId="20">#REF!</definedName>
    <definedName name="gdgdh" localSheetId="21">#REF!</definedName>
    <definedName name="gdgdh" localSheetId="22">#REF!</definedName>
    <definedName name="gdgdh" localSheetId="27">#REF!</definedName>
    <definedName name="gdgdh" localSheetId="28">#REF!</definedName>
    <definedName name="gdgdh" localSheetId="29">#REF!</definedName>
    <definedName name="gdgdh" localSheetId="31">#REF!</definedName>
    <definedName name="gdgdh" localSheetId="55">#REF!</definedName>
    <definedName name="gdgdh" localSheetId="2">#REF!</definedName>
    <definedName name="gdgdh" localSheetId="12">#REF!</definedName>
    <definedName name="gdgdh">#REF!</definedName>
    <definedName name="gfdgf" localSheetId="24">#REF!</definedName>
    <definedName name="gfdgf" localSheetId="23">#REF!</definedName>
    <definedName name="gfdgf" localSheetId="39">#REF!</definedName>
    <definedName name="gfdgf" localSheetId="40">#REF!</definedName>
    <definedName name="gfdgf" localSheetId="41">#REF!</definedName>
    <definedName name="gfdgf" localSheetId="42">#REF!</definedName>
    <definedName name="gfdgf" localSheetId="43">#REF!</definedName>
    <definedName name="gfdgf" localSheetId="46">#REF!</definedName>
    <definedName name="gfdgf" localSheetId="47">#REF!</definedName>
    <definedName name="gfdgf" localSheetId="49">#REF!</definedName>
    <definedName name="gfdgf" localSheetId="50">#REF!</definedName>
    <definedName name="gfdgf" localSheetId="51">#REF!</definedName>
    <definedName name="gfdgf" localSheetId="56">#REF!</definedName>
    <definedName name="gfdgf" localSheetId="57">#REF!</definedName>
    <definedName name="gfdgf" localSheetId="58">#REF!</definedName>
    <definedName name="gfdgf" localSheetId="59">#REF!</definedName>
    <definedName name="gfdgf" localSheetId="20">#REF!</definedName>
    <definedName name="gfdgf" localSheetId="21">#REF!</definedName>
    <definedName name="gfdgf" localSheetId="22">#REF!</definedName>
    <definedName name="gfdgf" localSheetId="27">#REF!</definedName>
    <definedName name="gfdgf" localSheetId="28">#REF!</definedName>
    <definedName name="gfdgf" localSheetId="29">#REF!</definedName>
    <definedName name="gfdgf" localSheetId="31">#REF!</definedName>
    <definedName name="gfdgf" localSheetId="55">#REF!</definedName>
    <definedName name="gfdgf" localSheetId="2">#REF!</definedName>
    <definedName name="gfdgf" localSheetId="12">#REF!</definedName>
    <definedName name="gfdgf">#REF!</definedName>
    <definedName name="gfgdt" localSheetId="24">#REF!</definedName>
    <definedName name="gfgdt" localSheetId="23">#REF!</definedName>
    <definedName name="gfgdt" localSheetId="39">#REF!</definedName>
    <definedName name="gfgdt" localSheetId="40">#REF!</definedName>
    <definedName name="gfgdt" localSheetId="41">#REF!</definedName>
    <definedName name="gfgdt" localSheetId="42">#REF!</definedName>
    <definedName name="gfgdt" localSheetId="43">#REF!</definedName>
    <definedName name="gfgdt" localSheetId="46">#REF!</definedName>
    <definedName name="gfgdt" localSheetId="47">#REF!</definedName>
    <definedName name="gfgdt" localSheetId="49">#REF!</definedName>
    <definedName name="gfgdt" localSheetId="50">#REF!</definedName>
    <definedName name="gfgdt" localSheetId="51">#REF!</definedName>
    <definedName name="gfgdt" localSheetId="56">#REF!</definedName>
    <definedName name="gfgdt" localSheetId="57">#REF!</definedName>
    <definedName name="gfgdt" localSheetId="58">#REF!</definedName>
    <definedName name="gfgdt" localSheetId="59">#REF!</definedName>
    <definedName name="gfgdt" localSheetId="20">#REF!</definedName>
    <definedName name="gfgdt" localSheetId="21">#REF!</definedName>
    <definedName name="gfgdt" localSheetId="22">#REF!</definedName>
    <definedName name="gfgdt" localSheetId="27">#REF!</definedName>
    <definedName name="gfgdt" localSheetId="28">#REF!</definedName>
    <definedName name="gfgdt" localSheetId="29">#REF!</definedName>
    <definedName name="gfgdt" localSheetId="31">#REF!</definedName>
    <definedName name="gfgdt" localSheetId="55">#REF!</definedName>
    <definedName name="gfgdt" localSheetId="2">#REF!</definedName>
    <definedName name="gfgdt" localSheetId="12">#REF!</definedName>
    <definedName name="gfgdt">#REF!</definedName>
    <definedName name="gfhf" localSheetId="24">#REF!</definedName>
    <definedName name="gfhf" localSheetId="23">#REF!</definedName>
    <definedName name="gfhf" localSheetId="39">#REF!</definedName>
    <definedName name="gfhf" localSheetId="40">#REF!</definedName>
    <definedName name="gfhf" localSheetId="41">#REF!</definedName>
    <definedName name="gfhf" localSheetId="42">#REF!</definedName>
    <definedName name="gfhf" localSheetId="43">#REF!</definedName>
    <definedName name="gfhf" localSheetId="46">#REF!</definedName>
    <definedName name="gfhf" localSheetId="47">#REF!</definedName>
    <definedName name="gfhf" localSheetId="49">#REF!</definedName>
    <definedName name="gfhf" localSheetId="50">#REF!</definedName>
    <definedName name="gfhf" localSheetId="51">#REF!</definedName>
    <definedName name="gfhf" localSheetId="56">#REF!</definedName>
    <definedName name="gfhf" localSheetId="57">#REF!</definedName>
    <definedName name="gfhf" localSheetId="58">#REF!</definedName>
    <definedName name="gfhf" localSheetId="59">#REF!</definedName>
    <definedName name="gfhf" localSheetId="20">#REF!</definedName>
    <definedName name="gfhf" localSheetId="21">#REF!</definedName>
    <definedName name="gfhf" localSheetId="22">#REF!</definedName>
    <definedName name="gfhf" localSheetId="27">#REF!</definedName>
    <definedName name="gfhf" localSheetId="28">#REF!</definedName>
    <definedName name="gfhf" localSheetId="29">#REF!</definedName>
    <definedName name="gfhf" localSheetId="31">#REF!</definedName>
    <definedName name="gfhf" localSheetId="55">#REF!</definedName>
    <definedName name="gfhf" localSheetId="2">#REF!</definedName>
    <definedName name="gfhf" localSheetId="12">#REF!</definedName>
    <definedName name="gfhf">#REF!</definedName>
    <definedName name="gfhfg" localSheetId="24">#REF!</definedName>
    <definedName name="gfhfg" localSheetId="23">#REF!</definedName>
    <definedName name="gfhfg" localSheetId="39">#REF!</definedName>
    <definedName name="gfhfg" localSheetId="40">#REF!</definedName>
    <definedName name="gfhfg" localSheetId="41">#REF!</definedName>
    <definedName name="gfhfg" localSheetId="42">#REF!</definedName>
    <definedName name="gfhfg" localSheetId="43">#REF!</definedName>
    <definedName name="gfhfg" localSheetId="46">#REF!</definedName>
    <definedName name="gfhfg" localSheetId="47">#REF!</definedName>
    <definedName name="gfhfg" localSheetId="49">#REF!</definedName>
    <definedName name="gfhfg" localSheetId="50">#REF!</definedName>
    <definedName name="gfhfg" localSheetId="51">#REF!</definedName>
    <definedName name="gfhfg" localSheetId="56">#REF!</definedName>
    <definedName name="gfhfg" localSheetId="57">#REF!</definedName>
    <definedName name="gfhfg" localSheetId="58">#REF!</definedName>
    <definedName name="gfhfg" localSheetId="59">#REF!</definedName>
    <definedName name="gfhfg" localSheetId="20">#REF!</definedName>
    <definedName name="gfhfg" localSheetId="21">#REF!</definedName>
    <definedName name="gfhfg" localSheetId="22">#REF!</definedName>
    <definedName name="gfhfg" localSheetId="27">#REF!</definedName>
    <definedName name="gfhfg" localSheetId="28">#REF!</definedName>
    <definedName name="gfhfg" localSheetId="29">#REF!</definedName>
    <definedName name="gfhfg" localSheetId="31">#REF!</definedName>
    <definedName name="gfhfg" localSheetId="55">#REF!</definedName>
    <definedName name="gfhfg" localSheetId="2">#REF!</definedName>
    <definedName name="gfhfg" localSheetId="12">#REF!</definedName>
    <definedName name="gfhfg">#REF!</definedName>
    <definedName name="ggdf" localSheetId="24" hidden="1">'[4]4.8'!#REF!</definedName>
    <definedName name="ggdf" localSheetId="23" hidden="1">'[4]4.8'!#REF!</definedName>
    <definedName name="ggdf" localSheetId="39" hidden="1">'[4]4.8'!#REF!</definedName>
    <definedName name="ggdf" localSheetId="40" hidden="1">'[4]4.8'!#REF!</definedName>
    <definedName name="ggdf" localSheetId="41" hidden="1">'[4]4.8'!#REF!</definedName>
    <definedName name="ggdf" localSheetId="42" hidden="1">'[4]4.8'!#REF!</definedName>
    <definedName name="ggdf" localSheetId="43" hidden="1">'[4]4.8'!#REF!</definedName>
    <definedName name="ggdf" localSheetId="46" hidden="1">'[4]4.8'!#REF!</definedName>
    <definedName name="ggdf" localSheetId="47" hidden="1">'[4]4.8'!#REF!</definedName>
    <definedName name="ggdf" localSheetId="49" hidden="1">'[4]4.8'!#REF!</definedName>
    <definedName name="ggdf" localSheetId="50" hidden="1">'[4]4.8'!#REF!</definedName>
    <definedName name="ggdf" localSheetId="51" hidden="1">'[4]4.8'!#REF!</definedName>
    <definedName name="ggdf" localSheetId="56" hidden="1">'[4]4.8'!#REF!</definedName>
    <definedName name="ggdf" localSheetId="57" hidden="1">'[4]4.8'!#REF!</definedName>
    <definedName name="ggdf" localSheetId="58" hidden="1">'[4]4.8'!#REF!</definedName>
    <definedName name="ggdf" localSheetId="59" hidden="1">'[4]4.8'!#REF!</definedName>
    <definedName name="ggdf" localSheetId="20" hidden="1">'[4]4.8'!#REF!</definedName>
    <definedName name="ggdf" localSheetId="21" hidden="1">'[4]4.8'!#REF!</definedName>
    <definedName name="ggdf" localSheetId="22" hidden="1">'[4]4.8'!#REF!</definedName>
    <definedName name="ggdf" localSheetId="27" hidden="1">'[4]4.8'!#REF!</definedName>
    <definedName name="ggdf" localSheetId="28" hidden="1">'[4]4.8'!#REF!</definedName>
    <definedName name="ggdf" localSheetId="29" hidden="1">'[4]4.8'!#REF!</definedName>
    <definedName name="ggdf" localSheetId="31" hidden="1">'[4]4.8'!#REF!</definedName>
    <definedName name="ggdf" localSheetId="55" hidden="1">'[4]4.8'!#REF!</definedName>
    <definedName name="ggdf" localSheetId="2" hidden="1">'[4]4.8'!#REF!</definedName>
    <definedName name="ggdf" localSheetId="12" hidden="1">'[4]4.8'!#REF!</definedName>
    <definedName name="ggdf" hidden="1">'[4]4.8'!#REF!</definedName>
    <definedName name="gggdt" localSheetId="24">#REF!</definedName>
    <definedName name="gggdt" localSheetId="23">#REF!</definedName>
    <definedName name="gggdt" localSheetId="39">#REF!</definedName>
    <definedName name="gggdt" localSheetId="40">#REF!</definedName>
    <definedName name="gggdt" localSheetId="41">#REF!</definedName>
    <definedName name="gggdt" localSheetId="42">#REF!</definedName>
    <definedName name="gggdt" localSheetId="43">#REF!</definedName>
    <definedName name="gggdt" localSheetId="46">#REF!</definedName>
    <definedName name="gggdt" localSheetId="47">#REF!</definedName>
    <definedName name="gggdt" localSheetId="49">#REF!</definedName>
    <definedName name="gggdt" localSheetId="50">#REF!</definedName>
    <definedName name="gggdt" localSheetId="51">#REF!</definedName>
    <definedName name="gggdt" localSheetId="56">#REF!</definedName>
    <definedName name="gggdt" localSheetId="57">#REF!</definedName>
    <definedName name="gggdt" localSheetId="58">#REF!</definedName>
    <definedName name="gggdt" localSheetId="59">#REF!</definedName>
    <definedName name="gggdt" localSheetId="20">#REF!</definedName>
    <definedName name="gggdt" localSheetId="21">#REF!</definedName>
    <definedName name="gggdt" localSheetId="22">#REF!</definedName>
    <definedName name="gggdt" localSheetId="27">#REF!</definedName>
    <definedName name="gggdt" localSheetId="28">#REF!</definedName>
    <definedName name="gggdt" localSheetId="29">#REF!</definedName>
    <definedName name="gggdt" localSheetId="31">#REF!</definedName>
    <definedName name="gggdt" localSheetId="55">#REF!</definedName>
    <definedName name="gggdt" localSheetId="2">#REF!</definedName>
    <definedName name="gggdt" localSheetId="12">#REF!</definedName>
    <definedName name="gggdt">#REF!</definedName>
    <definedName name="gggghn" localSheetId="24">#REF!</definedName>
    <definedName name="gggghn" localSheetId="23">#REF!</definedName>
    <definedName name="gggghn" localSheetId="39">#REF!</definedName>
    <definedName name="gggghn" localSheetId="40">#REF!</definedName>
    <definedName name="gggghn" localSheetId="41">#REF!</definedName>
    <definedName name="gggghn" localSheetId="42">#REF!</definedName>
    <definedName name="gggghn" localSheetId="43">#REF!</definedName>
    <definedName name="gggghn" localSheetId="46">#REF!</definedName>
    <definedName name="gggghn" localSheetId="47">#REF!</definedName>
    <definedName name="gggghn" localSheetId="49">#REF!</definedName>
    <definedName name="gggghn" localSheetId="50">#REF!</definedName>
    <definedName name="gggghn" localSheetId="51">#REF!</definedName>
    <definedName name="gggghn" localSheetId="56">#REF!</definedName>
    <definedName name="gggghn" localSheetId="57">#REF!</definedName>
    <definedName name="gggghn" localSheetId="58">#REF!</definedName>
    <definedName name="gggghn" localSheetId="59">#REF!</definedName>
    <definedName name="gggghn" localSheetId="20">#REF!</definedName>
    <definedName name="gggghn" localSheetId="21">#REF!</definedName>
    <definedName name="gggghn" localSheetId="22">#REF!</definedName>
    <definedName name="gggghn" localSheetId="27">#REF!</definedName>
    <definedName name="gggghn" localSheetId="28">#REF!</definedName>
    <definedName name="gggghn" localSheetId="29">#REF!</definedName>
    <definedName name="gggghn" localSheetId="31">#REF!</definedName>
    <definedName name="gggghn" localSheetId="55">#REF!</definedName>
    <definedName name="gggghn" localSheetId="2">#REF!</definedName>
    <definedName name="gggghn" localSheetId="12">#REF!</definedName>
    <definedName name="gggghn">#REF!</definedName>
    <definedName name="ggggt" localSheetId="24">#REF!</definedName>
    <definedName name="ggggt" localSheetId="23">#REF!</definedName>
    <definedName name="ggggt" localSheetId="39">#REF!</definedName>
    <definedName name="ggggt" localSheetId="40">#REF!</definedName>
    <definedName name="ggggt" localSheetId="41">#REF!</definedName>
    <definedName name="ggggt" localSheetId="42">#REF!</definedName>
    <definedName name="ggggt" localSheetId="43">#REF!</definedName>
    <definedName name="ggggt" localSheetId="46">#REF!</definedName>
    <definedName name="ggggt" localSheetId="47">#REF!</definedName>
    <definedName name="ggggt" localSheetId="49">#REF!</definedName>
    <definedName name="ggggt" localSheetId="50">#REF!</definedName>
    <definedName name="ggggt" localSheetId="51">#REF!</definedName>
    <definedName name="ggggt" localSheetId="56">#REF!</definedName>
    <definedName name="ggggt" localSheetId="57">#REF!</definedName>
    <definedName name="ggggt" localSheetId="58">#REF!</definedName>
    <definedName name="ggggt" localSheetId="59">#REF!</definedName>
    <definedName name="ggggt" localSheetId="20">#REF!</definedName>
    <definedName name="ggggt" localSheetId="21">#REF!</definedName>
    <definedName name="ggggt" localSheetId="22">#REF!</definedName>
    <definedName name="ggggt" localSheetId="27">#REF!</definedName>
    <definedName name="ggggt" localSheetId="28">#REF!</definedName>
    <definedName name="ggggt" localSheetId="29">#REF!</definedName>
    <definedName name="ggggt" localSheetId="31">#REF!</definedName>
    <definedName name="ggggt" localSheetId="55">#REF!</definedName>
    <definedName name="ggggt" localSheetId="2">#REF!</definedName>
    <definedName name="ggggt" localSheetId="12">#REF!</definedName>
    <definedName name="ggggt">#REF!</definedName>
    <definedName name="gggt" localSheetId="24">#REF!</definedName>
    <definedName name="gggt" localSheetId="23">#REF!</definedName>
    <definedName name="gggt" localSheetId="39">#REF!</definedName>
    <definedName name="gggt" localSheetId="40">#REF!</definedName>
    <definedName name="gggt" localSheetId="41">#REF!</definedName>
    <definedName name="gggt" localSheetId="42">#REF!</definedName>
    <definedName name="gggt" localSheetId="43">#REF!</definedName>
    <definedName name="gggt" localSheetId="46">#REF!</definedName>
    <definedName name="gggt" localSheetId="47">#REF!</definedName>
    <definedName name="gggt" localSheetId="49">#REF!</definedName>
    <definedName name="gggt" localSheetId="50">#REF!</definedName>
    <definedName name="gggt" localSheetId="51">#REF!</definedName>
    <definedName name="gggt" localSheetId="56">#REF!</definedName>
    <definedName name="gggt" localSheetId="57">#REF!</definedName>
    <definedName name="gggt" localSheetId="58">#REF!</definedName>
    <definedName name="gggt" localSheetId="59">#REF!</definedName>
    <definedName name="gggt" localSheetId="20">#REF!</definedName>
    <definedName name="gggt" localSheetId="21">#REF!</definedName>
    <definedName name="gggt" localSheetId="22">#REF!</definedName>
    <definedName name="gggt" localSheetId="27">#REF!</definedName>
    <definedName name="gggt" localSheetId="28">#REF!</definedName>
    <definedName name="gggt" localSheetId="29">#REF!</definedName>
    <definedName name="gggt" localSheetId="31">#REF!</definedName>
    <definedName name="gggt" localSheetId="55">#REF!</definedName>
    <definedName name="gggt" localSheetId="2">#REF!</definedName>
    <definedName name="gggt" localSheetId="12">#REF!</definedName>
    <definedName name="gggt">#REF!</definedName>
    <definedName name="ghfjk" localSheetId="24">#REF!</definedName>
    <definedName name="ghfjk" localSheetId="23">#REF!</definedName>
    <definedName name="ghfjk" localSheetId="25">#REF!</definedName>
    <definedName name="ghfjk" localSheetId="30">#REF!</definedName>
    <definedName name="ghfjk" localSheetId="32">#REF!</definedName>
    <definedName name="ghfjk" localSheetId="33">#REF!</definedName>
    <definedName name="ghfjk" localSheetId="34">#REF!</definedName>
    <definedName name="ghfjk" localSheetId="35">#REF!</definedName>
    <definedName name="ghfjk" localSheetId="36">#REF!</definedName>
    <definedName name="ghfjk" localSheetId="37">#REF!</definedName>
    <definedName name="ghfjk" localSheetId="39">#REF!</definedName>
    <definedName name="ghfjk" localSheetId="40">#REF!</definedName>
    <definedName name="ghfjk" localSheetId="41">#REF!</definedName>
    <definedName name="ghfjk" localSheetId="42">#REF!</definedName>
    <definedName name="ghfjk" localSheetId="43">#REF!</definedName>
    <definedName name="ghfjk" localSheetId="44">#REF!</definedName>
    <definedName name="ghfjk" localSheetId="45">#REF!</definedName>
    <definedName name="ghfjk" localSheetId="46">#REF!</definedName>
    <definedName name="ghfjk" localSheetId="47">#REF!</definedName>
    <definedName name="ghfjk" localSheetId="49">#REF!</definedName>
    <definedName name="ghfjk" localSheetId="50">#REF!</definedName>
    <definedName name="ghfjk" localSheetId="51">#REF!</definedName>
    <definedName name="ghfjk" localSheetId="52">#REF!</definedName>
    <definedName name="ghfjk" localSheetId="53">#REF!</definedName>
    <definedName name="ghfjk" localSheetId="56">#REF!</definedName>
    <definedName name="ghfjk" localSheetId="57">#REF!</definedName>
    <definedName name="ghfjk" localSheetId="58">#REF!</definedName>
    <definedName name="ghfjk" localSheetId="59">#REF!</definedName>
    <definedName name="ghfjk" localSheetId="20">#REF!</definedName>
    <definedName name="ghfjk" localSheetId="21">#REF!</definedName>
    <definedName name="ghfjk" localSheetId="22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1">#REF!</definedName>
    <definedName name="ghfjk" localSheetId="38">#REF!</definedName>
    <definedName name="ghfjk" localSheetId="48">#REF!</definedName>
    <definedName name="ghfjk" localSheetId="1">#REF!</definedName>
    <definedName name="ghfjk" localSheetId="54">#REF!</definedName>
    <definedName name="ghfjk" localSheetId="55">#REF!</definedName>
    <definedName name="ghfjk" localSheetId="2">#REF!</definedName>
    <definedName name="ghfjk" localSheetId="12">#REF!</definedName>
    <definedName name="ghfjk">#REF!</definedName>
    <definedName name="gyht" localSheetId="24">#REF!</definedName>
    <definedName name="gyht" localSheetId="23">#REF!</definedName>
    <definedName name="gyht" localSheetId="39">#REF!</definedName>
    <definedName name="gyht" localSheetId="40">#REF!</definedName>
    <definedName name="gyht" localSheetId="41">#REF!</definedName>
    <definedName name="gyht" localSheetId="42">#REF!</definedName>
    <definedName name="gyht" localSheetId="43">#REF!</definedName>
    <definedName name="gyht" localSheetId="46">#REF!</definedName>
    <definedName name="gyht" localSheetId="47">#REF!</definedName>
    <definedName name="gyht" localSheetId="49">#REF!</definedName>
    <definedName name="gyht" localSheetId="50">#REF!</definedName>
    <definedName name="gyht" localSheetId="51">#REF!</definedName>
    <definedName name="gyht" localSheetId="56">#REF!</definedName>
    <definedName name="gyht" localSheetId="57">#REF!</definedName>
    <definedName name="gyht" localSheetId="58">#REF!</definedName>
    <definedName name="gyht" localSheetId="59">#REF!</definedName>
    <definedName name="gyht" localSheetId="20">#REF!</definedName>
    <definedName name="gyht" localSheetId="21">#REF!</definedName>
    <definedName name="gyht" localSheetId="22">#REF!</definedName>
    <definedName name="gyht" localSheetId="27">#REF!</definedName>
    <definedName name="gyht" localSheetId="28">#REF!</definedName>
    <definedName name="gyht" localSheetId="29">#REF!</definedName>
    <definedName name="gyht" localSheetId="31">#REF!</definedName>
    <definedName name="gyht" localSheetId="55">#REF!</definedName>
    <definedName name="gyht" localSheetId="2">#REF!</definedName>
    <definedName name="gyht" localSheetId="12">#REF!</definedName>
    <definedName name="gyht">#REF!</definedName>
    <definedName name="h" localSheetId="24">#REF!</definedName>
    <definedName name="h" localSheetId="23">#REF!</definedName>
    <definedName name="h" localSheetId="25">#REF!</definedName>
    <definedName name="h" localSheetId="30">#REF!</definedName>
    <definedName name="h" localSheetId="32">#REF!</definedName>
    <definedName name="h" localSheetId="33">#REF!</definedName>
    <definedName name="h" localSheetId="34">#REF!</definedName>
    <definedName name="h" localSheetId="35">#REF!</definedName>
    <definedName name="h" localSheetId="36">#REF!</definedName>
    <definedName name="h" localSheetId="37">#REF!</definedName>
    <definedName name="h" localSheetId="39">#REF!</definedName>
    <definedName name="h" localSheetId="40">#REF!</definedName>
    <definedName name="h" localSheetId="41">#REF!</definedName>
    <definedName name="h" localSheetId="42">#REF!</definedName>
    <definedName name="h" localSheetId="43">#REF!</definedName>
    <definedName name="h" localSheetId="44">#REF!</definedName>
    <definedName name="h" localSheetId="45">#REF!</definedName>
    <definedName name="h" localSheetId="46">#REF!</definedName>
    <definedName name="h" localSheetId="47">#REF!</definedName>
    <definedName name="h" localSheetId="49">#REF!</definedName>
    <definedName name="h" localSheetId="50">#REF!</definedName>
    <definedName name="h" localSheetId="51">#REF!</definedName>
    <definedName name="h" localSheetId="52">#REF!</definedName>
    <definedName name="h" localSheetId="53">#REF!</definedName>
    <definedName name="h" localSheetId="56">#REF!</definedName>
    <definedName name="h" localSheetId="57">#REF!</definedName>
    <definedName name="h" localSheetId="58">#REF!</definedName>
    <definedName name="h" localSheetId="59">#REF!</definedName>
    <definedName name="h" localSheetId="20">#REF!</definedName>
    <definedName name="h" localSheetId="21">#REF!</definedName>
    <definedName name="h" localSheetId="22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1">#REF!</definedName>
    <definedName name="h" localSheetId="38">#REF!</definedName>
    <definedName name="h" localSheetId="48">#REF!</definedName>
    <definedName name="h" localSheetId="1">#REF!</definedName>
    <definedName name="h" localSheetId="54">#REF!</definedName>
    <definedName name="h" localSheetId="55">#REF!</definedName>
    <definedName name="h" localSheetId="2">#REF!</definedName>
    <definedName name="h" localSheetId="12">#REF!</definedName>
    <definedName name="h">#REF!</definedName>
    <definedName name="hajajakk" localSheetId="24" hidden="1">#REF!</definedName>
    <definedName name="hajajakk" localSheetId="23" hidden="1">#REF!</definedName>
    <definedName name="hajajakk" localSheetId="33" hidden="1">#REF!</definedName>
    <definedName name="hajajakk" localSheetId="39" hidden="1">#REF!</definedName>
    <definedName name="hajajakk" localSheetId="40" hidden="1">#REF!</definedName>
    <definedName name="hajajakk" localSheetId="41" hidden="1">#REF!</definedName>
    <definedName name="hajajakk" localSheetId="42" hidden="1">#REF!</definedName>
    <definedName name="hajajakk" localSheetId="43" hidden="1">#REF!</definedName>
    <definedName name="hajajakk" localSheetId="46" hidden="1">#REF!</definedName>
    <definedName name="hajajakk" localSheetId="47" hidden="1">#REF!</definedName>
    <definedName name="hajajakk" localSheetId="49" hidden="1">#REF!</definedName>
    <definedName name="hajajakk" localSheetId="50" hidden="1">#REF!</definedName>
    <definedName name="hajajakk" localSheetId="51" hidden="1">#REF!</definedName>
    <definedName name="hajajakk" localSheetId="53" hidden="1">#REF!</definedName>
    <definedName name="hajajakk" localSheetId="56" hidden="1">#REF!</definedName>
    <definedName name="hajajakk" localSheetId="57" hidden="1">#REF!</definedName>
    <definedName name="hajajakk" localSheetId="58" hidden="1">#REF!</definedName>
    <definedName name="hajajakk" localSheetId="59" hidden="1">#REF!</definedName>
    <definedName name="hajajakk" localSheetId="20" hidden="1">#REF!</definedName>
    <definedName name="hajajakk" localSheetId="21" hidden="1">#REF!</definedName>
    <definedName name="hajajakk" localSheetId="22" hidden="1">#REF!</definedName>
    <definedName name="hajajakk" localSheetId="27" hidden="1">#REF!</definedName>
    <definedName name="hajajakk" localSheetId="28" hidden="1">#REF!</definedName>
    <definedName name="hajajakk" localSheetId="29" hidden="1">#REF!</definedName>
    <definedName name="hajajakk" localSheetId="31" hidden="1">#REF!</definedName>
    <definedName name="hajajakk" localSheetId="48" hidden="1">#REF!</definedName>
    <definedName name="hajajakk" localSheetId="55" hidden="1">#REF!</definedName>
    <definedName name="hajajakk" localSheetId="2" hidden="1">#REF!</definedName>
    <definedName name="hajajakk" localSheetId="12" hidden="1">#REF!</definedName>
    <definedName name="hajajakk" hidden="1">#REF!</definedName>
    <definedName name="head" localSheetId="24">#REF!</definedName>
    <definedName name="head" localSheetId="23">#REF!</definedName>
    <definedName name="head" localSheetId="25">#REF!</definedName>
    <definedName name="head" localSheetId="30">#REF!</definedName>
    <definedName name="head" localSheetId="32">#REF!</definedName>
    <definedName name="head" localSheetId="33">#REF!</definedName>
    <definedName name="head" localSheetId="34">#REF!</definedName>
    <definedName name="head" localSheetId="35">#REF!</definedName>
    <definedName name="head" localSheetId="36">#REF!</definedName>
    <definedName name="head" localSheetId="37">#REF!</definedName>
    <definedName name="head" localSheetId="39">#REF!</definedName>
    <definedName name="head" localSheetId="40">#REF!</definedName>
    <definedName name="head" localSheetId="41">#REF!</definedName>
    <definedName name="head" localSheetId="42">#REF!</definedName>
    <definedName name="head" localSheetId="43">#REF!</definedName>
    <definedName name="head" localSheetId="44">#REF!</definedName>
    <definedName name="head" localSheetId="45">#REF!</definedName>
    <definedName name="head" localSheetId="46">#REF!</definedName>
    <definedName name="head" localSheetId="47">#REF!</definedName>
    <definedName name="head" localSheetId="49">#REF!</definedName>
    <definedName name="head" localSheetId="50">#REF!</definedName>
    <definedName name="head" localSheetId="51">#REF!</definedName>
    <definedName name="head" localSheetId="52">#REF!</definedName>
    <definedName name="head" localSheetId="53">#REF!</definedName>
    <definedName name="head" localSheetId="56">#REF!</definedName>
    <definedName name="head" localSheetId="57">#REF!</definedName>
    <definedName name="head" localSheetId="58">#REF!</definedName>
    <definedName name="head" localSheetId="59">#REF!</definedName>
    <definedName name="head" localSheetId="20">#REF!</definedName>
    <definedName name="head" localSheetId="21">#REF!</definedName>
    <definedName name="head" localSheetId="22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1">#REF!</definedName>
    <definedName name="head" localSheetId="38">#REF!</definedName>
    <definedName name="head" localSheetId="48">#REF!</definedName>
    <definedName name="head" localSheetId="1">#REF!</definedName>
    <definedName name="head" localSheetId="54">#REF!</definedName>
    <definedName name="head" localSheetId="55">#REF!</definedName>
    <definedName name="head" localSheetId="2">#REF!</definedName>
    <definedName name="head" localSheetId="12">#REF!</definedName>
    <definedName name="head">#REF!</definedName>
    <definedName name="hft" localSheetId="24">#REF!</definedName>
    <definedName name="hft" localSheetId="23">#REF!</definedName>
    <definedName name="hft" localSheetId="39">#REF!</definedName>
    <definedName name="hft" localSheetId="40">#REF!</definedName>
    <definedName name="hft" localSheetId="41">#REF!</definedName>
    <definedName name="hft" localSheetId="42">#REF!</definedName>
    <definedName name="hft" localSheetId="43">#REF!</definedName>
    <definedName name="hft" localSheetId="46">#REF!</definedName>
    <definedName name="hft" localSheetId="47">#REF!</definedName>
    <definedName name="hft" localSheetId="49">#REF!</definedName>
    <definedName name="hft" localSheetId="50">#REF!</definedName>
    <definedName name="hft" localSheetId="51">#REF!</definedName>
    <definedName name="hft" localSheetId="56">#REF!</definedName>
    <definedName name="hft" localSheetId="57">#REF!</definedName>
    <definedName name="hft" localSheetId="58">#REF!</definedName>
    <definedName name="hft" localSheetId="59">#REF!</definedName>
    <definedName name="hft" localSheetId="20">#REF!</definedName>
    <definedName name="hft" localSheetId="21">#REF!</definedName>
    <definedName name="hft" localSheetId="22">#REF!</definedName>
    <definedName name="hft" localSheetId="27">#REF!</definedName>
    <definedName name="hft" localSheetId="28">#REF!</definedName>
    <definedName name="hft" localSheetId="29">#REF!</definedName>
    <definedName name="hft" localSheetId="31">#REF!</definedName>
    <definedName name="hft" localSheetId="55">#REF!</definedName>
    <definedName name="hft" localSheetId="2">#REF!</definedName>
    <definedName name="hft" localSheetId="12">#REF!</definedName>
    <definedName name="hft">#REF!</definedName>
    <definedName name="hgt" localSheetId="24" hidden="1">'[2]4.9'!#REF!</definedName>
    <definedName name="hgt" localSheetId="23" hidden="1">'[2]4.9'!#REF!</definedName>
    <definedName name="hgt" localSheetId="39" hidden="1">'[2]4.9'!#REF!</definedName>
    <definedName name="hgt" localSheetId="40" hidden="1">'[2]4.9'!#REF!</definedName>
    <definedName name="hgt" localSheetId="41" hidden="1">'[2]4.9'!#REF!</definedName>
    <definedName name="hgt" localSheetId="42" hidden="1">'[2]4.9'!#REF!</definedName>
    <definedName name="hgt" localSheetId="43" hidden="1">'[2]4.9'!#REF!</definedName>
    <definedName name="hgt" localSheetId="46" hidden="1">'[2]4.9'!#REF!</definedName>
    <definedName name="hgt" localSheetId="47" hidden="1">'[2]4.9'!#REF!</definedName>
    <definedName name="hgt" localSheetId="49" hidden="1">'[2]4.9'!#REF!</definedName>
    <definedName name="hgt" localSheetId="50" hidden="1">'[2]4.9'!#REF!</definedName>
    <definedName name="hgt" localSheetId="51" hidden="1">'[2]4.9'!#REF!</definedName>
    <definedName name="hgt" localSheetId="56" hidden="1">'[2]4.9'!#REF!</definedName>
    <definedName name="hgt" localSheetId="57" hidden="1">'[2]4.9'!#REF!</definedName>
    <definedName name="hgt" localSheetId="58" hidden="1">'[2]4.9'!#REF!</definedName>
    <definedName name="hgt" localSheetId="59" hidden="1">'[2]4.9'!#REF!</definedName>
    <definedName name="hgt" localSheetId="20" hidden="1">'[2]4.9'!#REF!</definedName>
    <definedName name="hgt" localSheetId="21" hidden="1">'[2]4.9'!#REF!</definedName>
    <definedName name="hgt" localSheetId="22" hidden="1">'[2]4.9'!#REF!</definedName>
    <definedName name="hgt" localSheetId="27" hidden="1">'[2]4.9'!#REF!</definedName>
    <definedName name="hgt" localSheetId="28" hidden="1">'[2]4.9'!#REF!</definedName>
    <definedName name="hgt" localSheetId="29" hidden="1">'[2]4.9'!#REF!</definedName>
    <definedName name="hgt" localSheetId="31" hidden="1">'[2]4.9'!#REF!</definedName>
    <definedName name="hgt" localSheetId="55" hidden="1">'[2]4.9'!#REF!</definedName>
    <definedName name="hgt" localSheetId="2" hidden="1">'[2]4.9'!#REF!</definedName>
    <definedName name="hgt" localSheetId="12" hidden="1">'[2]4.9'!#REF!</definedName>
    <definedName name="hgt" hidden="1">'[2]4.9'!#REF!</definedName>
    <definedName name="hh" localSheetId="24">#REF!</definedName>
    <definedName name="hh" localSheetId="23">#REF!</definedName>
    <definedName name="hh" localSheetId="39">#REF!</definedName>
    <definedName name="hh" localSheetId="40">#REF!</definedName>
    <definedName name="hh" localSheetId="41">#REF!</definedName>
    <definedName name="hh" localSheetId="42">#REF!</definedName>
    <definedName name="hh" localSheetId="43">#REF!</definedName>
    <definedName name="hh" localSheetId="46">#REF!</definedName>
    <definedName name="hh" localSheetId="47">#REF!</definedName>
    <definedName name="hh" localSheetId="49">#REF!</definedName>
    <definedName name="hh" localSheetId="50">#REF!</definedName>
    <definedName name="hh" localSheetId="51">#REF!</definedName>
    <definedName name="hh" localSheetId="56">#REF!</definedName>
    <definedName name="hh" localSheetId="57">#REF!</definedName>
    <definedName name="hh" localSheetId="58">#REF!</definedName>
    <definedName name="hh" localSheetId="59">#REF!</definedName>
    <definedName name="hh" localSheetId="20">#REF!</definedName>
    <definedName name="hh" localSheetId="21">#REF!</definedName>
    <definedName name="hh" localSheetId="22">#REF!</definedName>
    <definedName name="hh" localSheetId="27">#REF!</definedName>
    <definedName name="hh" localSheetId="28">#REF!</definedName>
    <definedName name="hh" localSheetId="29">#REF!</definedName>
    <definedName name="hh" localSheetId="31">#REF!</definedName>
    <definedName name="hh" localSheetId="55">#REF!</definedName>
    <definedName name="hh" localSheetId="2">#REF!</definedName>
    <definedName name="hh" localSheetId="12">#REF!</definedName>
    <definedName name="hh">#REF!</definedName>
    <definedName name="hhft" localSheetId="24">#REF!</definedName>
    <definedName name="hhft" localSheetId="23">#REF!</definedName>
    <definedName name="hhft" localSheetId="39">#REF!</definedName>
    <definedName name="hhft" localSheetId="40">#REF!</definedName>
    <definedName name="hhft" localSheetId="41">#REF!</definedName>
    <definedName name="hhft" localSheetId="42">#REF!</definedName>
    <definedName name="hhft" localSheetId="43">#REF!</definedName>
    <definedName name="hhft" localSheetId="46">#REF!</definedName>
    <definedName name="hhft" localSheetId="47">#REF!</definedName>
    <definedName name="hhft" localSheetId="49">#REF!</definedName>
    <definedName name="hhft" localSheetId="50">#REF!</definedName>
    <definedName name="hhft" localSheetId="51">#REF!</definedName>
    <definedName name="hhft" localSheetId="56">#REF!</definedName>
    <definedName name="hhft" localSheetId="57">#REF!</definedName>
    <definedName name="hhft" localSheetId="58">#REF!</definedName>
    <definedName name="hhft" localSheetId="59">#REF!</definedName>
    <definedName name="hhft" localSheetId="20">#REF!</definedName>
    <definedName name="hhft" localSheetId="21">#REF!</definedName>
    <definedName name="hhft" localSheetId="22">#REF!</definedName>
    <definedName name="hhft" localSheetId="27">#REF!</definedName>
    <definedName name="hhft" localSheetId="28">#REF!</definedName>
    <definedName name="hhft" localSheetId="29">#REF!</definedName>
    <definedName name="hhft" localSheetId="31">#REF!</definedName>
    <definedName name="hhft" localSheetId="55">#REF!</definedName>
    <definedName name="hhft" localSheetId="2">#REF!</definedName>
    <definedName name="hhft" localSheetId="12">#REF!</definedName>
    <definedName name="hhft">#REF!</definedName>
    <definedName name="hhhagghkkahha" localSheetId="24">#REF!</definedName>
    <definedName name="hhhagghkkahha" localSheetId="23">#REF!</definedName>
    <definedName name="hhhagghkkahha" localSheetId="33">#REF!</definedName>
    <definedName name="hhhagghkkahha" localSheetId="39">#REF!</definedName>
    <definedName name="hhhagghkkahha" localSheetId="40">#REF!</definedName>
    <definedName name="hhhagghkkahha" localSheetId="41">#REF!</definedName>
    <definedName name="hhhagghkkahha" localSheetId="42">#REF!</definedName>
    <definedName name="hhhagghkkahha" localSheetId="43">#REF!</definedName>
    <definedName name="hhhagghkkahha" localSheetId="46">#REF!</definedName>
    <definedName name="hhhagghkkahha" localSheetId="47">#REF!</definedName>
    <definedName name="hhhagghkkahha" localSheetId="49">#REF!</definedName>
    <definedName name="hhhagghkkahha" localSheetId="50">#REF!</definedName>
    <definedName name="hhhagghkkahha" localSheetId="51">#REF!</definedName>
    <definedName name="hhhagghkkahha" localSheetId="53">#REF!</definedName>
    <definedName name="hhhagghkkahha" localSheetId="56">#REF!</definedName>
    <definedName name="hhhagghkkahha" localSheetId="57">#REF!</definedName>
    <definedName name="hhhagghkkahha" localSheetId="58">#REF!</definedName>
    <definedName name="hhhagghkkahha" localSheetId="59">#REF!</definedName>
    <definedName name="hhhagghkkahha" localSheetId="20">#REF!</definedName>
    <definedName name="hhhagghkkahha" localSheetId="21">#REF!</definedName>
    <definedName name="hhhagghkkahha" localSheetId="22">#REF!</definedName>
    <definedName name="hhhagghkkahha" localSheetId="27">#REF!</definedName>
    <definedName name="hhhagghkkahha" localSheetId="28">#REF!</definedName>
    <definedName name="hhhagghkkahha" localSheetId="29">#REF!</definedName>
    <definedName name="hhhagghkkahha" localSheetId="31">#REF!</definedName>
    <definedName name="hhhagghkkahha" localSheetId="48">#REF!</definedName>
    <definedName name="hhhagghkkahha" localSheetId="55">#REF!</definedName>
    <definedName name="hhhagghkkahha" localSheetId="2">#REF!</definedName>
    <definedName name="hhhagghkkahha" localSheetId="12">#REF!</definedName>
    <definedName name="hhhagghkkahha">#REF!</definedName>
    <definedName name="hhhgt" localSheetId="24">#REF!</definedName>
    <definedName name="hhhgt" localSheetId="23">#REF!</definedName>
    <definedName name="hhhgt" localSheetId="39">#REF!</definedName>
    <definedName name="hhhgt" localSheetId="40">#REF!</definedName>
    <definedName name="hhhgt" localSheetId="41">#REF!</definedName>
    <definedName name="hhhgt" localSheetId="42">#REF!</definedName>
    <definedName name="hhhgt" localSheetId="43">#REF!</definedName>
    <definedName name="hhhgt" localSheetId="46">#REF!</definedName>
    <definedName name="hhhgt" localSheetId="47">#REF!</definedName>
    <definedName name="hhhgt" localSheetId="49">#REF!</definedName>
    <definedName name="hhhgt" localSheetId="50">#REF!</definedName>
    <definedName name="hhhgt" localSheetId="51">#REF!</definedName>
    <definedName name="hhhgt" localSheetId="56">#REF!</definedName>
    <definedName name="hhhgt" localSheetId="57">#REF!</definedName>
    <definedName name="hhhgt" localSheetId="58">#REF!</definedName>
    <definedName name="hhhgt" localSheetId="59">#REF!</definedName>
    <definedName name="hhhgt" localSheetId="20">#REF!</definedName>
    <definedName name="hhhgt" localSheetId="21">#REF!</definedName>
    <definedName name="hhhgt" localSheetId="22">#REF!</definedName>
    <definedName name="hhhgt" localSheetId="27">#REF!</definedName>
    <definedName name="hhhgt" localSheetId="28">#REF!</definedName>
    <definedName name="hhhgt" localSheetId="29">#REF!</definedName>
    <definedName name="hhhgt" localSheetId="31">#REF!</definedName>
    <definedName name="hhhgt" localSheetId="55">#REF!</definedName>
    <definedName name="hhhgt" localSheetId="2">#REF!</definedName>
    <definedName name="hhhgt" localSheetId="12">#REF!</definedName>
    <definedName name="hhhgt">#REF!</definedName>
    <definedName name="hhhhjy" localSheetId="24">#REF!</definedName>
    <definedName name="hhhhjy" localSheetId="23">#REF!</definedName>
    <definedName name="hhhhjy" localSheetId="39">#REF!</definedName>
    <definedName name="hhhhjy" localSheetId="40">#REF!</definedName>
    <definedName name="hhhhjy" localSheetId="41">#REF!</definedName>
    <definedName name="hhhhjy" localSheetId="42">#REF!</definedName>
    <definedName name="hhhhjy" localSheetId="43">#REF!</definedName>
    <definedName name="hhhhjy" localSheetId="46">#REF!</definedName>
    <definedName name="hhhhjy" localSheetId="47">#REF!</definedName>
    <definedName name="hhhhjy" localSheetId="49">#REF!</definedName>
    <definedName name="hhhhjy" localSheetId="50">#REF!</definedName>
    <definedName name="hhhhjy" localSheetId="51">#REF!</definedName>
    <definedName name="hhhhjy" localSheetId="56">#REF!</definedName>
    <definedName name="hhhhjy" localSheetId="57">#REF!</definedName>
    <definedName name="hhhhjy" localSheetId="58">#REF!</definedName>
    <definedName name="hhhhjy" localSheetId="59">#REF!</definedName>
    <definedName name="hhhhjy" localSheetId="20">#REF!</definedName>
    <definedName name="hhhhjy" localSheetId="21">#REF!</definedName>
    <definedName name="hhhhjy" localSheetId="22">#REF!</definedName>
    <definedName name="hhhhjy" localSheetId="27">#REF!</definedName>
    <definedName name="hhhhjy" localSheetId="28">#REF!</definedName>
    <definedName name="hhhhjy" localSheetId="29">#REF!</definedName>
    <definedName name="hhhhjy" localSheetId="31">#REF!</definedName>
    <definedName name="hhhhjy" localSheetId="55">#REF!</definedName>
    <definedName name="hhhhjy" localSheetId="2">#REF!</definedName>
    <definedName name="hhhhjy" localSheetId="12">#REF!</definedName>
    <definedName name="hhhhjy">#REF!</definedName>
    <definedName name="hhhht" localSheetId="24">#REF!</definedName>
    <definedName name="hhhht" localSheetId="23">#REF!</definedName>
    <definedName name="hhhht" localSheetId="39">#REF!</definedName>
    <definedName name="hhhht" localSheetId="40">#REF!</definedName>
    <definedName name="hhhht" localSheetId="41">#REF!</definedName>
    <definedName name="hhhht" localSheetId="42">#REF!</definedName>
    <definedName name="hhhht" localSheetId="43">#REF!</definedName>
    <definedName name="hhhht" localSheetId="46">#REF!</definedName>
    <definedName name="hhhht" localSheetId="47">#REF!</definedName>
    <definedName name="hhhht" localSheetId="49">#REF!</definedName>
    <definedName name="hhhht" localSheetId="50">#REF!</definedName>
    <definedName name="hhhht" localSheetId="51">#REF!</definedName>
    <definedName name="hhhht" localSheetId="56">#REF!</definedName>
    <definedName name="hhhht" localSheetId="57">#REF!</definedName>
    <definedName name="hhhht" localSheetId="58">#REF!</definedName>
    <definedName name="hhhht" localSheetId="59">#REF!</definedName>
    <definedName name="hhhht" localSheetId="20">#REF!</definedName>
    <definedName name="hhhht" localSheetId="21">#REF!</definedName>
    <definedName name="hhhht" localSheetId="22">#REF!</definedName>
    <definedName name="hhhht" localSheetId="27">#REF!</definedName>
    <definedName name="hhhht" localSheetId="28">#REF!</definedName>
    <definedName name="hhhht" localSheetId="29">#REF!</definedName>
    <definedName name="hhhht" localSheetId="31">#REF!</definedName>
    <definedName name="hhhht" localSheetId="55">#REF!</definedName>
    <definedName name="hhhht" localSheetId="2">#REF!</definedName>
    <definedName name="hhhht" localSheetId="12">#REF!</definedName>
    <definedName name="hhhht">#REF!</definedName>
    <definedName name="hhjy" localSheetId="24">#REF!</definedName>
    <definedName name="hhjy" localSheetId="23">#REF!</definedName>
    <definedName name="hhjy" localSheetId="39">#REF!</definedName>
    <definedName name="hhjy" localSheetId="40">#REF!</definedName>
    <definedName name="hhjy" localSheetId="41">#REF!</definedName>
    <definedName name="hhjy" localSheetId="42">#REF!</definedName>
    <definedName name="hhjy" localSheetId="43">#REF!</definedName>
    <definedName name="hhjy" localSheetId="46">#REF!</definedName>
    <definedName name="hhjy" localSheetId="47">#REF!</definedName>
    <definedName name="hhjy" localSheetId="49">#REF!</definedName>
    <definedName name="hhjy" localSheetId="50">#REF!</definedName>
    <definedName name="hhjy" localSheetId="51">#REF!</definedName>
    <definedName name="hhjy" localSheetId="56">#REF!</definedName>
    <definedName name="hhjy" localSheetId="57">#REF!</definedName>
    <definedName name="hhjy" localSheetId="58">#REF!</definedName>
    <definedName name="hhjy" localSheetId="59">#REF!</definedName>
    <definedName name="hhjy" localSheetId="20">#REF!</definedName>
    <definedName name="hhjy" localSheetId="21">#REF!</definedName>
    <definedName name="hhjy" localSheetId="22">#REF!</definedName>
    <definedName name="hhjy" localSheetId="27">#REF!</definedName>
    <definedName name="hhjy" localSheetId="28">#REF!</definedName>
    <definedName name="hhjy" localSheetId="29">#REF!</definedName>
    <definedName name="hhjy" localSheetId="31">#REF!</definedName>
    <definedName name="hhjy" localSheetId="55">#REF!</definedName>
    <definedName name="hhjy" localSheetId="2">#REF!</definedName>
    <definedName name="hhjy" localSheetId="12">#REF!</definedName>
    <definedName name="hhjy">#REF!</definedName>
    <definedName name="hhkka" localSheetId="24" hidden="1">'[1]4.9'!#REF!</definedName>
    <definedName name="hhkka" localSheetId="23" hidden="1">'[1]4.9'!#REF!</definedName>
    <definedName name="hhkka" localSheetId="25" hidden="1">'[1]4.9'!#REF!</definedName>
    <definedName name="hhkka" localSheetId="30" hidden="1">'[1]4.9'!#REF!</definedName>
    <definedName name="hhkka" localSheetId="32" hidden="1">'[1]4.9'!#REF!</definedName>
    <definedName name="hhkka" localSheetId="33" hidden="1">'[1]4.9'!#REF!</definedName>
    <definedName name="hhkka" localSheetId="39" hidden="1">'[1]4.9'!#REF!</definedName>
    <definedName name="hhkka" localSheetId="40" hidden="1">'[1]4.9'!#REF!</definedName>
    <definedName name="hhkka" localSheetId="41" hidden="1">'[1]4.9'!#REF!</definedName>
    <definedName name="hhkka" localSheetId="42" hidden="1">'[1]4.9'!#REF!</definedName>
    <definedName name="hhkka" localSheetId="43" hidden="1">'[1]4.9'!#REF!</definedName>
    <definedName name="hhkka" localSheetId="46" hidden="1">'[1]4.9'!#REF!</definedName>
    <definedName name="hhkka" localSheetId="47" hidden="1">'[1]4.9'!#REF!</definedName>
    <definedName name="hhkka" localSheetId="49" hidden="1">'[1]4.9'!#REF!</definedName>
    <definedName name="hhkka" localSheetId="50" hidden="1">'[1]4.9'!#REF!</definedName>
    <definedName name="hhkka" localSheetId="51" hidden="1">'[1]4.9'!#REF!</definedName>
    <definedName name="hhkka" localSheetId="53" hidden="1">'[1]4.9'!#REF!</definedName>
    <definedName name="hhkka" localSheetId="56" hidden="1">'[1]4.9'!#REF!</definedName>
    <definedName name="hhkka" localSheetId="57" hidden="1">'[1]4.9'!#REF!</definedName>
    <definedName name="hhkka" localSheetId="58" hidden="1">'[1]4.9'!#REF!</definedName>
    <definedName name="hhkka" localSheetId="59" hidden="1">'[1]4.9'!#REF!</definedName>
    <definedName name="hhkka" localSheetId="20" hidden="1">'[1]4.9'!#REF!</definedName>
    <definedName name="hhkka" localSheetId="21" hidden="1">'[1]4.9'!#REF!</definedName>
    <definedName name="hhkka" localSheetId="22" hidden="1">'[1]4.9'!#REF!</definedName>
    <definedName name="hhkka" localSheetId="26" hidden="1">'[1]4.9'!#REF!</definedName>
    <definedName name="hhkka" localSheetId="27" hidden="1">'[1]4.9'!#REF!</definedName>
    <definedName name="hhkka" localSheetId="28" hidden="1">'[1]4.9'!#REF!</definedName>
    <definedName name="hhkka" localSheetId="29" hidden="1">'[1]4.9'!#REF!</definedName>
    <definedName name="hhkka" localSheetId="31" hidden="1">'[1]4.9'!#REF!</definedName>
    <definedName name="hhkka" localSheetId="48" hidden="1">'[1]4.9'!#REF!</definedName>
    <definedName name="hhkka" localSheetId="55" hidden="1">'[1]4.9'!#REF!</definedName>
    <definedName name="hhkka" localSheetId="2" hidden="1">'[1]4.9'!#REF!</definedName>
    <definedName name="hhkka" localSheetId="12" hidden="1">'[1]4.9'!#REF!</definedName>
    <definedName name="hhkka" hidden="1">'[1]4.9'!#REF!</definedName>
    <definedName name="hjg" localSheetId="24">#REF!</definedName>
    <definedName name="hjg" localSheetId="23">#REF!</definedName>
    <definedName name="hjg" localSheetId="39">#REF!</definedName>
    <definedName name="hjg" localSheetId="40">#REF!</definedName>
    <definedName name="hjg" localSheetId="41">#REF!</definedName>
    <definedName name="hjg" localSheetId="42">#REF!</definedName>
    <definedName name="hjg" localSheetId="43">#REF!</definedName>
    <definedName name="hjg" localSheetId="46">#REF!</definedName>
    <definedName name="hjg" localSheetId="47">#REF!</definedName>
    <definedName name="hjg" localSheetId="49">#REF!</definedName>
    <definedName name="hjg" localSheetId="50">#REF!</definedName>
    <definedName name="hjg" localSheetId="51">#REF!</definedName>
    <definedName name="hjg" localSheetId="56">#REF!</definedName>
    <definedName name="hjg" localSheetId="57">#REF!</definedName>
    <definedName name="hjg" localSheetId="58">#REF!</definedName>
    <definedName name="hjg" localSheetId="59">#REF!</definedName>
    <definedName name="hjg" localSheetId="20">#REF!</definedName>
    <definedName name="hjg" localSheetId="21">#REF!</definedName>
    <definedName name="hjg" localSheetId="22">#REF!</definedName>
    <definedName name="hjg" localSheetId="27">#REF!</definedName>
    <definedName name="hjg" localSheetId="28">#REF!</definedName>
    <definedName name="hjg" localSheetId="29">#REF!</definedName>
    <definedName name="hjg" localSheetId="31">#REF!</definedName>
    <definedName name="hjg" localSheetId="55">#REF!</definedName>
    <definedName name="hjg" localSheetId="2">#REF!</definedName>
    <definedName name="hjg" localSheetId="12">#REF!</definedName>
    <definedName name="hjg">#REF!</definedName>
    <definedName name="hjgy" localSheetId="24">#REF!</definedName>
    <definedName name="hjgy" localSheetId="23">#REF!</definedName>
    <definedName name="hjgy" localSheetId="39">#REF!</definedName>
    <definedName name="hjgy" localSheetId="40">#REF!</definedName>
    <definedName name="hjgy" localSheetId="41">#REF!</definedName>
    <definedName name="hjgy" localSheetId="42">#REF!</definedName>
    <definedName name="hjgy" localSheetId="43">#REF!</definedName>
    <definedName name="hjgy" localSheetId="46">#REF!</definedName>
    <definedName name="hjgy" localSheetId="47">#REF!</definedName>
    <definedName name="hjgy" localSheetId="49">#REF!</definedName>
    <definedName name="hjgy" localSheetId="50">#REF!</definedName>
    <definedName name="hjgy" localSheetId="51">#REF!</definedName>
    <definedName name="hjgy" localSheetId="56">#REF!</definedName>
    <definedName name="hjgy" localSheetId="57">#REF!</definedName>
    <definedName name="hjgy" localSheetId="58">#REF!</definedName>
    <definedName name="hjgy" localSheetId="59">#REF!</definedName>
    <definedName name="hjgy" localSheetId="20">#REF!</definedName>
    <definedName name="hjgy" localSheetId="21">#REF!</definedName>
    <definedName name="hjgy" localSheetId="22">#REF!</definedName>
    <definedName name="hjgy" localSheetId="27">#REF!</definedName>
    <definedName name="hjgy" localSheetId="28">#REF!</definedName>
    <definedName name="hjgy" localSheetId="29">#REF!</definedName>
    <definedName name="hjgy" localSheetId="31">#REF!</definedName>
    <definedName name="hjgy" localSheetId="55">#REF!</definedName>
    <definedName name="hjgy" localSheetId="2">#REF!</definedName>
    <definedName name="hjgy" localSheetId="12">#REF!</definedName>
    <definedName name="hjgy">#REF!</definedName>
    <definedName name="iii" localSheetId="24">#REF!</definedName>
    <definedName name="iii" localSheetId="23">#REF!</definedName>
    <definedName name="iii" localSheetId="25">#REF!</definedName>
    <definedName name="iii" localSheetId="30">#REF!</definedName>
    <definedName name="iii" localSheetId="32">#REF!</definedName>
    <definedName name="iii" localSheetId="33">#REF!</definedName>
    <definedName name="iii" localSheetId="34">#REF!</definedName>
    <definedName name="iii" localSheetId="35">#REF!</definedName>
    <definedName name="iii" localSheetId="36">#REF!</definedName>
    <definedName name="iii" localSheetId="37">#REF!</definedName>
    <definedName name="iii" localSheetId="39">#REF!</definedName>
    <definedName name="iii" localSheetId="40">#REF!</definedName>
    <definedName name="iii" localSheetId="41">#REF!</definedName>
    <definedName name="iii" localSheetId="42">#REF!</definedName>
    <definedName name="iii" localSheetId="43">#REF!</definedName>
    <definedName name="iii" localSheetId="44">#REF!</definedName>
    <definedName name="iii" localSheetId="45">#REF!</definedName>
    <definedName name="iii" localSheetId="46">#REF!</definedName>
    <definedName name="iii" localSheetId="47">#REF!</definedName>
    <definedName name="iii" localSheetId="49">#REF!</definedName>
    <definedName name="iii" localSheetId="50">#REF!</definedName>
    <definedName name="iii" localSheetId="51">#REF!</definedName>
    <definedName name="iii" localSheetId="52">#REF!</definedName>
    <definedName name="iii" localSheetId="53">#REF!</definedName>
    <definedName name="iii" localSheetId="56">#REF!</definedName>
    <definedName name="iii" localSheetId="57">#REF!</definedName>
    <definedName name="iii" localSheetId="58">#REF!</definedName>
    <definedName name="iii" localSheetId="59">#REF!</definedName>
    <definedName name="iii" localSheetId="20">#REF!</definedName>
    <definedName name="iii" localSheetId="21">#REF!</definedName>
    <definedName name="iii" localSheetId="22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1">#REF!</definedName>
    <definedName name="iii" localSheetId="38">#REF!</definedName>
    <definedName name="iii" localSheetId="48">#REF!</definedName>
    <definedName name="iii" localSheetId="1">#REF!</definedName>
    <definedName name="iii" localSheetId="54">#REF!</definedName>
    <definedName name="iii" localSheetId="55">#REF!</definedName>
    <definedName name="iii" localSheetId="2">#REF!</definedName>
    <definedName name="iii" localSheetId="12">#REF!</definedName>
    <definedName name="iii">#REF!</definedName>
    <definedName name="iiiii" localSheetId="24" hidden="1">#REF!</definedName>
    <definedName name="iiiii" localSheetId="23" hidden="1">#REF!</definedName>
    <definedName name="iiiii" localSheetId="39" hidden="1">#REF!</definedName>
    <definedName name="iiiii" localSheetId="40" hidden="1">#REF!</definedName>
    <definedName name="iiiii" localSheetId="41" hidden="1">#REF!</definedName>
    <definedName name="iiiii" localSheetId="42" hidden="1">#REF!</definedName>
    <definedName name="iiiii" localSheetId="43" hidden="1">#REF!</definedName>
    <definedName name="iiiii" localSheetId="46" hidden="1">#REF!</definedName>
    <definedName name="iiiii" localSheetId="47" hidden="1">#REF!</definedName>
    <definedName name="iiiii" localSheetId="49" hidden="1">#REF!</definedName>
    <definedName name="iiiii" localSheetId="50" hidden="1">#REF!</definedName>
    <definedName name="iiiii" localSheetId="51" hidden="1">#REF!</definedName>
    <definedName name="iiiii" localSheetId="56" hidden="1">#REF!</definedName>
    <definedName name="iiiii" localSheetId="57" hidden="1">#REF!</definedName>
    <definedName name="iiiii" localSheetId="58" hidden="1">#REF!</definedName>
    <definedName name="iiiii" localSheetId="59" hidden="1">#REF!</definedName>
    <definedName name="iiiii" localSheetId="20" hidden="1">#REF!</definedName>
    <definedName name="iiiii" localSheetId="21" hidden="1">#REF!</definedName>
    <definedName name="iiiii" localSheetId="22" hidden="1">#REF!</definedName>
    <definedName name="iiiii" localSheetId="27" hidden="1">#REF!</definedName>
    <definedName name="iiiii" localSheetId="28" hidden="1">#REF!</definedName>
    <definedName name="iiiii" localSheetId="29" hidden="1">#REF!</definedName>
    <definedName name="iiiii" localSheetId="31" hidden="1">#REF!</definedName>
    <definedName name="iiiii" localSheetId="55" hidden="1">#REF!</definedName>
    <definedName name="iiiii" localSheetId="2" hidden="1">#REF!</definedName>
    <definedName name="iiiii" localSheetId="12" hidden="1">#REF!</definedName>
    <definedName name="iiiii" hidden="1">#REF!</definedName>
    <definedName name="j" localSheetId="24">#REF!</definedName>
    <definedName name="j" localSheetId="23">#REF!</definedName>
    <definedName name="j" localSheetId="25">#REF!</definedName>
    <definedName name="j" localSheetId="30">#REF!</definedName>
    <definedName name="j" localSheetId="32">#REF!</definedName>
    <definedName name="j" localSheetId="33">#REF!</definedName>
    <definedName name="j" localSheetId="34">#REF!</definedName>
    <definedName name="j" localSheetId="35">#REF!</definedName>
    <definedName name="j" localSheetId="36">#REF!</definedName>
    <definedName name="j" localSheetId="37">#REF!</definedName>
    <definedName name="j" localSheetId="39">#REF!</definedName>
    <definedName name="j" localSheetId="40">#REF!</definedName>
    <definedName name="j" localSheetId="41">#REF!</definedName>
    <definedName name="j" localSheetId="42">#REF!</definedName>
    <definedName name="j" localSheetId="43">#REF!</definedName>
    <definedName name="j" localSheetId="44">#REF!</definedName>
    <definedName name="j" localSheetId="45">#REF!</definedName>
    <definedName name="j" localSheetId="46">#REF!</definedName>
    <definedName name="j" localSheetId="47">#REF!</definedName>
    <definedName name="j" localSheetId="49">#REF!</definedName>
    <definedName name="j" localSheetId="50">#REF!</definedName>
    <definedName name="j" localSheetId="51">#REF!</definedName>
    <definedName name="j" localSheetId="52">#REF!</definedName>
    <definedName name="j" localSheetId="53">#REF!</definedName>
    <definedName name="j" localSheetId="56">#REF!</definedName>
    <definedName name="j" localSheetId="57">#REF!</definedName>
    <definedName name="j" localSheetId="58">#REF!</definedName>
    <definedName name="j" localSheetId="59">#REF!</definedName>
    <definedName name="j" localSheetId="20">#REF!</definedName>
    <definedName name="j" localSheetId="21">#REF!</definedName>
    <definedName name="j" localSheetId="22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1">#REF!</definedName>
    <definedName name="j" localSheetId="38">#REF!</definedName>
    <definedName name="j" localSheetId="48">#REF!</definedName>
    <definedName name="j" localSheetId="1">#REF!</definedName>
    <definedName name="j" localSheetId="54">#REF!</definedName>
    <definedName name="j" localSheetId="55">#REF!</definedName>
    <definedName name="j" localSheetId="2">#REF!</definedName>
    <definedName name="j" localSheetId="12">#REF!</definedName>
    <definedName name="j">#REF!</definedName>
    <definedName name="jahagaha" localSheetId="24" hidden="1">'[1]4.9'!#REF!</definedName>
    <definedName name="jahagaha" localSheetId="23" hidden="1">'[1]4.9'!#REF!</definedName>
    <definedName name="jahagaha" localSheetId="33" hidden="1">'[1]4.9'!#REF!</definedName>
    <definedName name="jahagaha" localSheetId="39" hidden="1">'[1]4.9'!#REF!</definedName>
    <definedName name="jahagaha" localSheetId="40" hidden="1">'[1]4.9'!#REF!</definedName>
    <definedName name="jahagaha" localSheetId="41" hidden="1">'[1]4.9'!#REF!</definedName>
    <definedName name="jahagaha" localSheetId="42" hidden="1">'[1]4.9'!#REF!</definedName>
    <definedName name="jahagaha" localSheetId="43" hidden="1">'[1]4.9'!#REF!</definedName>
    <definedName name="jahagaha" localSheetId="46" hidden="1">'[1]4.9'!#REF!</definedName>
    <definedName name="jahagaha" localSheetId="47" hidden="1">'[1]4.9'!#REF!</definedName>
    <definedName name="jahagaha" localSheetId="49" hidden="1">'[1]4.9'!#REF!</definedName>
    <definedName name="jahagaha" localSheetId="50" hidden="1">'[1]4.9'!#REF!</definedName>
    <definedName name="jahagaha" localSheetId="51" hidden="1">'[1]4.9'!#REF!</definedName>
    <definedName name="jahagaha" localSheetId="53" hidden="1">'[1]4.9'!#REF!</definedName>
    <definedName name="jahagaha" localSheetId="56" hidden="1">'[1]4.9'!#REF!</definedName>
    <definedName name="jahagaha" localSheetId="57" hidden="1">'[1]4.9'!#REF!</definedName>
    <definedName name="jahagaha" localSheetId="58" hidden="1">'[1]4.9'!#REF!</definedName>
    <definedName name="jahagaha" localSheetId="59" hidden="1">'[1]4.9'!#REF!</definedName>
    <definedName name="jahagaha" localSheetId="20" hidden="1">'[1]4.9'!#REF!</definedName>
    <definedName name="jahagaha" localSheetId="21" hidden="1">'[1]4.9'!#REF!</definedName>
    <definedName name="jahagaha" localSheetId="22" hidden="1">'[1]4.9'!#REF!</definedName>
    <definedName name="jahagaha" localSheetId="27" hidden="1">'[1]4.9'!#REF!</definedName>
    <definedName name="jahagaha" localSheetId="28" hidden="1">'[1]4.9'!#REF!</definedName>
    <definedName name="jahagaha" localSheetId="29" hidden="1">'[1]4.9'!#REF!</definedName>
    <definedName name="jahagaha" localSheetId="31" hidden="1">'[1]4.9'!#REF!</definedName>
    <definedName name="jahagaha" localSheetId="48" hidden="1">'[1]4.9'!#REF!</definedName>
    <definedName name="jahagaha" localSheetId="55" hidden="1">'[1]4.9'!#REF!</definedName>
    <definedName name="jahagaha" localSheetId="2" hidden="1">'[1]4.9'!#REF!</definedName>
    <definedName name="jahagaha" localSheetId="12" hidden="1">'[1]4.9'!#REF!</definedName>
    <definedName name="jahagaha" hidden="1">'[1]4.9'!#REF!</definedName>
    <definedName name="jahhhh" localSheetId="24" hidden="1">#REF!</definedName>
    <definedName name="jahhhh" localSheetId="23" hidden="1">#REF!</definedName>
    <definedName name="jahhhh" localSheetId="25" hidden="1">#REF!</definedName>
    <definedName name="jahhhh" localSheetId="30" hidden="1">#REF!</definedName>
    <definedName name="jahhhh" localSheetId="32" hidden="1">#REF!</definedName>
    <definedName name="jahhhh" localSheetId="33" hidden="1">#REF!</definedName>
    <definedName name="jahhhh" localSheetId="37" hidden="1">#REF!</definedName>
    <definedName name="jahhhh" localSheetId="39" hidden="1">#REF!</definedName>
    <definedName name="jahhhh" localSheetId="40" hidden="1">#REF!</definedName>
    <definedName name="jahhhh" localSheetId="41" hidden="1">#REF!</definedName>
    <definedName name="jahhhh" localSheetId="42" hidden="1">#REF!</definedName>
    <definedName name="jahhhh" localSheetId="43" hidden="1">#REF!</definedName>
    <definedName name="jahhhh" localSheetId="44" hidden="1">#REF!</definedName>
    <definedName name="jahhhh" localSheetId="45" hidden="1">#REF!</definedName>
    <definedName name="jahhhh" localSheetId="46" hidden="1">#REF!</definedName>
    <definedName name="jahhhh" localSheetId="47" hidden="1">#REF!</definedName>
    <definedName name="jahhhh" localSheetId="49" hidden="1">#REF!</definedName>
    <definedName name="jahhhh" localSheetId="50" hidden="1">#REF!</definedName>
    <definedName name="jahhhh" localSheetId="51" hidden="1">#REF!</definedName>
    <definedName name="jahhhh" localSheetId="52" hidden="1">#REF!</definedName>
    <definedName name="jahhhh" localSheetId="53" hidden="1">#REF!</definedName>
    <definedName name="jahhhh" localSheetId="56" hidden="1">#REF!</definedName>
    <definedName name="jahhhh" localSheetId="57" hidden="1">#REF!</definedName>
    <definedName name="jahhhh" localSheetId="58" hidden="1">#REF!</definedName>
    <definedName name="jahhhh" localSheetId="59" hidden="1">#REF!</definedName>
    <definedName name="jahhhh" localSheetId="20" hidden="1">#REF!</definedName>
    <definedName name="jahhhh" localSheetId="21" hidden="1">#REF!</definedName>
    <definedName name="jahhhh" localSheetId="22" hidden="1">#REF!</definedName>
    <definedName name="jahhhh" localSheetId="26" hidden="1">#REF!</definedName>
    <definedName name="jahhhh" localSheetId="27" hidden="1">#REF!</definedName>
    <definedName name="jahhhh" localSheetId="28" hidden="1">#REF!</definedName>
    <definedName name="jahhhh" localSheetId="29" hidden="1">#REF!</definedName>
    <definedName name="jahhhh" localSheetId="31" hidden="1">#REF!</definedName>
    <definedName name="jahhhh" localSheetId="38" hidden="1">#REF!</definedName>
    <definedName name="jahhhh" localSheetId="48" hidden="1">#REF!</definedName>
    <definedName name="jahhhh" localSheetId="54" hidden="1">#REF!</definedName>
    <definedName name="jahhhh" localSheetId="55" hidden="1">#REF!</definedName>
    <definedName name="jahhhh" localSheetId="2" hidden="1">#REF!</definedName>
    <definedName name="jahhhh" localSheetId="12" hidden="1">#REF!</definedName>
    <definedName name="jahhhh" hidden="1">#REF!</definedName>
    <definedName name="jahhskks" localSheetId="24">#REF!</definedName>
    <definedName name="jahhskks" localSheetId="23">#REF!</definedName>
    <definedName name="jahhskks" localSheetId="33">#REF!</definedName>
    <definedName name="jahhskks" localSheetId="39">#REF!</definedName>
    <definedName name="jahhskks" localSheetId="40">#REF!</definedName>
    <definedName name="jahhskks" localSheetId="41">#REF!</definedName>
    <definedName name="jahhskks" localSheetId="42">#REF!</definedName>
    <definedName name="jahhskks" localSheetId="43">#REF!</definedName>
    <definedName name="jahhskks" localSheetId="46">#REF!</definedName>
    <definedName name="jahhskks" localSheetId="47">#REF!</definedName>
    <definedName name="jahhskks" localSheetId="49">#REF!</definedName>
    <definedName name="jahhskks" localSheetId="50">#REF!</definedName>
    <definedName name="jahhskks" localSheetId="51">#REF!</definedName>
    <definedName name="jahhskks" localSheetId="53">#REF!</definedName>
    <definedName name="jahhskks" localSheetId="56">#REF!</definedName>
    <definedName name="jahhskks" localSheetId="57">#REF!</definedName>
    <definedName name="jahhskks" localSheetId="58">#REF!</definedName>
    <definedName name="jahhskks" localSheetId="59">#REF!</definedName>
    <definedName name="jahhskks" localSheetId="20">#REF!</definedName>
    <definedName name="jahhskks" localSheetId="21">#REF!</definedName>
    <definedName name="jahhskks" localSheetId="22">#REF!</definedName>
    <definedName name="jahhskks" localSheetId="27">#REF!</definedName>
    <definedName name="jahhskks" localSheetId="28">#REF!</definedName>
    <definedName name="jahhskks" localSheetId="29">#REF!</definedName>
    <definedName name="jahhskks" localSheetId="31">#REF!</definedName>
    <definedName name="jahhskks" localSheetId="48">#REF!</definedName>
    <definedName name="jahhskks" localSheetId="55">#REF!</definedName>
    <definedName name="jahhskks" localSheetId="2">#REF!</definedName>
    <definedName name="jahhskks" localSheetId="12">#REF!</definedName>
    <definedName name="jahhskks">#REF!</definedName>
    <definedName name="jjj" localSheetId="24">#REF!</definedName>
    <definedName name="jjj" localSheetId="23">#REF!</definedName>
    <definedName name="jjj" localSheetId="39">#REF!</definedName>
    <definedName name="jjj" localSheetId="40">#REF!</definedName>
    <definedName name="jjj" localSheetId="41">#REF!</definedName>
    <definedName name="jjj" localSheetId="42">#REF!</definedName>
    <definedName name="jjj" localSheetId="43">#REF!</definedName>
    <definedName name="jjj" localSheetId="46">#REF!</definedName>
    <definedName name="jjj" localSheetId="47">#REF!</definedName>
    <definedName name="jjj" localSheetId="49">#REF!</definedName>
    <definedName name="jjj" localSheetId="50">#REF!</definedName>
    <definedName name="jjj" localSheetId="51">#REF!</definedName>
    <definedName name="jjj" localSheetId="56">#REF!</definedName>
    <definedName name="jjj" localSheetId="57">#REF!</definedName>
    <definedName name="jjj" localSheetId="58">#REF!</definedName>
    <definedName name="jjj" localSheetId="59">#REF!</definedName>
    <definedName name="jjj" localSheetId="20">#REF!</definedName>
    <definedName name="jjj" localSheetId="21">#REF!</definedName>
    <definedName name="jjj" localSheetId="22">#REF!</definedName>
    <definedName name="jjj" localSheetId="27">#REF!</definedName>
    <definedName name="jjj" localSheetId="28">#REF!</definedName>
    <definedName name="jjj" localSheetId="29">#REF!</definedName>
    <definedName name="jjj" localSheetId="31">#REF!</definedName>
    <definedName name="jjj" localSheetId="55">#REF!</definedName>
    <definedName name="jjj" localSheetId="2">#REF!</definedName>
    <definedName name="jjj" localSheetId="12">#REF!</definedName>
    <definedName name="jjj">#REF!</definedName>
    <definedName name="jjjt" localSheetId="24">#REF!</definedName>
    <definedName name="jjjt" localSheetId="23">#REF!</definedName>
    <definedName name="jjjt" localSheetId="39">#REF!</definedName>
    <definedName name="jjjt" localSheetId="40">#REF!</definedName>
    <definedName name="jjjt" localSheetId="41">#REF!</definedName>
    <definedName name="jjjt" localSheetId="42">#REF!</definedName>
    <definedName name="jjjt" localSheetId="43">#REF!</definedName>
    <definedName name="jjjt" localSheetId="46">#REF!</definedName>
    <definedName name="jjjt" localSheetId="47">#REF!</definedName>
    <definedName name="jjjt" localSheetId="49">#REF!</definedName>
    <definedName name="jjjt" localSheetId="50">#REF!</definedName>
    <definedName name="jjjt" localSheetId="51">#REF!</definedName>
    <definedName name="jjjt" localSheetId="56">#REF!</definedName>
    <definedName name="jjjt" localSheetId="57">#REF!</definedName>
    <definedName name="jjjt" localSheetId="58">#REF!</definedName>
    <definedName name="jjjt" localSheetId="59">#REF!</definedName>
    <definedName name="jjjt" localSheetId="20">#REF!</definedName>
    <definedName name="jjjt" localSheetId="21">#REF!</definedName>
    <definedName name="jjjt" localSheetId="22">#REF!</definedName>
    <definedName name="jjjt" localSheetId="27">#REF!</definedName>
    <definedName name="jjjt" localSheetId="28">#REF!</definedName>
    <definedName name="jjjt" localSheetId="29">#REF!</definedName>
    <definedName name="jjjt" localSheetId="31">#REF!</definedName>
    <definedName name="jjjt" localSheetId="55">#REF!</definedName>
    <definedName name="jjjt" localSheetId="2">#REF!</definedName>
    <definedName name="jjjt" localSheetId="12">#REF!</definedName>
    <definedName name="jjjt">#REF!</definedName>
    <definedName name="jjjtg" localSheetId="24">#REF!</definedName>
    <definedName name="jjjtg" localSheetId="23">#REF!</definedName>
    <definedName name="jjjtg" localSheetId="39">#REF!</definedName>
    <definedName name="jjjtg" localSheetId="40">#REF!</definedName>
    <definedName name="jjjtg" localSheetId="41">#REF!</definedName>
    <definedName name="jjjtg" localSheetId="42">#REF!</definedName>
    <definedName name="jjjtg" localSheetId="43">#REF!</definedName>
    <definedName name="jjjtg" localSheetId="46">#REF!</definedName>
    <definedName name="jjjtg" localSheetId="47">#REF!</definedName>
    <definedName name="jjjtg" localSheetId="49">#REF!</definedName>
    <definedName name="jjjtg" localSheetId="50">#REF!</definedName>
    <definedName name="jjjtg" localSheetId="51">#REF!</definedName>
    <definedName name="jjjtg" localSheetId="56">#REF!</definedName>
    <definedName name="jjjtg" localSheetId="57">#REF!</definedName>
    <definedName name="jjjtg" localSheetId="58">#REF!</definedName>
    <definedName name="jjjtg" localSheetId="59">#REF!</definedName>
    <definedName name="jjjtg" localSheetId="20">#REF!</definedName>
    <definedName name="jjjtg" localSheetId="21">#REF!</definedName>
    <definedName name="jjjtg" localSheetId="22">#REF!</definedName>
    <definedName name="jjjtg" localSheetId="27">#REF!</definedName>
    <definedName name="jjjtg" localSheetId="28">#REF!</definedName>
    <definedName name="jjjtg" localSheetId="29">#REF!</definedName>
    <definedName name="jjjtg" localSheetId="31">#REF!</definedName>
    <definedName name="jjjtg" localSheetId="55">#REF!</definedName>
    <definedName name="jjjtg" localSheetId="2">#REF!</definedName>
    <definedName name="jjjtg" localSheetId="12">#REF!</definedName>
    <definedName name="jjjtg">#REF!</definedName>
    <definedName name="jjju" localSheetId="24">#REF!</definedName>
    <definedName name="jjju" localSheetId="23">#REF!</definedName>
    <definedName name="jjju" localSheetId="39">#REF!</definedName>
    <definedName name="jjju" localSheetId="40">#REF!</definedName>
    <definedName name="jjju" localSheetId="41">#REF!</definedName>
    <definedName name="jjju" localSheetId="42">#REF!</definedName>
    <definedName name="jjju" localSheetId="43">#REF!</definedName>
    <definedName name="jjju" localSheetId="46">#REF!</definedName>
    <definedName name="jjju" localSheetId="47">#REF!</definedName>
    <definedName name="jjju" localSheetId="49">#REF!</definedName>
    <definedName name="jjju" localSheetId="50">#REF!</definedName>
    <definedName name="jjju" localSheetId="51">#REF!</definedName>
    <definedName name="jjju" localSheetId="56">#REF!</definedName>
    <definedName name="jjju" localSheetId="57">#REF!</definedName>
    <definedName name="jjju" localSheetId="58">#REF!</definedName>
    <definedName name="jjju" localSheetId="59">#REF!</definedName>
    <definedName name="jjju" localSheetId="20">#REF!</definedName>
    <definedName name="jjju" localSheetId="21">#REF!</definedName>
    <definedName name="jjju" localSheetId="22">#REF!</definedName>
    <definedName name="jjju" localSheetId="27">#REF!</definedName>
    <definedName name="jjju" localSheetId="28">#REF!</definedName>
    <definedName name="jjju" localSheetId="29">#REF!</definedName>
    <definedName name="jjju" localSheetId="31">#REF!</definedName>
    <definedName name="jjju" localSheetId="55">#REF!</definedName>
    <definedName name="jjju" localSheetId="2">#REF!</definedName>
    <definedName name="jjju" localSheetId="12">#REF!</definedName>
    <definedName name="jjju">#REF!</definedName>
    <definedName name="jjjy" localSheetId="24">#REF!</definedName>
    <definedName name="jjjy" localSheetId="23">#REF!</definedName>
    <definedName name="jjjy" localSheetId="39">#REF!</definedName>
    <definedName name="jjjy" localSheetId="40">#REF!</definedName>
    <definedName name="jjjy" localSheetId="41">#REF!</definedName>
    <definedName name="jjjy" localSheetId="42">#REF!</definedName>
    <definedName name="jjjy" localSheetId="43">#REF!</definedName>
    <definedName name="jjjy" localSheetId="46">#REF!</definedName>
    <definedName name="jjjy" localSheetId="47">#REF!</definedName>
    <definedName name="jjjy" localSheetId="49">#REF!</definedName>
    <definedName name="jjjy" localSheetId="50">#REF!</definedName>
    <definedName name="jjjy" localSheetId="51">#REF!</definedName>
    <definedName name="jjjy" localSheetId="56">#REF!</definedName>
    <definedName name="jjjy" localSheetId="57">#REF!</definedName>
    <definedName name="jjjy" localSheetId="58">#REF!</definedName>
    <definedName name="jjjy" localSheetId="59">#REF!</definedName>
    <definedName name="jjjy" localSheetId="20">#REF!</definedName>
    <definedName name="jjjy" localSheetId="21">#REF!</definedName>
    <definedName name="jjjy" localSheetId="22">#REF!</definedName>
    <definedName name="jjjy" localSheetId="27">#REF!</definedName>
    <definedName name="jjjy" localSheetId="28">#REF!</definedName>
    <definedName name="jjjy" localSheetId="29">#REF!</definedName>
    <definedName name="jjjy" localSheetId="31">#REF!</definedName>
    <definedName name="jjjy" localSheetId="55">#REF!</definedName>
    <definedName name="jjjy" localSheetId="2">#REF!</definedName>
    <definedName name="jjjy" localSheetId="12">#REF!</definedName>
    <definedName name="jjjy">#REF!</definedName>
    <definedName name="jkhikhjakinhjsk" localSheetId="24" hidden="1">'[1]4.9'!#REF!</definedName>
    <definedName name="jkhikhjakinhjsk" localSheetId="23" hidden="1">'[1]4.9'!#REF!</definedName>
    <definedName name="jkhikhjakinhjsk" localSheetId="33" hidden="1">'[1]4.9'!#REF!</definedName>
    <definedName name="jkhikhjakinhjsk" localSheetId="39" hidden="1">'[1]4.9'!#REF!</definedName>
    <definedName name="jkhikhjakinhjsk" localSheetId="40" hidden="1">'[1]4.9'!#REF!</definedName>
    <definedName name="jkhikhjakinhjsk" localSheetId="41" hidden="1">'[1]4.9'!#REF!</definedName>
    <definedName name="jkhikhjakinhjsk" localSheetId="42" hidden="1">'[1]4.9'!#REF!</definedName>
    <definedName name="jkhikhjakinhjsk" localSheetId="43" hidden="1">'[1]4.9'!#REF!</definedName>
    <definedName name="jkhikhjakinhjsk" localSheetId="46" hidden="1">'[1]4.9'!#REF!</definedName>
    <definedName name="jkhikhjakinhjsk" localSheetId="47" hidden="1">'[1]4.9'!#REF!</definedName>
    <definedName name="jkhikhjakinhjsk" localSheetId="49" hidden="1">'[1]4.9'!#REF!</definedName>
    <definedName name="jkhikhjakinhjsk" localSheetId="50" hidden="1">'[1]4.9'!#REF!</definedName>
    <definedName name="jkhikhjakinhjsk" localSheetId="51" hidden="1">'[1]4.9'!#REF!</definedName>
    <definedName name="jkhikhjakinhjsk" localSheetId="53" hidden="1">'[1]4.9'!#REF!</definedName>
    <definedName name="jkhikhjakinhjsk" localSheetId="56" hidden="1">'[1]4.9'!#REF!</definedName>
    <definedName name="jkhikhjakinhjsk" localSheetId="57" hidden="1">'[1]4.9'!#REF!</definedName>
    <definedName name="jkhikhjakinhjsk" localSheetId="58" hidden="1">'[1]4.9'!#REF!</definedName>
    <definedName name="jkhikhjakinhjsk" localSheetId="59" hidden="1">'[1]4.9'!#REF!</definedName>
    <definedName name="jkhikhjakinhjsk" localSheetId="20" hidden="1">'[1]4.9'!#REF!</definedName>
    <definedName name="jkhikhjakinhjsk" localSheetId="21" hidden="1">'[1]4.9'!#REF!</definedName>
    <definedName name="jkhikhjakinhjsk" localSheetId="22" hidden="1">'[1]4.9'!#REF!</definedName>
    <definedName name="jkhikhjakinhjsk" localSheetId="27" hidden="1">'[1]4.9'!#REF!</definedName>
    <definedName name="jkhikhjakinhjsk" localSheetId="28" hidden="1">'[1]4.9'!#REF!</definedName>
    <definedName name="jkhikhjakinhjsk" localSheetId="29" hidden="1">'[1]4.9'!#REF!</definedName>
    <definedName name="jkhikhjakinhjsk" localSheetId="31" hidden="1">'[1]4.9'!#REF!</definedName>
    <definedName name="jkhikhjakinhjsk" localSheetId="48" hidden="1">'[1]4.9'!#REF!</definedName>
    <definedName name="jkhikhjakinhjsk" localSheetId="55" hidden="1">'[1]4.9'!#REF!</definedName>
    <definedName name="jkhikhjakinhjsk" localSheetId="2" hidden="1">'[1]4.9'!#REF!</definedName>
    <definedName name="jkhikhjakinhjsk" localSheetId="12" hidden="1">'[1]4.9'!#REF!</definedName>
    <definedName name="jkhikhjakinhjsk" hidden="1">'[1]4.9'!#REF!</definedName>
    <definedName name="johor" localSheetId="24" hidden="1">'[5]7.6'!#REF!</definedName>
    <definedName name="johor" localSheetId="23" hidden="1">'[5]7.6'!#REF!</definedName>
    <definedName name="johor" localSheetId="25" hidden="1">'[5]7.6'!#REF!</definedName>
    <definedName name="johor" localSheetId="30" hidden="1">'[5]7.6'!#REF!</definedName>
    <definedName name="johor" localSheetId="32" hidden="1">'[5]7.6'!#REF!</definedName>
    <definedName name="johor" localSheetId="33" hidden="1">'[5]7.6'!#REF!</definedName>
    <definedName name="johor" localSheetId="34" hidden="1">'[5]7.6'!#REF!</definedName>
    <definedName name="johor" localSheetId="35" hidden="1">'[5]7.6'!#REF!</definedName>
    <definedName name="johor" localSheetId="36" hidden="1">'[5]7.6'!#REF!</definedName>
    <definedName name="johor" localSheetId="37" hidden="1">'[5]7.6'!#REF!</definedName>
    <definedName name="johor" localSheetId="39" hidden="1">'[5]7.6'!#REF!</definedName>
    <definedName name="johor" localSheetId="40" hidden="1">'[5]7.6'!#REF!</definedName>
    <definedName name="johor" localSheetId="41" hidden="1">'[5]7.6'!#REF!</definedName>
    <definedName name="johor" localSheetId="42" hidden="1">'[5]7.6'!#REF!</definedName>
    <definedName name="johor" localSheetId="43" hidden="1">'[5]7.6'!#REF!</definedName>
    <definedName name="johor" localSheetId="44" hidden="1">'[5]7.6'!#REF!</definedName>
    <definedName name="johor" localSheetId="45" hidden="1">'[5]7.6'!#REF!</definedName>
    <definedName name="johor" localSheetId="46" hidden="1">'[5]7.6'!#REF!</definedName>
    <definedName name="johor" localSheetId="47" hidden="1">'[5]7.6'!#REF!</definedName>
    <definedName name="johor" localSheetId="49" hidden="1">'[5]7.6'!#REF!</definedName>
    <definedName name="johor" localSheetId="50" hidden="1">'[5]7.6'!#REF!</definedName>
    <definedName name="johor" localSheetId="51" hidden="1">'[5]7.6'!#REF!</definedName>
    <definedName name="johor" localSheetId="52" hidden="1">'[5]7.6'!#REF!</definedName>
    <definedName name="johor" localSheetId="53" hidden="1">'[5]7.6'!#REF!</definedName>
    <definedName name="johor" localSheetId="56" hidden="1">'[5]7.6'!#REF!</definedName>
    <definedName name="johor" localSheetId="57" hidden="1">'[5]7.6'!#REF!</definedName>
    <definedName name="johor" localSheetId="58" hidden="1">'[5]7.6'!#REF!</definedName>
    <definedName name="johor" localSheetId="59" hidden="1">'[5]7.6'!#REF!</definedName>
    <definedName name="johor" localSheetId="20" hidden="1">'[5]7.6'!#REF!</definedName>
    <definedName name="johor" localSheetId="21" hidden="1">'[5]7.6'!#REF!</definedName>
    <definedName name="johor" localSheetId="22" hidden="1">'[5]7.6'!#REF!</definedName>
    <definedName name="johor" localSheetId="27" hidden="1">'[5]7.6'!#REF!</definedName>
    <definedName name="johor" localSheetId="28" hidden="1">'[5]7.6'!#REF!</definedName>
    <definedName name="johor" localSheetId="29" hidden="1">'[5]7.6'!#REF!</definedName>
    <definedName name="johor" localSheetId="31" hidden="1">'[5]7.6'!#REF!</definedName>
    <definedName name="johor" localSheetId="38" hidden="1">'[5]7.6'!#REF!</definedName>
    <definedName name="johor" localSheetId="48" hidden="1">'[5]7.6'!#REF!</definedName>
    <definedName name="johor" localSheetId="1" hidden="1">'[5]7.6'!#REF!</definedName>
    <definedName name="johor" localSheetId="54" hidden="1">'[5]7.6'!#REF!</definedName>
    <definedName name="johor" localSheetId="55" hidden="1">'[5]7.6'!#REF!</definedName>
    <definedName name="johor" localSheetId="2" hidden="1">'[5]7.6'!#REF!</definedName>
    <definedName name="johor" localSheetId="12" hidden="1">'[5]7.6'!#REF!</definedName>
    <definedName name="johor" hidden="1">'[5]7.6'!#REF!</definedName>
    <definedName name="JOHOR1" localSheetId="24" hidden="1">'[7]4.9'!#REF!</definedName>
    <definedName name="JOHOR1" localSheetId="23" hidden="1">'[7]4.9'!#REF!</definedName>
    <definedName name="JOHOR1" localSheetId="25" hidden="1">'[7]4.9'!#REF!</definedName>
    <definedName name="JOHOR1" localSheetId="30" hidden="1">'[7]4.9'!#REF!</definedName>
    <definedName name="JOHOR1" localSheetId="32" hidden="1">'[7]4.9'!#REF!</definedName>
    <definedName name="JOHOR1" localSheetId="33" hidden="1">'[7]4.9'!#REF!</definedName>
    <definedName name="JOHOR1" localSheetId="34" hidden="1">'[7]4.9'!#REF!</definedName>
    <definedName name="JOHOR1" localSheetId="35" hidden="1">'[7]4.9'!#REF!</definedName>
    <definedName name="JOHOR1" localSheetId="36" hidden="1">'[7]4.9'!#REF!</definedName>
    <definedName name="JOHOR1" localSheetId="37" hidden="1">'[7]4.9'!#REF!</definedName>
    <definedName name="JOHOR1" localSheetId="39" hidden="1">'[7]4.9'!#REF!</definedName>
    <definedName name="JOHOR1" localSheetId="40" hidden="1">'[7]4.9'!#REF!</definedName>
    <definedName name="JOHOR1" localSheetId="41" hidden="1">'[7]4.9'!#REF!</definedName>
    <definedName name="JOHOR1" localSheetId="42" hidden="1">'[7]4.9'!#REF!</definedName>
    <definedName name="JOHOR1" localSheetId="43" hidden="1">'[7]4.9'!#REF!</definedName>
    <definedName name="JOHOR1" localSheetId="44" hidden="1">'[7]4.9'!#REF!</definedName>
    <definedName name="JOHOR1" localSheetId="45" hidden="1">'[7]4.9'!#REF!</definedName>
    <definedName name="JOHOR1" localSheetId="46" hidden="1">'[7]4.9'!#REF!</definedName>
    <definedName name="JOHOR1" localSheetId="47" hidden="1">'[7]4.9'!#REF!</definedName>
    <definedName name="JOHOR1" localSheetId="49" hidden="1">'[7]4.9'!#REF!</definedName>
    <definedName name="JOHOR1" localSheetId="50" hidden="1">'[7]4.9'!#REF!</definedName>
    <definedName name="JOHOR1" localSheetId="51" hidden="1">'[7]4.9'!#REF!</definedName>
    <definedName name="JOHOR1" localSheetId="52" hidden="1">'[7]4.9'!#REF!</definedName>
    <definedName name="JOHOR1" localSheetId="53" hidden="1">'[7]4.9'!#REF!</definedName>
    <definedName name="JOHOR1" localSheetId="56" hidden="1">'[7]4.9'!#REF!</definedName>
    <definedName name="JOHOR1" localSheetId="57" hidden="1">'[7]4.9'!#REF!</definedName>
    <definedName name="JOHOR1" localSheetId="58" hidden="1">'[7]4.9'!#REF!</definedName>
    <definedName name="JOHOR1" localSheetId="59" hidden="1">'[7]4.9'!#REF!</definedName>
    <definedName name="JOHOR1" localSheetId="20" hidden="1">'[7]4.9'!#REF!</definedName>
    <definedName name="JOHOR1" localSheetId="21" hidden="1">'[7]4.9'!#REF!</definedName>
    <definedName name="JOHOR1" localSheetId="22" hidden="1">'[7]4.9'!#REF!</definedName>
    <definedName name="JOHOR1" localSheetId="27" hidden="1">'[7]4.9'!#REF!</definedName>
    <definedName name="JOHOR1" localSheetId="28" hidden="1">'[7]4.9'!#REF!</definedName>
    <definedName name="JOHOR1" localSheetId="29" hidden="1">'[7]4.9'!#REF!</definedName>
    <definedName name="JOHOR1" localSheetId="31" hidden="1">'[7]4.9'!#REF!</definedName>
    <definedName name="JOHOR1" localSheetId="38" hidden="1">'[7]4.9'!#REF!</definedName>
    <definedName name="JOHOR1" localSheetId="48" hidden="1">'[7]4.9'!#REF!</definedName>
    <definedName name="JOHOR1" localSheetId="1" hidden="1">'[7]4.9'!#REF!</definedName>
    <definedName name="JOHOR1" localSheetId="54" hidden="1">'[7]4.9'!#REF!</definedName>
    <definedName name="JOHOR1" localSheetId="55" hidden="1">'[7]4.9'!#REF!</definedName>
    <definedName name="JOHOR1" localSheetId="2" hidden="1">'[7]4.9'!#REF!</definedName>
    <definedName name="JOHOR1" localSheetId="12" hidden="1">'[7]4.9'!#REF!</definedName>
    <definedName name="JOHOR1" hidden="1">'[7]4.9'!#REF!</definedName>
    <definedName name="k" localSheetId="24" hidden="1">#REF!</definedName>
    <definedName name="k" localSheetId="23" hidden="1">#REF!</definedName>
    <definedName name="k" localSheetId="25">#REF!</definedName>
    <definedName name="k" localSheetId="30">#REF!</definedName>
    <definedName name="k" localSheetId="32">#REF!</definedName>
    <definedName name="k" localSheetId="33">#REF!</definedName>
    <definedName name="k" localSheetId="34">#REF!</definedName>
    <definedName name="k" localSheetId="35">#REF!</definedName>
    <definedName name="k" localSheetId="36">#REF!</definedName>
    <definedName name="k" localSheetId="37">#REF!</definedName>
    <definedName name="k" localSheetId="39" hidden="1">#REF!</definedName>
    <definedName name="k" localSheetId="40" hidden="1">#REF!</definedName>
    <definedName name="k" localSheetId="41" hidden="1">#REF!</definedName>
    <definedName name="k" localSheetId="42" hidden="1">#REF!</definedName>
    <definedName name="k" localSheetId="43" hidden="1">#REF!</definedName>
    <definedName name="k" localSheetId="44">#REF!</definedName>
    <definedName name="k" localSheetId="45">#REF!</definedName>
    <definedName name="k" localSheetId="46" hidden="1">#REF!</definedName>
    <definedName name="k" localSheetId="47" hidden="1">#REF!</definedName>
    <definedName name="k" localSheetId="49">#REF!</definedName>
    <definedName name="k" localSheetId="50" hidden="1">#REF!</definedName>
    <definedName name="k" localSheetId="51" hidden="1">#REF!</definedName>
    <definedName name="k" localSheetId="52">#REF!</definedName>
    <definedName name="k" localSheetId="53">#REF!</definedName>
    <definedName name="k" localSheetId="56" hidden="1">#REF!</definedName>
    <definedName name="k" localSheetId="57" hidden="1">#REF!</definedName>
    <definedName name="k" localSheetId="58" hidden="1">#REF!</definedName>
    <definedName name="k" localSheetId="59" hidden="1">#REF!</definedName>
    <definedName name="k" localSheetId="0" hidden="1">#REF!</definedName>
    <definedName name="k" localSheetId="20" hidden="1">#REF!</definedName>
    <definedName name="k" localSheetId="21" hidden="1">#REF!</definedName>
    <definedName name="k" localSheetId="22" hidden="1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1" hidden="1">#REF!</definedName>
    <definedName name="k" localSheetId="38">#REF!</definedName>
    <definedName name="k" localSheetId="48">#REF!</definedName>
    <definedName name="k" localSheetId="1">#REF!</definedName>
    <definedName name="k" localSheetId="54">#REF!</definedName>
    <definedName name="k" localSheetId="55">#REF!</definedName>
    <definedName name="k" localSheetId="2">#REF!</definedName>
    <definedName name="k" localSheetId="9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hidden="1">#REF!</definedName>
    <definedName name="kk" localSheetId="24">#REF!</definedName>
    <definedName name="kk" localSheetId="23">#REF!</definedName>
    <definedName name="kk" localSheetId="39">#REF!</definedName>
    <definedName name="kk" localSheetId="40">#REF!</definedName>
    <definedName name="kk" localSheetId="41">#REF!</definedName>
    <definedName name="kk" localSheetId="42">#REF!</definedName>
    <definedName name="kk" localSheetId="43">#REF!</definedName>
    <definedName name="kk" localSheetId="46">#REF!</definedName>
    <definedName name="kk" localSheetId="47">#REF!</definedName>
    <definedName name="kk" localSheetId="49">#REF!</definedName>
    <definedName name="kk" localSheetId="50">#REF!</definedName>
    <definedName name="kk" localSheetId="51">#REF!</definedName>
    <definedName name="kk" localSheetId="56">#REF!</definedName>
    <definedName name="kk" localSheetId="57">#REF!</definedName>
    <definedName name="kk" localSheetId="58">#REF!</definedName>
    <definedName name="kk" localSheetId="59">#REF!</definedName>
    <definedName name="kk" localSheetId="20">#REF!</definedName>
    <definedName name="kk" localSheetId="21">#REF!</definedName>
    <definedName name="kk" localSheetId="22">#REF!</definedName>
    <definedName name="kk" localSheetId="27">#REF!</definedName>
    <definedName name="kk" localSheetId="28">#REF!</definedName>
    <definedName name="kk" localSheetId="29">#REF!</definedName>
    <definedName name="kk" localSheetId="31">#REF!</definedName>
    <definedName name="kk" localSheetId="55">#REF!</definedName>
    <definedName name="kk" localSheetId="2">#REF!</definedName>
    <definedName name="kk" localSheetId="12">#REF!</definedName>
    <definedName name="kk">#REF!</definedName>
    <definedName name="kkajahhsghsgjkakakkaaka" localSheetId="24">#REF!</definedName>
    <definedName name="kkajahhsghsgjkakakkaaka" localSheetId="23">#REF!</definedName>
    <definedName name="kkajahhsghsgjkakakkaaka" localSheetId="33">#REF!</definedName>
    <definedName name="kkajahhsghsgjkakakkaaka" localSheetId="39">#REF!</definedName>
    <definedName name="kkajahhsghsgjkakakkaaka" localSheetId="40">#REF!</definedName>
    <definedName name="kkajahhsghsgjkakakkaaka" localSheetId="41">#REF!</definedName>
    <definedName name="kkajahhsghsgjkakakkaaka" localSheetId="42">#REF!</definedName>
    <definedName name="kkajahhsghsgjkakakkaaka" localSheetId="43">#REF!</definedName>
    <definedName name="kkajahhsghsgjkakakkaaka" localSheetId="46">#REF!</definedName>
    <definedName name="kkajahhsghsgjkakakkaaka" localSheetId="47">#REF!</definedName>
    <definedName name="kkajahhsghsgjkakakkaaka" localSheetId="49">#REF!</definedName>
    <definedName name="kkajahhsghsgjkakakkaaka" localSheetId="50">#REF!</definedName>
    <definedName name="kkajahhsghsgjkakakkaaka" localSheetId="51">#REF!</definedName>
    <definedName name="kkajahhsghsgjkakakkaaka" localSheetId="53">#REF!</definedName>
    <definedName name="kkajahhsghsgjkakakkaaka" localSheetId="56">#REF!</definedName>
    <definedName name="kkajahhsghsgjkakakkaaka" localSheetId="57">#REF!</definedName>
    <definedName name="kkajahhsghsgjkakakkaaka" localSheetId="58">#REF!</definedName>
    <definedName name="kkajahhsghsgjkakakkaaka" localSheetId="59">#REF!</definedName>
    <definedName name="kkajahhsghsgjkakakkaaka" localSheetId="20">#REF!</definedName>
    <definedName name="kkajahhsghsgjkakakkaaka" localSheetId="21">#REF!</definedName>
    <definedName name="kkajahhsghsgjkakakkaaka" localSheetId="22">#REF!</definedName>
    <definedName name="kkajahhsghsgjkakakkaaka" localSheetId="27">#REF!</definedName>
    <definedName name="kkajahhsghsgjkakakkaaka" localSheetId="28">#REF!</definedName>
    <definedName name="kkajahhsghsgjkakakkaaka" localSheetId="29">#REF!</definedName>
    <definedName name="kkajahhsghsgjkakakkaaka" localSheetId="31">#REF!</definedName>
    <definedName name="kkajahhsghsgjkakakkaaka" localSheetId="48">#REF!</definedName>
    <definedName name="kkajahhsghsgjkakakkaaka" localSheetId="55">#REF!</definedName>
    <definedName name="kkajahhsghsgjkakakkaaka" localSheetId="2">#REF!</definedName>
    <definedName name="kkajahhsghsgjkakakkaaka" localSheetId="12">#REF!</definedName>
    <definedName name="kkajahhsghsgjkakakkaaka">#REF!</definedName>
    <definedName name="Kod_01" localSheetId="24">#REF!</definedName>
    <definedName name="Kod_01" localSheetId="23">#REF!</definedName>
    <definedName name="Kod_01" localSheetId="25">#REF!</definedName>
    <definedName name="Kod_01" localSheetId="30">#REF!</definedName>
    <definedName name="Kod_01" localSheetId="32">#REF!</definedName>
    <definedName name="Kod_01" localSheetId="33">#REF!</definedName>
    <definedName name="Kod_01" localSheetId="34">#REF!</definedName>
    <definedName name="Kod_01" localSheetId="35">#REF!</definedName>
    <definedName name="Kod_01" localSheetId="36">#REF!</definedName>
    <definedName name="Kod_01" localSheetId="37">#REF!</definedName>
    <definedName name="Kod_01" localSheetId="39">#REF!</definedName>
    <definedName name="Kod_01" localSheetId="40">#REF!</definedName>
    <definedName name="Kod_01" localSheetId="41">#REF!</definedName>
    <definedName name="Kod_01" localSheetId="42">#REF!</definedName>
    <definedName name="Kod_01" localSheetId="43">#REF!</definedName>
    <definedName name="Kod_01" localSheetId="44">#REF!</definedName>
    <definedName name="Kod_01" localSheetId="45">#REF!</definedName>
    <definedName name="Kod_01" localSheetId="46">#REF!</definedName>
    <definedName name="Kod_01" localSheetId="47">#REF!</definedName>
    <definedName name="Kod_01" localSheetId="49">#REF!</definedName>
    <definedName name="Kod_01" localSheetId="50">#REF!</definedName>
    <definedName name="Kod_01" localSheetId="51">#REF!</definedName>
    <definedName name="Kod_01" localSheetId="52">#REF!</definedName>
    <definedName name="Kod_01" localSheetId="53">#REF!</definedName>
    <definedName name="Kod_01" localSheetId="56">#REF!</definedName>
    <definedName name="Kod_01" localSheetId="57">#REF!</definedName>
    <definedName name="Kod_01" localSheetId="58">#REF!</definedName>
    <definedName name="Kod_01" localSheetId="59">#REF!</definedName>
    <definedName name="Kod_01" localSheetId="20">#REF!</definedName>
    <definedName name="Kod_01" localSheetId="21">#REF!</definedName>
    <definedName name="Kod_01" localSheetId="22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1">#REF!</definedName>
    <definedName name="Kod_01" localSheetId="38">#REF!</definedName>
    <definedName name="Kod_01" localSheetId="48">#REF!</definedName>
    <definedName name="Kod_01" localSheetId="1">#REF!</definedName>
    <definedName name="Kod_01" localSheetId="54">#REF!</definedName>
    <definedName name="Kod_01" localSheetId="55">#REF!</definedName>
    <definedName name="Kod_01" localSheetId="2">#REF!</definedName>
    <definedName name="Kod_01" localSheetId="12">#REF!</definedName>
    <definedName name="Kod_01">#REF!</definedName>
    <definedName name="l" localSheetId="24" hidden="1">#REF!</definedName>
    <definedName name="l" localSheetId="23" hidden="1">#REF!</definedName>
    <definedName name="l" localSheetId="25" hidden="1">#REF!</definedName>
    <definedName name="l" localSheetId="30" hidden="1">#REF!</definedName>
    <definedName name="l" localSheetId="32" hidden="1">#REF!</definedName>
    <definedName name="l" localSheetId="33" hidden="1">#REF!</definedName>
    <definedName name="l" localSheetId="34" hidden="1">#REF!</definedName>
    <definedName name="l" localSheetId="35" hidden="1">#REF!</definedName>
    <definedName name="l" localSheetId="36" hidden="1">#REF!</definedName>
    <definedName name="l" localSheetId="37" hidden="1">#REF!</definedName>
    <definedName name="l" localSheetId="39" hidden="1">#REF!</definedName>
    <definedName name="l" localSheetId="40" hidden="1">#REF!</definedName>
    <definedName name="l" localSheetId="41" hidden="1">#REF!</definedName>
    <definedName name="l" localSheetId="42" hidden="1">#REF!</definedName>
    <definedName name="l" localSheetId="43" hidden="1">#REF!</definedName>
    <definedName name="l" localSheetId="44" hidden="1">#REF!</definedName>
    <definedName name="l" localSheetId="45" hidden="1">#REF!</definedName>
    <definedName name="l" localSheetId="46" hidden="1">#REF!</definedName>
    <definedName name="l" localSheetId="47" hidden="1">#REF!</definedName>
    <definedName name="l" localSheetId="49" hidden="1">#REF!</definedName>
    <definedName name="l" localSheetId="50" hidden="1">#REF!</definedName>
    <definedName name="l" localSheetId="51" hidden="1">#REF!</definedName>
    <definedName name="l" localSheetId="52" hidden="1">#REF!</definedName>
    <definedName name="l" localSheetId="53" hidden="1">#REF!</definedName>
    <definedName name="l" localSheetId="56" hidden="1">#REF!</definedName>
    <definedName name="l" localSheetId="57" hidden="1">#REF!</definedName>
    <definedName name="l" localSheetId="58" hidden="1">#REF!</definedName>
    <definedName name="l" localSheetId="59" hidden="1">#REF!</definedName>
    <definedName name="l" localSheetId="0" hidden="1">#REF!</definedName>
    <definedName name="l" localSheetId="16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6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1" hidden="1">#REF!</definedName>
    <definedName name="l" localSheetId="38" hidden="1">#REF!</definedName>
    <definedName name="l" localSheetId="48" hidden="1">#REF!</definedName>
    <definedName name="l" localSheetId="1" hidden="1">#REF!</definedName>
    <definedName name="l" localSheetId="54" hidden="1">#REF!</definedName>
    <definedName name="l" localSheetId="55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hidden="1">#REF!</definedName>
    <definedName name="LINK_BORONG" localSheetId="24">#REF!</definedName>
    <definedName name="LINK_BORONG" localSheetId="23">#REF!</definedName>
    <definedName name="LINK_BORONG" localSheetId="25">#REF!</definedName>
    <definedName name="LINK_BORONG" localSheetId="30">#REF!</definedName>
    <definedName name="LINK_BORONG" localSheetId="32">#REF!</definedName>
    <definedName name="LINK_BORONG" localSheetId="33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9">#REF!</definedName>
    <definedName name="LINK_BORONG" localSheetId="40">#REF!</definedName>
    <definedName name="LINK_BORONG" localSheetId="41">#REF!</definedName>
    <definedName name="LINK_BORONG" localSheetId="42">#REF!</definedName>
    <definedName name="LINK_BORONG" localSheetId="43">#REF!</definedName>
    <definedName name="LINK_BORONG" localSheetId="44">#REF!</definedName>
    <definedName name="LINK_BORONG" localSheetId="45">#REF!</definedName>
    <definedName name="LINK_BORONG" localSheetId="46">#REF!</definedName>
    <definedName name="LINK_BORONG" localSheetId="47">#REF!</definedName>
    <definedName name="LINK_BORONG" localSheetId="49">#REF!</definedName>
    <definedName name="LINK_BORONG" localSheetId="50">#REF!</definedName>
    <definedName name="LINK_BORONG" localSheetId="51">#REF!</definedName>
    <definedName name="LINK_BORONG" localSheetId="52">#REF!</definedName>
    <definedName name="LINK_BORONG" localSheetId="53">#REF!</definedName>
    <definedName name="LINK_BORONG" localSheetId="56">#REF!</definedName>
    <definedName name="LINK_BORONG" localSheetId="57">#REF!</definedName>
    <definedName name="LINK_BORONG" localSheetId="58">#REF!</definedName>
    <definedName name="LINK_BORONG" localSheetId="5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1">#REF!</definedName>
    <definedName name="LINK_BORONG" localSheetId="38">#REF!</definedName>
    <definedName name="LINK_BORONG" localSheetId="48">#REF!</definedName>
    <definedName name="LINK_BORONG" localSheetId="1">#REF!</definedName>
    <definedName name="LINK_BORONG" localSheetId="54">#REF!</definedName>
    <definedName name="LINK_BORONG" localSheetId="55">#REF!</definedName>
    <definedName name="LINK_BORONG" localSheetId="2">#REF!</definedName>
    <definedName name="LINK_BORONG" localSheetId="12">#REF!</definedName>
    <definedName name="LINK_BORONG">#REF!</definedName>
    <definedName name="LINK_MOTOR" localSheetId="24">#REF!</definedName>
    <definedName name="LINK_MOTOR" localSheetId="23">#REF!</definedName>
    <definedName name="LINK_MOTOR" localSheetId="25">#REF!</definedName>
    <definedName name="LINK_MOTOR" localSheetId="30">#REF!</definedName>
    <definedName name="LINK_MOTOR" localSheetId="32">#REF!</definedName>
    <definedName name="LINK_MOTOR" localSheetId="33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9">#REF!</definedName>
    <definedName name="LINK_MOTOR" localSheetId="40">#REF!</definedName>
    <definedName name="LINK_MOTOR" localSheetId="41">#REF!</definedName>
    <definedName name="LINK_MOTOR" localSheetId="42">#REF!</definedName>
    <definedName name="LINK_MOTOR" localSheetId="43">#REF!</definedName>
    <definedName name="LINK_MOTOR" localSheetId="44">#REF!</definedName>
    <definedName name="LINK_MOTOR" localSheetId="45">#REF!</definedName>
    <definedName name="LINK_MOTOR" localSheetId="46">#REF!</definedName>
    <definedName name="LINK_MOTOR" localSheetId="47">#REF!</definedName>
    <definedName name="LINK_MOTOR" localSheetId="49">#REF!</definedName>
    <definedName name="LINK_MOTOR" localSheetId="50">#REF!</definedName>
    <definedName name="LINK_MOTOR" localSheetId="51">#REF!</definedName>
    <definedName name="LINK_MOTOR" localSheetId="52">#REF!</definedName>
    <definedName name="LINK_MOTOR" localSheetId="53">#REF!</definedName>
    <definedName name="LINK_MOTOR" localSheetId="56">#REF!</definedName>
    <definedName name="LINK_MOTOR" localSheetId="57">#REF!</definedName>
    <definedName name="LINK_MOTOR" localSheetId="58">#REF!</definedName>
    <definedName name="LINK_MOTOR" localSheetId="5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1">#REF!</definedName>
    <definedName name="LINK_MOTOR" localSheetId="38">#REF!</definedName>
    <definedName name="LINK_MOTOR" localSheetId="48">#REF!</definedName>
    <definedName name="LINK_MOTOR" localSheetId="1">#REF!</definedName>
    <definedName name="LINK_MOTOR" localSheetId="54">#REF!</definedName>
    <definedName name="LINK_MOTOR" localSheetId="55">#REF!</definedName>
    <definedName name="LINK_MOTOR" localSheetId="2">#REF!</definedName>
    <definedName name="LINK_MOTOR" localSheetId="12">#REF!</definedName>
    <definedName name="LINK_MOTOR">#REF!</definedName>
    <definedName name="LINK_RUNCIT" localSheetId="24">#REF!</definedName>
    <definedName name="LINK_RUNCIT" localSheetId="23">#REF!</definedName>
    <definedName name="LINK_RUNCIT" localSheetId="25">#REF!</definedName>
    <definedName name="LINK_RUNCIT" localSheetId="30">#REF!</definedName>
    <definedName name="LINK_RUNCIT" localSheetId="32">#REF!</definedName>
    <definedName name="LINK_RUNCIT" localSheetId="33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9">#REF!</definedName>
    <definedName name="LINK_RUNCIT" localSheetId="40">#REF!</definedName>
    <definedName name="LINK_RUNCIT" localSheetId="41">#REF!</definedName>
    <definedName name="LINK_RUNCIT" localSheetId="42">#REF!</definedName>
    <definedName name="LINK_RUNCIT" localSheetId="43">#REF!</definedName>
    <definedName name="LINK_RUNCIT" localSheetId="44">#REF!</definedName>
    <definedName name="LINK_RUNCIT" localSheetId="45">#REF!</definedName>
    <definedName name="LINK_RUNCIT" localSheetId="46">#REF!</definedName>
    <definedName name="LINK_RUNCIT" localSheetId="47">#REF!</definedName>
    <definedName name="LINK_RUNCIT" localSheetId="49">#REF!</definedName>
    <definedName name="LINK_RUNCIT" localSheetId="50">#REF!</definedName>
    <definedName name="LINK_RUNCIT" localSheetId="51">#REF!</definedName>
    <definedName name="LINK_RUNCIT" localSheetId="52">#REF!</definedName>
    <definedName name="LINK_RUNCIT" localSheetId="53">#REF!</definedName>
    <definedName name="LINK_RUNCIT" localSheetId="56">#REF!</definedName>
    <definedName name="LINK_RUNCIT" localSheetId="57">#REF!</definedName>
    <definedName name="LINK_RUNCIT" localSheetId="58">#REF!</definedName>
    <definedName name="LINK_RUNCIT" localSheetId="5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1">#REF!</definedName>
    <definedName name="LINK_RUNCIT" localSheetId="38">#REF!</definedName>
    <definedName name="LINK_RUNCIT" localSheetId="48">#REF!</definedName>
    <definedName name="LINK_RUNCIT" localSheetId="1">#REF!</definedName>
    <definedName name="LINK_RUNCIT" localSheetId="54">#REF!</definedName>
    <definedName name="LINK_RUNCIT" localSheetId="55">#REF!</definedName>
    <definedName name="LINK_RUNCIT" localSheetId="2">#REF!</definedName>
    <definedName name="LINK_RUNCIT" localSheetId="12">#REF!</definedName>
    <definedName name="LINK_RUNCIT">#REF!</definedName>
    <definedName name="list_sehingga_18012011" localSheetId="24">#REF!</definedName>
    <definedName name="list_sehingga_18012011" localSheetId="23">#REF!</definedName>
    <definedName name="list_sehingga_18012011" localSheetId="25">#REF!</definedName>
    <definedName name="list_sehingga_18012011" localSheetId="30">#REF!</definedName>
    <definedName name="list_sehingga_18012011" localSheetId="32">#REF!</definedName>
    <definedName name="list_sehingga_18012011" localSheetId="33">#REF!</definedName>
    <definedName name="list_sehingga_18012011" localSheetId="34">#REF!</definedName>
    <definedName name="list_sehingga_18012011" localSheetId="35">#REF!</definedName>
    <definedName name="list_sehingga_18012011" localSheetId="36">#REF!</definedName>
    <definedName name="list_sehingga_18012011" localSheetId="37">#REF!</definedName>
    <definedName name="list_sehingga_18012011" localSheetId="39">#REF!</definedName>
    <definedName name="list_sehingga_18012011" localSheetId="40">#REF!</definedName>
    <definedName name="list_sehingga_18012011" localSheetId="41">#REF!</definedName>
    <definedName name="list_sehingga_18012011" localSheetId="42">#REF!</definedName>
    <definedName name="list_sehingga_18012011" localSheetId="43">#REF!</definedName>
    <definedName name="list_sehingga_18012011" localSheetId="44">#REF!</definedName>
    <definedName name="list_sehingga_18012011" localSheetId="45">#REF!</definedName>
    <definedName name="list_sehingga_18012011" localSheetId="46">#REF!</definedName>
    <definedName name="list_sehingga_18012011" localSheetId="47">#REF!</definedName>
    <definedName name="list_sehingga_18012011" localSheetId="49">#REF!</definedName>
    <definedName name="list_sehingga_18012011" localSheetId="50">#REF!</definedName>
    <definedName name="list_sehingga_18012011" localSheetId="51">#REF!</definedName>
    <definedName name="list_sehingga_18012011" localSheetId="52">#REF!</definedName>
    <definedName name="list_sehingga_18012011" localSheetId="53">#REF!</definedName>
    <definedName name="list_sehingga_18012011" localSheetId="56">#REF!</definedName>
    <definedName name="list_sehingga_18012011" localSheetId="57">#REF!</definedName>
    <definedName name="list_sehingga_18012011" localSheetId="58">#REF!</definedName>
    <definedName name="list_sehingga_18012011" localSheetId="5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1">#REF!</definedName>
    <definedName name="list_sehingga_18012011" localSheetId="38">#REF!</definedName>
    <definedName name="list_sehingga_18012011" localSheetId="48">#REF!</definedName>
    <definedName name="list_sehingga_18012011" localSheetId="1">#REF!</definedName>
    <definedName name="list_sehingga_18012011" localSheetId="54">#REF!</definedName>
    <definedName name="list_sehingga_18012011" localSheetId="55">#REF!</definedName>
    <definedName name="list_sehingga_18012011" localSheetId="2">#REF!</definedName>
    <definedName name="list_sehingga_18012011" localSheetId="12">#REF!</definedName>
    <definedName name="list_sehingga_18012011">#REF!</definedName>
    <definedName name="ll" localSheetId="24">#REF!</definedName>
    <definedName name="ll" localSheetId="23">#REF!</definedName>
    <definedName name="ll" localSheetId="25">#REF!</definedName>
    <definedName name="ll" localSheetId="30">#REF!</definedName>
    <definedName name="ll" localSheetId="32">#REF!</definedName>
    <definedName name="ll" localSheetId="33">#REF!</definedName>
    <definedName name="ll" localSheetId="34">#REF!</definedName>
    <definedName name="ll" localSheetId="35">#REF!</definedName>
    <definedName name="ll" localSheetId="36">#REF!</definedName>
    <definedName name="ll" localSheetId="37">#REF!</definedName>
    <definedName name="ll" localSheetId="39">#REF!</definedName>
    <definedName name="ll" localSheetId="40">#REF!</definedName>
    <definedName name="ll" localSheetId="41">#REF!</definedName>
    <definedName name="ll" localSheetId="42">#REF!</definedName>
    <definedName name="ll" localSheetId="43">#REF!</definedName>
    <definedName name="ll" localSheetId="44">#REF!</definedName>
    <definedName name="ll" localSheetId="45">#REF!</definedName>
    <definedName name="ll" localSheetId="46">#REF!</definedName>
    <definedName name="ll" localSheetId="47">#REF!</definedName>
    <definedName name="ll" localSheetId="49">#REF!</definedName>
    <definedName name="ll" localSheetId="50">#REF!</definedName>
    <definedName name="ll" localSheetId="51">#REF!</definedName>
    <definedName name="ll" localSheetId="52">#REF!</definedName>
    <definedName name="ll" localSheetId="53">#REF!</definedName>
    <definedName name="ll" localSheetId="56">#REF!</definedName>
    <definedName name="ll" localSheetId="57">#REF!</definedName>
    <definedName name="ll" localSheetId="58">#REF!</definedName>
    <definedName name="ll" localSheetId="59">#REF!</definedName>
    <definedName name="ll" localSheetId="20">#REF!</definedName>
    <definedName name="ll" localSheetId="21">#REF!</definedName>
    <definedName name="ll" localSheetId="22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1">#REF!</definedName>
    <definedName name="ll" localSheetId="38">#REF!</definedName>
    <definedName name="ll" localSheetId="48">#REF!</definedName>
    <definedName name="ll" localSheetId="1">#REF!</definedName>
    <definedName name="ll" localSheetId="54">#REF!</definedName>
    <definedName name="ll" localSheetId="55">#REF!</definedName>
    <definedName name="ll" localSheetId="2">#REF!</definedName>
    <definedName name="ll" localSheetId="12">#REF!</definedName>
    <definedName name="ll">#REF!</definedName>
    <definedName name="LLL" localSheetId="24">#REF!</definedName>
    <definedName name="LLL" localSheetId="23">#REF!</definedName>
    <definedName name="LLL" localSheetId="39">#REF!</definedName>
    <definedName name="LLL" localSheetId="40">#REF!</definedName>
    <definedName name="LLL" localSheetId="41">#REF!</definedName>
    <definedName name="LLL" localSheetId="42">#REF!</definedName>
    <definedName name="LLL" localSheetId="43">#REF!</definedName>
    <definedName name="LLL" localSheetId="46">#REF!</definedName>
    <definedName name="LLL" localSheetId="47">#REF!</definedName>
    <definedName name="LLL" localSheetId="49">#REF!</definedName>
    <definedName name="LLL" localSheetId="50">#REF!</definedName>
    <definedName name="LLL" localSheetId="51">#REF!</definedName>
    <definedName name="LLL" localSheetId="56">#REF!</definedName>
    <definedName name="LLL" localSheetId="57">#REF!</definedName>
    <definedName name="LLL" localSheetId="58">#REF!</definedName>
    <definedName name="LLL" localSheetId="59">#REF!</definedName>
    <definedName name="LLL" localSheetId="20">#REF!</definedName>
    <definedName name="LLL" localSheetId="21">#REF!</definedName>
    <definedName name="LLL" localSheetId="22">#REF!</definedName>
    <definedName name="LLL" localSheetId="27">#REF!</definedName>
    <definedName name="LLL" localSheetId="28">#REF!</definedName>
    <definedName name="LLL" localSheetId="29">#REF!</definedName>
    <definedName name="LLL" localSheetId="31">#REF!</definedName>
    <definedName name="LLL" localSheetId="55">#REF!</definedName>
    <definedName name="LLL" localSheetId="2">#REF!</definedName>
    <definedName name="LLL" localSheetId="12">#REF!</definedName>
    <definedName name="LLL">#REF!</definedName>
    <definedName name="m" localSheetId="24" hidden="1">'[2]4.9'!#REF!</definedName>
    <definedName name="m" localSheetId="23" hidden="1">'[2]4.9'!#REF!</definedName>
    <definedName name="m" localSheetId="39" hidden="1">'[2]4.9'!#REF!</definedName>
    <definedName name="m" localSheetId="40" hidden="1">'[2]4.9'!#REF!</definedName>
    <definedName name="m" localSheetId="41" hidden="1">'[2]4.9'!#REF!</definedName>
    <definedName name="m" localSheetId="42" hidden="1">'[2]4.9'!#REF!</definedName>
    <definedName name="m" localSheetId="43" hidden="1">'[2]4.9'!#REF!</definedName>
    <definedName name="m" localSheetId="46" hidden="1">'[2]4.9'!#REF!</definedName>
    <definedName name="m" localSheetId="47" hidden="1">'[2]4.9'!#REF!</definedName>
    <definedName name="m" localSheetId="49" hidden="1">'[2]4.9'!#REF!</definedName>
    <definedName name="m" localSheetId="50" hidden="1">'[2]4.9'!#REF!</definedName>
    <definedName name="m" localSheetId="51" hidden="1">'[2]4.9'!#REF!</definedName>
    <definedName name="m" localSheetId="56" hidden="1">'[2]4.9'!#REF!</definedName>
    <definedName name="m" localSheetId="57" hidden="1">'[2]4.9'!#REF!</definedName>
    <definedName name="m" localSheetId="58" hidden="1">'[2]4.9'!#REF!</definedName>
    <definedName name="m" localSheetId="59" hidden="1">'[2]4.9'!#REF!</definedName>
    <definedName name="m" localSheetId="20" hidden="1">'[2]4.9'!#REF!</definedName>
    <definedName name="m" localSheetId="21" hidden="1">'[2]4.9'!#REF!</definedName>
    <definedName name="m" localSheetId="22" hidden="1">'[2]4.9'!#REF!</definedName>
    <definedName name="m" localSheetId="27" hidden="1">'[2]4.9'!#REF!</definedName>
    <definedName name="m" localSheetId="28" hidden="1">'[2]4.9'!#REF!</definedName>
    <definedName name="m" localSheetId="29" hidden="1">'[2]4.9'!#REF!</definedName>
    <definedName name="m" localSheetId="31" hidden="1">'[2]4.9'!#REF!</definedName>
    <definedName name="m" localSheetId="55" hidden="1">'[2]4.9'!#REF!</definedName>
    <definedName name="m" localSheetId="2" hidden="1">'[2]4.9'!#REF!</definedName>
    <definedName name="m" localSheetId="12" hidden="1">'[2]4.9'!#REF!</definedName>
    <definedName name="m" hidden="1">'[2]4.9'!#REF!</definedName>
    <definedName name="malaysia3" localSheetId="24" hidden="1">'[5]7.6'!#REF!</definedName>
    <definedName name="malaysia3" localSheetId="23" hidden="1">'[5]7.6'!#REF!</definedName>
    <definedName name="malaysia3" localSheetId="25" hidden="1">'[5]7.6'!#REF!</definedName>
    <definedName name="malaysia3" localSheetId="30" hidden="1">'[5]7.6'!#REF!</definedName>
    <definedName name="malaysia3" localSheetId="32" hidden="1">'[5]7.6'!#REF!</definedName>
    <definedName name="malaysia3" localSheetId="33" hidden="1">'[5]7.6'!#REF!</definedName>
    <definedName name="malaysia3" localSheetId="34" hidden="1">'[5]7.6'!#REF!</definedName>
    <definedName name="malaysia3" localSheetId="35" hidden="1">'[5]7.6'!#REF!</definedName>
    <definedName name="malaysia3" localSheetId="36" hidden="1">'[5]7.6'!#REF!</definedName>
    <definedName name="malaysia3" localSheetId="37" hidden="1">'[5]7.6'!#REF!</definedName>
    <definedName name="malaysia3" localSheetId="39" hidden="1">'[5]7.6'!#REF!</definedName>
    <definedName name="malaysia3" localSheetId="40" hidden="1">'[5]7.6'!#REF!</definedName>
    <definedName name="malaysia3" localSheetId="41" hidden="1">'[5]7.6'!#REF!</definedName>
    <definedName name="malaysia3" localSheetId="42" hidden="1">'[5]7.6'!#REF!</definedName>
    <definedName name="malaysia3" localSheetId="43" hidden="1">'[5]7.6'!#REF!</definedName>
    <definedName name="malaysia3" localSheetId="44" hidden="1">'[5]7.6'!#REF!</definedName>
    <definedName name="malaysia3" localSheetId="45" hidden="1">'[5]7.6'!#REF!</definedName>
    <definedName name="malaysia3" localSheetId="46" hidden="1">'[5]7.6'!#REF!</definedName>
    <definedName name="malaysia3" localSheetId="47" hidden="1">'[5]7.6'!#REF!</definedName>
    <definedName name="malaysia3" localSheetId="49" hidden="1">'[5]7.6'!#REF!</definedName>
    <definedName name="malaysia3" localSheetId="50" hidden="1">'[5]7.6'!#REF!</definedName>
    <definedName name="malaysia3" localSheetId="51" hidden="1">'[5]7.6'!#REF!</definedName>
    <definedName name="malaysia3" localSheetId="52" hidden="1">'[5]7.6'!#REF!</definedName>
    <definedName name="malaysia3" localSheetId="53" hidden="1">'[5]7.6'!#REF!</definedName>
    <definedName name="malaysia3" localSheetId="56" hidden="1">'[5]7.6'!#REF!</definedName>
    <definedName name="malaysia3" localSheetId="57" hidden="1">'[5]7.6'!#REF!</definedName>
    <definedName name="malaysia3" localSheetId="58" hidden="1">'[5]7.6'!#REF!</definedName>
    <definedName name="malaysia3" localSheetId="59" hidden="1">'[5]7.6'!#REF!</definedName>
    <definedName name="malaysia3" localSheetId="20" hidden="1">'[5]7.6'!#REF!</definedName>
    <definedName name="malaysia3" localSheetId="21" hidden="1">'[5]7.6'!#REF!</definedName>
    <definedName name="malaysia3" localSheetId="22" hidden="1">'[5]7.6'!#REF!</definedName>
    <definedName name="malaysia3" localSheetId="26" hidden="1">'[5]7.6'!#REF!</definedName>
    <definedName name="malaysia3" localSheetId="27" hidden="1">'[5]7.6'!#REF!</definedName>
    <definedName name="malaysia3" localSheetId="28" hidden="1">'[5]7.6'!#REF!</definedName>
    <definedName name="malaysia3" localSheetId="29" hidden="1">'[5]7.6'!#REF!</definedName>
    <definedName name="malaysia3" localSheetId="31" hidden="1">'[5]7.6'!#REF!</definedName>
    <definedName name="malaysia3" localSheetId="38" hidden="1">'[5]7.6'!#REF!</definedName>
    <definedName name="malaysia3" localSheetId="48" hidden="1">'[5]7.6'!#REF!</definedName>
    <definedName name="malaysia3" localSheetId="1" hidden="1">'[5]7.6'!#REF!</definedName>
    <definedName name="malaysia3" localSheetId="54" hidden="1">'[5]7.6'!#REF!</definedName>
    <definedName name="malaysia3" localSheetId="55" hidden="1">'[5]7.6'!#REF!</definedName>
    <definedName name="malaysia3" localSheetId="2" hidden="1">'[5]7.6'!#REF!</definedName>
    <definedName name="malaysia3" localSheetId="12" hidden="1">'[5]7.6'!#REF!</definedName>
    <definedName name="malaysia3" hidden="1">'[5]7.6'!#REF!</definedName>
    <definedName name="match_sampel_icdt" localSheetId="24">#REF!</definedName>
    <definedName name="match_sampel_icdt" localSheetId="23">#REF!</definedName>
    <definedName name="match_sampel_icdt" localSheetId="25">#REF!</definedName>
    <definedName name="match_sampel_icdt" localSheetId="30">#REF!</definedName>
    <definedName name="match_sampel_icdt" localSheetId="32">#REF!</definedName>
    <definedName name="match_sampel_icdt" localSheetId="33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9">#REF!</definedName>
    <definedName name="match_sampel_icdt" localSheetId="40">#REF!</definedName>
    <definedName name="match_sampel_icdt" localSheetId="41">#REF!</definedName>
    <definedName name="match_sampel_icdt" localSheetId="42">#REF!</definedName>
    <definedName name="match_sampel_icdt" localSheetId="43">#REF!</definedName>
    <definedName name="match_sampel_icdt" localSheetId="44">#REF!</definedName>
    <definedName name="match_sampel_icdt" localSheetId="45">#REF!</definedName>
    <definedName name="match_sampel_icdt" localSheetId="46">#REF!</definedName>
    <definedName name="match_sampel_icdt" localSheetId="47">#REF!</definedName>
    <definedName name="match_sampel_icdt" localSheetId="49">#REF!</definedName>
    <definedName name="match_sampel_icdt" localSheetId="50">#REF!</definedName>
    <definedName name="match_sampel_icdt" localSheetId="51">#REF!</definedName>
    <definedName name="match_sampel_icdt" localSheetId="52">#REF!</definedName>
    <definedName name="match_sampel_icdt" localSheetId="53">#REF!</definedName>
    <definedName name="match_sampel_icdt" localSheetId="56">#REF!</definedName>
    <definedName name="match_sampel_icdt" localSheetId="57">#REF!</definedName>
    <definedName name="match_sampel_icdt" localSheetId="58">#REF!</definedName>
    <definedName name="match_sampel_icdt" localSheetId="5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1">#REF!</definedName>
    <definedName name="match_sampel_icdt" localSheetId="38">#REF!</definedName>
    <definedName name="match_sampel_icdt" localSheetId="48">#REF!</definedName>
    <definedName name="match_sampel_icdt" localSheetId="1">#REF!</definedName>
    <definedName name="match_sampel_icdt" localSheetId="54">#REF!</definedName>
    <definedName name="match_sampel_icdt" localSheetId="55">#REF!</definedName>
    <definedName name="match_sampel_icdt" localSheetId="2">#REF!</definedName>
    <definedName name="match_sampel_icdt" localSheetId="12">#REF!</definedName>
    <definedName name="match_sampel_icdt">#REF!</definedName>
    <definedName name="mg" localSheetId="24" hidden="1">'[7]4.9'!#REF!</definedName>
    <definedName name="mg" localSheetId="23" hidden="1">'[7]4.9'!#REF!</definedName>
    <definedName name="mg" localSheetId="39" hidden="1">'[7]4.9'!#REF!</definedName>
    <definedName name="mg" localSheetId="40" hidden="1">'[7]4.9'!#REF!</definedName>
    <definedName name="mg" localSheetId="41" hidden="1">'[7]4.9'!#REF!</definedName>
    <definedName name="mg" localSheetId="42" hidden="1">'[7]4.9'!#REF!</definedName>
    <definedName name="mg" localSheetId="43" hidden="1">'[7]4.9'!#REF!</definedName>
    <definedName name="mg" localSheetId="46" hidden="1">'[7]4.9'!#REF!</definedName>
    <definedName name="mg" localSheetId="47" hidden="1">'[7]4.9'!#REF!</definedName>
    <definedName name="mg" localSheetId="49" hidden="1">'[7]4.9'!#REF!</definedName>
    <definedName name="mg" localSheetId="50" hidden="1">'[7]4.9'!#REF!</definedName>
    <definedName name="mg" localSheetId="51" hidden="1">'[7]4.9'!#REF!</definedName>
    <definedName name="mg" localSheetId="56" hidden="1">'[7]4.9'!#REF!</definedName>
    <definedName name="mg" localSheetId="57" hidden="1">'[7]4.9'!#REF!</definedName>
    <definedName name="mg" localSheetId="58" hidden="1">'[7]4.9'!#REF!</definedName>
    <definedName name="mg" localSheetId="59" hidden="1">'[7]4.9'!#REF!</definedName>
    <definedName name="mg" localSheetId="20" hidden="1">'[7]4.9'!#REF!</definedName>
    <definedName name="mg" localSheetId="21" hidden="1">'[7]4.9'!#REF!</definedName>
    <definedName name="mg" localSheetId="22" hidden="1">'[7]4.9'!#REF!</definedName>
    <definedName name="mg" localSheetId="27" hidden="1">'[7]4.9'!#REF!</definedName>
    <definedName name="mg" localSheetId="28" hidden="1">'[7]4.9'!#REF!</definedName>
    <definedName name="mg" localSheetId="29" hidden="1">'[7]4.9'!#REF!</definedName>
    <definedName name="mg" localSheetId="31" hidden="1">'[7]4.9'!#REF!</definedName>
    <definedName name="mg" localSheetId="55" hidden="1">'[7]4.9'!#REF!</definedName>
    <definedName name="mg" localSheetId="2" hidden="1">'[7]4.9'!#REF!</definedName>
    <definedName name="mg" localSheetId="12" hidden="1">'[7]4.9'!#REF!</definedName>
    <definedName name="mg" hidden="1">'[7]4.9'!#REF!</definedName>
    <definedName name="mmm" localSheetId="24">#REF!</definedName>
    <definedName name="mmm" localSheetId="23">#REF!</definedName>
    <definedName name="mmm" localSheetId="39">#REF!</definedName>
    <definedName name="mmm" localSheetId="40">#REF!</definedName>
    <definedName name="mmm" localSheetId="41">#REF!</definedName>
    <definedName name="mmm" localSheetId="42">#REF!</definedName>
    <definedName name="mmm" localSheetId="43">#REF!</definedName>
    <definedName name="mmm" localSheetId="46">#REF!</definedName>
    <definedName name="mmm" localSheetId="47">#REF!</definedName>
    <definedName name="mmm" localSheetId="49">#REF!</definedName>
    <definedName name="mmm" localSheetId="50">#REF!</definedName>
    <definedName name="mmm" localSheetId="51">#REF!</definedName>
    <definedName name="mmm" localSheetId="56">#REF!</definedName>
    <definedName name="mmm" localSheetId="57">#REF!</definedName>
    <definedName name="mmm" localSheetId="58">#REF!</definedName>
    <definedName name="mmm" localSheetId="59">#REF!</definedName>
    <definedName name="mmm" localSheetId="20">#REF!</definedName>
    <definedName name="mmm" localSheetId="21">#REF!</definedName>
    <definedName name="mmm" localSheetId="22">#REF!</definedName>
    <definedName name="mmm" localSheetId="27">#REF!</definedName>
    <definedName name="mmm" localSheetId="28">#REF!</definedName>
    <definedName name="mmm" localSheetId="29">#REF!</definedName>
    <definedName name="mmm" localSheetId="31">#REF!</definedName>
    <definedName name="mmm" localSheetId="55">#REF!</definedName>
    <definedName name="mmm" localSheetId="2">#REF!</definedName>
    <definedName name="mmm" localSheetId="12">#REF!</definedName>
    <definedName name="mmm">#REF!</definedName>
    <definedName name="mmmt" localSheetId="24">#REF!</definedName>
    <definedName name="mmmt" localSheetId="23">#REF!</definedName>
    <definedName name="mmmt" localSheetId="39">#REF!</definedName>
    <definedName name="mmmt" localSheetId="40">#REF!</definedName>
    <definedName name="mmmt" localSheetId="41">#REF!</definedName>
    <definedName name="mmmt" localSheetId="42">#REF!</definedName>
    <definedName name="mmmt" localSheetId="43">#REF!</definedName>
    <definedName name="mmmt" localSheetId="46">#REF!</definedName>
    <definedName name="mmmt" localSheetId="47">#REF!</definedName>
    <definedName name="mmmt" localSheetId="49">#REF!</definedName>
    <definedName name="mmmt" localSheetId="50">#REF!</definedName>
    <definedName name="mmmt" localSheetId="51">#REF!</definedName>
    <definedName name="mmmt" localSheetId="56">#REF!</definedName>
    <definedName name="mmmt" localSheetId="57">#REF!</definedName>
    <definedName name="mmmt" localSheetId="58">#REF!</definedName>
    <definedName name="mmmt" localSheetId="59">#REF!</definedName>
    <definedName name="mmmt" localSheetId="20">#REF!</definedName>
    <definedName name="mmmt" localSheetId="21">#REF!</definedName>
    <definedName name="mmmt" localSheetId="22">#REF!</definedName>
    <definedName name="mmmt" localSheetId="27">#REF!</definedName>
    <definedName name="mmmt" localSheetId="28">#REF!</definedName>
    <definedName name="mmmt" localSheetId="29">#REF!</definedName>
    <definedName name="mmmt" localSheetId="31">#REF!</definedName>
    <definedName name="mmmt" localSheetId="55">#REF!</definedName>
    <definedName name="mmmt" localSheetId="2">#REF!</definedName>
    <definedName name="mmmt" localSheetId="12">#REF!</definedName>
    <definedName name="mmmt">#REF!</definedName>
    <definedName name="msic_complete" localSheetId="24">#REF!</definedName>
    <definedName name="msic_complete" localSheetId="23">#REF!</definedName>
    <definedName name="msic_complete" localSheetId="25">#REF!</definedName>
    <definedName name="msic_complete" localSheetId="30">#REF!</definedName>
    <definedName name="msic_complete" localSheetId="32">#REF!</definedName>
    <definedName name="msic_complete" localSheetId="33">#REF!</definedName>
    <definedName name="msic_complete" localSheetId="34">#REF!</definedName>
    <definedName name="msic_complete" localSheetId="35">#REF!</definedName>
    <definedName name="msic_complete" localSheetId="36">#REF!</definedName>
    <definedName name="msic_complete" localSheetId="37">#REF!</definedName>
    <definedName name="msic_complete" localSheetId="39">#REF!</definedName>
    <definedName name="msic_complete" localSheetId="40">#REF!</definedName>
    <definedName name="msic_complete" localSheetId="41">#REF!</definedName>
    <definedName name="msic_complete" localSheetId="42">#REF!</definedName>
    <definedName name="msic_complete" localSheetId="43">#REF!</definedName>
    <definedName name="msic_complete" localSheetId="44">#REF!</definedName>
    <definedName name="msic_complete" localSheetId="45">#REF!</definedName>
    <definedName name="msic_complete" localSheetId="46">#REF!</definedName>
    <definedName name="msic_complete" localSheetId="47">#REF!</definedName>
    <definedName name="msic_complete" localSheetId="49">#REF!</definedName>
    <definedName name="msic_complete" localSheetId="50">#REF!</definedName>
    <definedName name="msic_complete" localSheetId="51">#REF!</definedName>
    <definedName name="msic_complete" localSheetId="52">#REF!</definedName>
    <definedName name="msic_complete" localSheetId="53">#REF!</definedName>
    <definedName name="msic_complete" localSheetId="56">#REF!</definedName>
    <definedName name="msic_complete" localSheetId="57">#REF!</definedName>
    <definedName name="msic_complete" localSheetId="58">#REF!</definedName>
    <definedName name="msic_complete" localSheetId="5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1">#REF!</definedName>
    <definedName name="msic_complete" localSheetId="38">#REF!</definedName>
    <definedName name="msic_complete" localSheetId="48">#REF!</definedName>
    <definedName name="msic_complete" localSheetId="1">#REF!</definedName>
    <definedName name="msic_complete" localSheetId="54">#REF!</definedName>
    <definedName name="msic_complete" localSheetId="55">#REF!</definedName>
    <definedName name="msic_complete" localSheetId="2">#REF!</definedName>
    <definedName name="msic_complete" localSheetId="12">#REF!</definedName>
    <definedName name="msic_complete">#REF!</definedName>
    <definedName name="msic_complete_new" localSheetId="24">#REF!</definedName>
    <definedName name="msic_complete_new" localSheetId="23">#REF!</definedName>
    <definedName name="msic_complete_new" localSheetId="25">#REF!</definedName>
    <definedName name="msic_complete_new" localSheetId="30">#REF!</definedName>
    <definedName name="msic_complete_new" localSheetId="32">#REF!</definedName>
    <definedName name="msic_complete_new" localSheetId="33">#REF!</definedName>
    <definedName name="msic_complete_new" localSheetId="34">#REF!</definedName>
    <definedName name="msic_complete_new" localSheetId="35">#REF!</definedName>
    <definedName name="msic_complete_new" localSheetId="36">#REF!</definedName>
    <definedName name="msic_complete_new" localSheetId="37">#REF!</definedName>
    <definedName name="msic_complete_new" localSheetId="39">#REF!</definedName>
    <definedName name="msic_complete_new" localSheetId="40">#REF!</definedName>
    <definedName name="msic_complete_new" localSheetId="41">#REF!</definedName>
    <definedName name="msic_complete_new" localSheetId="42">#REF!</definedName>
    <definedName name="msic_complete_new" localSheetId="43">#REF!</definedName>
    <definedName name="msic_complete_new" localSheetId="44">#REF!</definedName>
    <definedName name="msic_complete_new" localSheetId="45">#REF!</definedName>
    <definedName name="msic_complete_new" localSheetId="46">#REF!</definedName>
    <definedName name="msic_complete_new" localSheetId="47">#REF!</definedName>
    <definedName name="msic_complete_new" localSheetId="49">#REF!</definedName>
    <definedName name="msic_complete_new" localSheetId="50">#REF!</definedName>
    <definedName name="msic_complete_new" localSheetId="51">#REF!</definedName>
    <definedName name="msic_complete_new" localSheetId="52">#REF!</definedName>
    <definedName name="msic_complete_new" localSheetId="53">#REF!</definedName>
    <definedName name="msic_complete_new" localSheetId="56">#REF!</definedName>
    <definedName name="msic_complete_new" localSheetId="57">#REF!</definedName>
    <definedName name="msic_complete_new" localSheetId="58">#REF!</definedName>
    <definedName name="msic_complete_new" localSheetId="5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1">#REF!</definedName>
    <definedName name="msic_complete_new" localSheetId="38">#REF!</definedName>
    <definedName name="msic_complete_new" localSheetId="48">#REF!</definedName>
    <definedName name="msic_complete_new" localSheetId="1">#REF!</definedName>
    <definedName name="msic_complete_new" localSheetId="54">#REF!</definedName>
    <definedName name="msic_complete_new" localSheetId="55">#REF!</definedName>
    <definedName name="msic_complete_new" localSheetId="2">#REF!</definedName>
    <definedName name="msic_complete_new" localSheetId="12">#REF!</definedName>
    <definedName name="msic_complete_new">#REF!</definedName>
    <definedName name="n" localSheetId="24" hidden="1">#REF!</definedName>
    <definedName name="n" localSheetId="23" hidden="1">#REF!</definedName>
    <definedName name="n" localSheetId="25" hidden="1">#REF!</definedName>
    <definedName name="n" localSheetId="30" hidden="1">#REF!</definedName>
    <definedName name="n" localSheetId="32" hidden="1">#REF!</definedName>
    <definedName name="n" localSheetId="33" hidden="1">#REF!</definedName>
    <definedName name="n" localSheetId="34" hidden="1">#REF!</definedName>
    <definedName name="n" localSheetId="35" hidden="1">#REF!</definedName>
    <definedName name="n" localSheetId="36" hidden="1">#REF!</definedName>
    <definedName name="n" localSheetId="37" hidden="1">#REF!</definedName>
    <definedName name="n" localSheetId="39" hidden="1">#REF!</definedName>
    <definedName name="n" localSheetId="40" hidden="1">#REF!</definedName>
    <definedName name="n" localSheetId="41" hidden="1">#REF!</definedName>
    <definedName name="n" localSheetId="42" hidden="1">#REF!</definedName>
    <definedName name="n" localSheetId="43" hidden="1">#REF!</definedName>
    <definedName name="n" localSheetId="44" hidden="1">#REF!</definedName>
    <definedName name="n" localSheetId="45" hidden="1">#REF!</definedName>
    <definedName name="n" localSheetId="46" hidden="1">#REF!</definedName>
    <definedName name="n" localSheetId="47" hidden="1">#REF!</definedName>
    <definedName name="n" localSheetId="49" hidden="1">#REF!</definedName>
    <definedName name="n" localSheetId="50" hidden="1">#REF!</definedName>
    <definedName name="n" localSheetId="51" hidden="1">#REF!</definedName>
    <definedName name="n" localSheetId="52" hidden="1">#REF!</definedName>
    <definedName name="n" localSheetId="53" hidden="1">#REF!</definedName>
    <definedName name="n" localSheetId="56" hidden="1">#REF!</definedName>
    <definedName name="n" localSheetId="57" hidden="1">#REF!</definedName>
    <definedName name="n" localSheetId="58" hidden="1">#REF!</definedName>
    <definedName name="n" localSheetId="59" hidden="1">#REF!</definedName>
    <definedName name="n" localSheetId="0" hidden="1">#REF!</definedName>
    <definedName name="n" localSheetId="20" hidden="1">#REF!</definedName>
    <definedName name="n" localSheetId="21" hidden="1">#REF!</definedName>
    <definedName name="n" localSheetId="22" hidden="1">#REF!</definedName>
    <definedName name="n" localSheetId="26" hidden="1">#REF!</definedName>
    <definedName name="n" localSheetId="27" hidden="1">#REF!</definedName>
    <definedName name="n" localSheetId="28" hidden="1">#REF!</definedName>
    <definedName name="n" localSheetId="29" hidden="1">#REF!</definedName>
    <definedName name="n" localSheetId="31" hidden="1">#REF!</definedName>
    <definedName name="n" localSheetId="38" hidden="1">#REF!</definedName>
    <definedName name="n" localSheetId="48" hidden="1">#REF!</definedName>
    <definedName name="n" localSheetId="1" hidden="1">#REF!</definedName>
    <definedName name="n" localSheetId="54" hidden="1">#REF!</definedName>
    <definedName name="n" localSheetId="55" hidden="1">#REF!</definedName>
    <definedName name="n" localSheetId="2" hidden="1">#REF!</definedName>
    <definedName name="n" localSheetId="4" hidden="1">#REF!</definedName>
    <definedName name="n" localSheetId="5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hidden="1">#REF!</definedName>
    <definedName name="nama" localSheetId="24">#REF!</definedName>
    <definedName name="nama" localSheetId="23">#REF!</definedName>
    <definedName name="nama" localSheetId="25">#REF!</definedName>
    <definedName name="nama" localSheetId="30">#REF!</definedName>
    <definedName name="nama" localSheetId="32">#REF!</definedName>
    <definedName name="nama" localSheetId="33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9">#REF!</definedName>
    <definedName name="nama" localSheetId="40">#REF!</definedName>
    <definedName name="nama" localSheetId="41">#REF!</definedName>
    <definedName name="nama" localSheetId="42">#REF!</definedName>
    <definedName name="nama" localSheetId="43">#REF!</definedName>
    <definedName name="nama" localSheetId="44">#REF!</definedName>
    <definedName name="nama" localSheetId="45">#REF!</definedName>
    <definedName name="nama" localSheetId="46">#REF!</definedName>
    <definedName name="nama" localSheetId="47">#REF!</definedName>
    <definedName name="nama" localSheetId="49">#REF!</definedName>
    <definedName name="nama" localSheetId="50">#REF!</definedName>
    <definedName name="nama" localSheetId="51">#REF!</definedName>
    <definedName name="nama" localSheetId="52">#REF!</definedName>
    <definedName name="nama" localSheetId="53">#REF!</definedName>
    <definedName name="nama" localSheetId="56">#REF!</definedName>
    <definedName name="nama" localSheetId="57">#REF!</definedName>
    <definedName name="nama" localSheetId="58">#REF!</definedName>
    <definedName name="nama" localSheetId="59">#REF!</definedName>
    <definedName name="nama" localSheetId="20">#REF!</definedName>
    <definedName name="nama" localSheetId="21">#REF!</definedName>
    <definedName name="nama" localSheetId="22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1">#REF!</definedName>
    <definedName name="nama" localSheetId="38">#REF!</definedName>
    <definedName name="nama" localSheetId="48">#REF!</definedName>
    <definedName name="nama" localSheetId="1">#REF!</definedName>
    <definedName name="nama" localSheetId="54">#REF!</definedName>
    <definedName name="nama" localSheetId="55">#REF!</definedName>
    <definedName name="nama" localSheetId="2">#REF!</definedName>
    <definedName name="nama" localSheetId="12">#REF!</definedName>
    <definedName name="nama">#REF!</definedName>
    <definedName name="nbbb" localSheetId="24">#REF!</definedName>
    <definedName name="nbbb" localSheetId="23">#REF!</definedName>
    <definedName name="nbbb" localSheetId="39">#REF!</definedName>
    <definedName name="nbbb" localSheetId="40">#REF!</definedName>
    <definedName name="nbbb" localSheetId="41">#REF!</definedName>
    <definedName name="nbbb" localSheetId="42">#REF!</definedName>
    <definedName name="nbbb" localSheetId="43">#REF!</definedName>
    <definedName name="nbbb" localSheetId="46">#REF!</definedName>
    <definedName name="nbbb" localSheetId="47">#REF!</definedName>
    <definedName name="nbbb" localSheetId="49">#REF!</definedName>
    <definedName name="nbbb" localSheetId="50">#REF!</definedName>
    <definedName name="nbbb" localSheetId="51">#REF!</definedName>
    <definedName name="nbbb" localSheetId="56">#REF!</definedName>
    <definedName name="nbbb" localSheetId="57">#REF!</definedName>
    <definedName name="nbbb" localSheetId="58">#REF!</definedName>
    <definedName name="nbbb" localSheetId="59">#REF!</definedName>
    <definedName name="nbbb" localSheetId="20">#REF!</definedName>
    <definedName name="nbbb" localSheetId="21">#REF!</definedName>
    <definedName name="nbbb" localSheetId="22">#REF!</definedName>
    <definedName name="nbbb" localSheetId="27">#REF!</definedName>
    <definedName name="nbbb" localSheetId="28">#REF!</definedName>
    <definedName name="nbbb" localSheetId="29">#REF!</definedName>
    <definedName name="nbbb" localSheetId="31">#REF!</definedName>
    <definedName name="nbbb" localSheetId="55">#REF!</definedName>
    <definedName name="nbbb" localSheetId="2">#REF!</definedName>
    <definedName name="nbbb" localSheetId="12">#REF!</definedName>
    <definedName name="nbbb">#REF!</definedName>
    <definedName name="nbngh" localSheetId="24" hidden="1">#REF!</definedName>
    <definedName name="nbngh" localSheetId="23" hidden="1">#REF!</definedName>
    <definedName name="nbngh" localSheetId="39" hidden="1">#REF!</definedName>
    <definedName name="nbngh" localSheetId="40" hidden="1">#REF!</definedName>
    <definedName name="nbngh" localSheetId="41" hidden="1">#REF!</definedName>
    <definedName name="nbngh" localSheetId="42" hidden="1">#REF!</definedName>
    <definedName name="nbngh" localSheetId="43" hidden="1">#REF!</definedName>
    <definedName name="nbngh" localSheetId="46" hidden="1">#REF!</definedName>
    <definedName name="nbngh" localSheetId="47" hidden="1">#REF!</definedName>
    <definedName name="nbngh" localSheetId="49" hidden="1">#REF!</definedName>
    <definedName name="nbngh" localSheetId="50" hidden="1">#REF!</definedName>
    <definedName name="nbngh" localSheetId="51" hidden="1">#REF!</definedName>
    <definedName name="nbngh" localSheetId="56" hidden="1">#REF!</definedName>
    <definedName name="nbngh" localSheetId="57" hidden="1">#REF!</definedName>
    <definedName name="nbngh" localSheetId="58" hidden="1">#REF!</definedName>
    <definedName name="nbngh" localSheetId="59" hidden="1">#REF!</definedName>
    <definedName name="nbngh" localSheetId="20" hidden="1">#REF!</definedName>
    <definedName name="nbngh" localSheetId="21" hidden="1">#REF!</definedName>
    <definedName name="nbngh" localSheetId="22" hidden="1">#REF!</definedName>
    <definedName name="nbngh" localSheetId="27" hidden="1">#REF!</definedName>
    <definedName name="nbngh" localSheetId="28" hidden="1">#REF!</definedName>
    <definedName name="nbngh" localSheetId="29" hidden="1">#REF!</definedName>
    <definedName name="nbngh" localSheetId="31" hidden="1">#REF!</definedName>
    <definedName name="nbngh" localSheetId="55" hidden="1">#REF!</definedName>
    <definedName name="nbngh" localSheetId="2" hidden="1">#REF!</definedName>
    <definedName name="nbngh" localSheetId="12" hidden="1">#REF!</definedName>
    <definedName name="nbngh" hidden="1">#REF!</definedName>
    <definedName name="nbvn" localSheetId="24">#REF!</definedName>
    <definedName name="nbvn" localSheetId="23">#REF!</definedName>
    <definedName name="nbvn" localSheetId="39">#REF!</definedName>
    <definedName name="nbvn" localSheetId="40">#REF!</definedName>
    <definedName name="nbvn" localSheetId="41">#REF!</definedName>
    <definedName name="nbvn" localSheetId="42">#REF!</definedName>
    <definedName name="nbvn" localSheetId="43">#REF!</definedName>
    <definedName name="nbvn" localSheetId="46">#REF!</definedName>
    <definedName name="nbvn" localSheetId="47">#REF!</definedName>
    <definedName name="nbvn" localSheetId="49">#REF!</definedName>
    <definedName name="nbvn" localSheetId="50">#REF!</definedName>
    <definedName name="nbvn" localSheetId="51">#REF!</definedName>
    <definedName name="nbvn" localSheetId="56">#REF!</definedName>
    <definedName name="nbvn" localSheetId="57">#REF!</definedName>
    <definedName name="nbvn" localSheetId="58">#REF!</definedName>
    <definedName name="nbvn" localSheetId="59">#REF!</definedName>
    <definedName name="nbvn" localSheetId="20">#REF!</definedName>
    <definedName name="nbvn" localSheetId="21">#REF!</definedName>
    <definedName name="nbvn" localSheetId="22">#REF!</definedName>
    <definedName name="nbvn" localSheetId="27">#REF!</definedName>
    <definedName name="nbvn" localSheetId="28">#REF!</definedName>
    <definedName name="nbvn" localSheetId="29">#REF!</definedName>
    <definedName name="nbvn" localSheetId="31">#REF!</definedName>
    <definedName name="nbvn" localSheetId="55">#REF!</definedName>
    <definedName name="nbvn" localSheetId="2">#REF!</definedName>
    <definedName name="nbvn" localSheetId="12">#REF!</definedName>
    <definedName name="nbvn">#REF!</definedName>
    <definedName name="NGDBBP" localSheetId="24">#REF!</definedName>
    <definedName name="NGDBBP" localSheetId="23">#REF!</definedName>
    <definedName name="NGDBBP" localSheetId="25">#REF!</definedName>
    <definedName name="NGDBBP" localSheetId="30">#REF!</definedName>
    <definedName name="NGDBBP" localSheetId="32">#REF!</definedName>
    <definedName name="NGDBBP" localSheetId="33">#REF!</definedName>
    <definedName name="NGDBBP" localSheetId="34">#REF!</definedName>
    <definedName name="NGDBBP" localSheetId="35">#REF!</definedName>
    <definedName name="NGDBBP" localSheetId="36">#REF!</definedName>
    <definedName name="NGDBBP" localSheetId="37">#REF!</definedName>
    <definedName name="NGDBBP" localSheetId="39">#REF!</definedName>
    <definedName name="NGDBBP" localSheetId="40">#REF!</definedName>
    <definedName name="NGDBBP" localSheetId="41">#REF!</definedName>
    <definedName name="NGDBBP" localSheetId="42">#REF!</definedName>
    <definedName name="NGDBBP" localSheetId="43">#REF!</definedName>
    <definedName name="NGDBBP" localSheetId="44">#REF!</definedName>
    <definedName name="NGDBBP" localSheetId="45">#REF!</definedName>
    <definedName name="NGDBBP" localSheetId="46">#REF!</definedName>
    <definedName name="NGDBBP" localSheetId="47">#REF!</definedName>
    <definedName name="NGDBBP" localSheetId="49">#REF!</definedName>
    <definedName name="NGDBBP" localSheetId="50">#REF!</definedName>
    <definedName name="NGDBBP" localSheetId="51">#REF!</definedName>
    <definedName name="NGDBBP" localSheetId="52">#REF!</definedName>
    <definedName name="NGDBBP" localSheetId="53">#REF!</definedName>
    <definedName name="NGDBBP" localSheetId="56">#REF!</definedName>
    <definedName name="NGDBBP" localSheetId="57">#REF!</definedName>
    <definedName name="NGDBBP" localSheetId="58">#REF!</definedName>
    <definedName name="NGDBBP" localSheetId="59">#REF!</definedName>
    <definedName name="NGDBBP" localSheetId="20">#REF!</definedName>
    <definedName name="NGDBBP" localSheetId="21">#REF!</definedName>
    <definedName name="NGDBBP" localSheetId="22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1">#REF!</definedName>
    <definedName name="NGDBBP" localSheetId="38">#REF!</definedName>
    <definedName name="NGDBBP" localSheetId="48">#REF!</definedName>
    <definedName name="NGDBBP" localSheetId="1">#REF!</definedName>
    <definedName name="NGDBBP" localSheetId="54">#REF!</definedName>
    <definedName name="NGDBBP" localSheetId="55">#REF!</definedName>
    <definedName name="NGDBBP" localSheetId="2">#REF!</definedName>
    <definedName name="NGDBBP" localSheetId="12">#REF!</definedName>
    <definedName name="NGDBBP">#REF!</definedName>
    <definedName name="njy" localSheetId="24">#REF!</definedName>
    <definedName name="njy" localSheetId="23">#REF!</definedName>
    <definedName name="njy" localSheetId="39">#REF!</definedName>
    <definedName name="njy" localSheetId="40">#REF!</definedName>
    <definedName name="njy" localSheetId="41">#REF!</definedName>
    <definedName name="njy" localSheetId="42">#REF!</definedName>
    <definedName name="njy" localSheetId="43">#REF!</definedName>
    <definedName name="njy" localSheetId="46">#REF!</definedName>
    <definedName name="njy" localSheetId="47">#REF!</definedName>
    <definedName name="njy" localSheetId="49">#REF!</definedName>
    <definedName name="njy" localSheetId="50">#REF!</definedName>
    <definedName name="njy" localSheetId="51">#REF!</definedName>
    <definedName name="njy" localSheetId="56">#REF!</definedName>
    <definedName name="njy" localSheetId="57">#REF!</definedName>
    <definedName name="njy" localSheetId="58">#REF!</definedName>
    <definedName name="njy" localSheetId="59">#REF!</definedName>
    <definedName name="njy" localSheetId="20">#REF!</definedName>
    <definedName name="njy" localSheetId="21">#REF!</definedName>
    <definedName name="njy" localSheetId="22">#REF!</definedName>
    <definedName name="njy" localSheetId="27">#REF!</definedName>
    <definedName name="njy" localSheetId="28">#REF!</definedName>
    <definedName name="njy" localSheetId="29">#REF!</definedName>
    <definedName name="njy" localSheetId="31">#REF!</definedName>
    <definedName name="njy" localSheetId="55">#REF!</definedName>
    <definedName name="njy" localSheetId="2">#REF!</definedName>
    <definedName name="njy" localSheetId="12">#REF!</definedName>
    <definedName name="njy">#REF!</definedName>
    <definedName name="nnngf" localSheetId="24">#REF!</definedName>
    <definedName name="nnngf" localSheetId="23">#REF!</definedName>
    <definedName name="nnngf" localSheetId="39">#REF!</definedName>
    <definedName name="nnngf" localSheetId="40">#REF!</definedName>
    <definedName name="nnngf" localSheetId="41">#REF!</definedName>
    <definedName name="nnngf" localSheetId="42">#REF!</definedName>
    <definedName name="nnngf" localSheetId="43">#REF!</definedName>
    <definedName name="nnngf" localSheetId="46">#REF!</definedName>
    <definedName name="nnngf" localSheetId="47">#REF!</definedName>
    <definedName name="nnngf" localSheetId="49">#REF!</definedName>
    <definedName name="nnngf" localSheetId="50">#REF!</definedName>
    <definedName name="nnngf" localSheetId="51">#REF!</definedName>
    <definedName name="nnngf" localSheetId="56">#REF!</definedName>
    <definedName name="nnngf" localSheetId="57">#REF!</definedName>
    <definedName name="nnngf" localSheetId="58">#REF!</definedName>
    <definedName name="nnngf" localSheetId="59">#REF!</definedName>
    <definedName name="nnngf" localSheetId="20">#REF!</definedName>
    <definedName name="nnngf" localSheetId="21">#REF!</definedName>
    <definedName name="nnngf" localSheetId="22">#REF!</definedName>
    <definedName name="nnngf" localSheetId="27">#REF!</definedName>
    <definedName name="nnngf" localSheetId="28">#REF!</definedName>
    <definedName name="nnngf" localSheetId="29">#REF!</definedName>
    <definedName name="nnngf" localSheetId="31">#REF!</definedName>
    <definedName name="nnngf" localSheetId="55">#REF!</definedName>
    <definedName name="nnngf" localSheetId="2">#REF!</definedName>
    <definedName name="nnngf" localSheetId="12">#REF!</definedName>
    <definedName name="nnngf">#REF!</definedName>
    <definedName name="noorasiah91" localSheetId="24">#REF!</definedName>
    <definedName name="noorasiah91" localSheetId="23">#REF!</definedName>
    <definedName name="noorasiah91" localSheetId="25">#REF!</definedName>
    <definedName name="noorasiah91" localSheetId="30">#REF!</definedName>
    <definedName name="noorasiah91" localSheetId="32">#REF!</definedName>
    <definedName name="noorasiah91" localSheetId="33">#REF!</definedName>
    <definedName name="noorasiah91" localSheetId="34">#REF!</definedName>
    <definedName name="noorasiah91" localSheetId="35">#REF!</definedName>
    <definedName name="noorasiah91" localSheetId="36">#REF!</definedName>
    <definedName name="noorasiah91" localSheetId="37">#REF!</definedName>
    <definedName name="noorasiah91" localSheetId="39">#REF!</definedName>
    <definedName name="noorasiah91" localSheetId="40">#REF!</definedName>
    <definedName name="noorasiah91" localSheetId="41">#REF!</definedName>
    <definedName name="noorasiah91" localSheetId="42">#REF!</definedName>
    <definedName name="noorasiah91" localSheetId="43">#REF!</definedName>
    <definedName name="noorasiah91" localSheetId="44">#REF!</definedName>
    <definedName name="noorasiah91" localSheetId="45">#REF!</definedName>
    <definedName name="noorasiah91" localSheetId="46">#REF!</definedName>
    <definedName name="noorasiah91" localSheetId="47">#REF!</definedName>
    <definedName name="noorasiah91" localSheetId="49">#REF!</definedName>
    <definedName name="noorasiah91" localSheetId="50">#REF!</definedName>
    <definedName name="noorasiah91" localSheetId="51">#REF!</definedName>
    <definedName name="noorasiah91" localSheetId="52">#REF!</definedName>
    <definedName name="noorasiah91" localSheetId="53">#REF!</definedName>
    <definedName name="noorasiah91" localSheetId="56">#REF!</definedName>
    <definedName name="noorasiah91" localSheetId="57">#REF!</definedName>
    <definedName name="noorasiah91" localSheetId="58">#REF!</definedName>
    <definedName name="noorasiah91" localSheetId="5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1">#REF!</definedName>
    <definedName name="noorasiah91" localSheetId="38">#REF!</definedName>
    <definedName name="noorasiah91" localSheetId="48">#REF!</definedName>
    <definedName name="noorasiah91" localSheetId="1">#REF!</definedName>
    <definedName name="noorasiah91" localSheetId="54">#REF!</definedName>
    <definedName name="noorasiah91" localSheetId="55">#REF!</definedName>
    <definedName name="noorasiah91" localSheetId="2">#REF!</definedName>
    <definedName name="noorasiah91" localSheetId="12">#REF!</definedName>
    <definedName name="noorasiah91">#REF!</definedName>
    <definedName name="nv" localSheetId="24">#REF!</definedName>
    <definedName name="nv" localSheetId="23">#REF!</definedName>
    <definedName name="nv" localSheetId="39">#REF!</definedName>
    <definedName name="nv" localSheetId="40">#REF!</definedName>
    <definedName name="nv" localSheetId="41">#REF!</definedName>
    <definedName name="nv" localSheetId="42">#REF!</definedName>
    <definedName name="nv" localSheetId="43">#REF!</definedName>
    <definedName name="nv" localSheetId="46">#REF!</definedName>
    <definedName name="nv" localSheetId="47">#REF!</definedName>
    <definedName name="nv" localSheetId="49">#REF!</definedName>
    <definedName name="nv" localSheetId="50">#REF!</definedName>
    <definedName name="nv" localSheetId="51">#REF!</definedName>
    <definedName name="nv" localSheetId="56">#REF!</definedName>
    <definedName name="nv" localSheetId="57">#REF!</definedName>
    <definedName name="nv" localSheetId="58">#REF!</definedName>
    <definedName name="nv" localSheetId="59">#REF!</definedName>
    <definedName name="nv" localSheetId="20">#REF!</definedName>
    <definedName name="nv" localSheetId="21">#REF!</definedName>
    <definedName name="nv" localSheetId="22">#REF!</definedName>
    <definedName name="nv" localSheetId="27">#REF!</definedName>
    <definedName name="nv" localSheetId="28">#REF!</definedName>
    <definedName name="nv" localSheetId="29">#REF!</definedName>
    <definedName name="nv" localSheetId="31">#REF!</definedName>
    <definedName name="nv" localSheetId="55">#REF!</definedName>
    <definedName name="nv" localSheetId="2">#REF!</definedName>
    <definedName name="nv" localSheetId="12">#REF!</definedName>
    <definedName name="nv">#REF!</definedName>
    <definedName name="nvbnjg" localSheetId="24">#REF!</definedName>
    <definedName name="nvbnjg" localSheetId="23">#REF!</definedName>
    <definedName name="nvbnjg" localSheetId="39">#REF!</definedName>
    <definedName name="nvbnjg" localSheetId="40">#REF!</definedName>
    <definedName name="nvbnjg" localSheetId="41">#REF!</definedName>
    <definedName name="nvbnjg" localSheetId="42">#REF!</definedName>
    <definedName name="nvbnjg" localSheetId="43">#REF!</definedName>
    <definedName name="nvbnjg" localSheetId="46">#REF!</definedName>
    <definedName name="nvbnjg" localSheetId="47">#REF!</definedName>
    <definedName name="nvbnjg" localSheetId="49">#REF!</definedName>
    <definedName name="nvbnjg" localSheetId="50">#REF!</definedName>
    <definedName name="nvbnjg" localSheetId="51">#REF!</definedName>
    <definedName name="nvbnjg" localSheetId="56">#REF!</definedName>
    <definedName name="nvbnjg" localSheetId="57">#REF!</definedName>
    <definedName name="nvbnjg" localSheetId="58">#REF!</definedName>
    <definedName name="nvbnjg" localSheetId="59">#REF!</definedName>
    <definedName name="nvbnjg" localSheetId="20">#REF!</definedName>
    <definedName name="nvbnjg" localSheetId="21">#REF!</definedName>
    <definedName name="nvbnjg" localSheetId="22">#REF!</definedName>
    <definedName name="nvbnjg" localSheetId="27">#REF!</definedName>
    <definedName name="nvbnjg" localSheetId="28">#REF!</definedName>
    <definedName name="nvbnjg" localSheetId="29">#REF!</definedName>
    <definedName name="nvbnjg" localSheetId="31">#REF!</definedName>
    <definedName name="nvbnjg" localSheetId="55">#REF!</definedName>
    <definedName name="nvbnjg" localSheetId="2">#REF!</definedName>
    <definedName name="nvbnjg" localSheetId="12">#REF!</definedName>
    <definedName name="nvbnjg">#REF!</definedName>
    <definedName name="ok" localSheetId="24">#REF!</definedName>
    <definedName name="ok" localSheetId="23">#REF!</definedName>
    <definedName name="ok" localSheetId="25">#REF!</definedName>
    <definedName name="ok" localSheetId="30">#REF!</definedName>
    <definedName name="ok" localSheetId="32">#REF!</definedName>
    <definedName name="ok" localSheetId="33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9">#REF!</definedName>
    <definedName name="ok" localSheetId="40">#REF!</definedName>
    <definedName name="ok" localSheetId="41">#REF!</definedName>
    <definedName name="ok" localSheetId="42">#REF!</definedName>
    <definedName name="ok" localSheetId="43">#REF!</definedName>
    <definedName name="ok" localSheetId="44">#REF!</definedName>
    <definedName name="ok" localSheetId="45">#REF!</definedName>
    <definedName name="ok" localSheetId="46">#REF!</definedName>
    <definedName name="ok" localSheetId="47">#REF!</definedName>
    <definedName name="ok" localSheetId="49">#REF!</definedName>
    <definedName name="ok" localSheetId="50">#REF!</definedName>
    <definedName name="ok" localSheetId="51">#REF!</definedName>
    <definedName name="ok" localSheetId="52">#REF!</definedName>
    <definedName name="ok" localSheetId="53">#REF!</definedName>
    <definedName name="ok" localSheetId="56">#REF!</definedName>
    <definedName name="ok" localSheetId="57">#REF!</definedName>
    <definedName name="ok" localSheetId="58">#REF!</definedName>
    <definedName name="ok" localSheetId="59">#REF!</definedName>
    <definedName name="ok" localSheetId="20">#REF!</definedName>
    <definedName name="ok" localSheetId="21">#REF!</definedName>
    <definedName name="ok" localSheetId="22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1">#REF!</definedName>
    <definedName name="ok" localSheetId="38">#REF!</definedName>
    <definedName name="ok" localSheetId="48">#REF!</definedName>
    <definedName name="ok" localSheetId="1">#REF!</definedName>
    <definedName name="ok" localSheetId="54">#REF!</definedName>
    <definedName name="ok" localSheetId="55">#REF!</definedName>
    <definedName name="ok" localSheetId="2">#REF!</definedName>
    <definedName name="ok" localSheetId="12">#REF!</definedName>
    <definedName name="ok">#REF!</definedName>
    <definedName name="ooo" localSheetId="24">#REF!</definedName>
    <definedName name="ooo" localSheetId="23">#REF!</definedName>
    <definedName name="ooo" localSheetId="39">#REF!</definedName>
    <definedName name="ooo" localSheetId="40">#REF!</definedName>
    <definedName name="ooo" localSheetId="41">#REF!</definedName>
    <definedName name="ooo" localSheetId="42">#REF!</definedName>
    <definedName name="ooo" localSheetId="43">#REF!</definedName>
    <definedName name="ooo" localSheetId="46">#REF!</definedName>
    <definedName name="ooo" localSheetId="47">#REF!</definedName>
    <definedName name="ooo" localSheetId="49">#REF!</definedName>
    <definedName name="ooo" localSheetId="50">#REF!</definedName>
    <definedName name="ooo" localSheetId="51">#REF!</definedName>
    <definedName name="ooo" localSheetId="56">#REF!</definedName>
    <definedName name="ooo" localSheetId="57">#REF!</definedName>
    <definedName name="ooo" localSheetId="58">#REF!</definedName>
    <definedName name="ooo" localSheetId="59">#REF!</definedName>
    <definedName name="ooo" localSheetId="20">#REF!</definedName>
    <definedName name="ooo" localSheetId="21">#REF!</definedName>
    <definedName name="ooo" localSheetId="22">#REF!</definedName>
    <definedName name="ooo" localSheetId="27">#REF!</definedName>
    <definedName name="ooo" localSheetId="28">#REF!</definedName>
    <definedName name="ooo" localSheetId="29">#REF!</definedName>
    <definedName name="ooo" localSheetId="31">#REF!</definedName>
    <definedName name="ooo" localSheetId="55">#REF!</definedName>
    <definedName name="ooo" localSheetId="2">#REF!</definedName>
    <definedName name="ooo" localSheetId="12">#REF!</definedName>
    <definedName name="ooo">#REF!</definedName>
    <definedName name="oooo" localSheetId="24">#REF!</definedName>
    <definedName name="oooo" localSheetId="23">#REF!</definedName>
    <definedName name="oooo" localSheetId="25">#REF!</definedName>
    <definedName name="oooo" localSheetId="30">#REF!</definedName>
    <definedName name="oooo" localSheetId="32">#REF!</definedName>
    <definedName name="oooo" localSheetId="33">#REF!</definedName>
    <definedName name="oooo" localSheetId="34">#REF!</definedName>
    <definedName name="oooo" localSheetId="35">#REF!</definedName>
    <definedName name="oooo" localSheetId="36">#REF!</definedName>
    <definedName name="oooo" localSheetId="37">#REF!</definedName>
    <definedName name="oooo" localSheetId="39">#REF!</definedName>
    <definedName name="oooo" localSheetId="40">#REF!</definedName>
    <definedName name="oooo" localSheetId="41">#REF!</definedName>
    <definedName name="oooo" localSheetId="42">#REF!</definedName>
    <definedName name="oooo" localSheetId="43">#REF!</definedName>
    <definedName name="oooo" localSheetId="44">#REF!</definedName>
    <definedName name="oooo" localSheetId="45">#REF!</definedName>
    <definedName name="oooo" localSheetId="46">#REF!</definedName>
    <definedName name="oooo" localSheetId="47">#REF!</definedName>
    <definedName name="oooo" localSheetId="49">#REF!</definedName>
    <definedName name="oooo" localSheetId="50">#REF!</definedName>
    <definedName name="oooo" localSheetId="51">#REF!</definedName>
    <definedName name="oooo" localSheetId="52">#REF!</definedName>
    <definedName name="oooo" localSheetId="53">#REF!</definedName>
    <definedName name="oooo" localSheetId="56">#REF!</definedName>
    <definedName name="oooo" localSheetId="57">#REF!</definedName>
    <definedName name="oooo" localSheetId="58">#REF!</definedName>
    <definedName name="oooo" localSheetId="59">#REF!</definedName>
    <definedName name="oooo" localSheetId="20">#REF!</definedName>
    <definedName name="oooo" localSheetId="21">#REF!</definedName>
    <definedName name="oooo" localSheetId="22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1">#REF!</definedName>
    <definedName name="oooo" localSheetId="38">#REF!</definedName>
    <definedName name="oooo" localSheetId="48">#REF!</definedName>
    <definedName name="oooo" localSheetId="1">#REF!</definedName>
    <definedName name="oooo" localSheetId="54">#REF!</definedName>
    <definedName name="oooo" localSheetId="55">#REF!</definedName>
    <definedName name="oooo" localSheetId="2">#REF!</definedName>
    <definedName name="oooo" localSheetId="12">#REF!</definedName>
    <definedName name="oooo">#REF!</definedName>
    <definedName name="ooooo" localSheetId="24">#REF!</definedName>
    <definedName name="ooooo" localSheetId="23">#REF!</definedName>
    <definedName name="ooooo" localSheetId="39">#REF!</definedName>
    <definedName name="ooooo" localSheetId="40">#REF!</definedName>
    <definedName name="ooooo" localSheetId="41">#REF!</definedName>
    <definedName name="ooooo" localSheetId="42">#REF!</definedName>
    <definedName name="ooooo" localSheetId="43">#REF!</definedName>
    <definedName name="ooooo" localSheetId="46">#REF!</definedName>
    <definedName name="ooooo" localSheetId="47">#REF!</definedName>
    <definedName name="ooooo" localSheetId="49">#REF!</definedName>
    <definedName name="ooooo" localSheetId="50">#REF!</definedName>
    <definedName name="ooooo" localSheetId="51">#REF!</definedName>
    <definedName name="ooooo" localSheetId="56">#REF!</definedName>
    <definedName name="ooooo" localSheetId="57">#REF!</definedName>
    <definedName name="ooooo" localSheetId="58">#REF!</definedName>
    <definedName name="ooooo" localSheetId="59">#REF!</definedName>
    <definedName name="ooooo" localSheetId="20">#REF!</definedName>
    <definedName name="ooooo" localSheetId="21">#REF!</definedName>
    <definedName name="ooooo" localSheetId="22">#REF!</definedName>
    <definedName name="ooooo" localSheetId="27">#REF!</definedName>
    <definedName name="ooooo" localSheetId="28">#REF!</definedName>
    <definedName name="ooooo" localSheetId="29">#REF!</definedName>
    <definedName name="ooooo" localSheetId="31">#REF!</definedName>
    <definedName name="ooooo" localSheetId="55">#REF!</definedName>
    <definedName name="ooooo" localSheetId="2">#REF!</definedName>
    <definedName name="ooooo" localSheetId="12">#REF!</definedName>
    <definedName name="ooooo">#REF!</definedName>
    <definedName name="oop" localSheetId="24">#REF!</definedName>
    <definedName name="oop" localSheetId="23">#REF!</definedName>
    <definedName name="oop" localSheetId="39">#REF!</definedName>
    <definedName name="oop" localSheetId="40">#REF!</definedName>
    <definedName name="oop" localSheetId="41">#REF!</definedName>
    <definedName name="oop" localSheetId="42">#REF!</definedName>
    <definedName name="oop" localSheetId="43">#REF!</definedName>
    <definedName name="oop" localSheetId="46">#REF!</definedName>
    <definedName name="oop" localSheetId="47">#REF!</definedName>
    <definedName name="oop" localSheetId="49">#REF!</definedName>
    <definedName name="oop" localSheetId="50">#REF!</definedName>
    <definedName name="oop" localSheetId="51">#REF!</definedName>
    <definedName name="oop" localSheetId="56">#REF!</definedName>
    <definedName name="oop" localSheetId="57">#REF!</definedName>
    <definedName name="oop" localSheetId="58">#REF!</definedName>
    <definedName name="oop" localSheetId="59">#REF!</definedName>
    <definedName name="oop" localSheetId="20">#REF!</definedName>
    <definedName name="oop" localSheetId="21">#REF!</definedName>
    <definedName name="oop" localSheetId="22">#REF!</definedName>
    <definedName name="oop" localSheetId="27">#REF!</definedName>
    <definedName name="oop" localSheetId="28">#REF!</definedName>
    <definedName name="oop" localSheetId="29">#REF!</definedName>
    <definedName name="oop" localSheetId="31">#REF!</definedName>
    <definedName name="oop" localSheetId="55">#REF!</definedName>
    <definedName name="oop" localSheetId="2">#REF!</definedName>
    <definedName name="oop" localSheetId="12">#REF!</definedName>
    <definedName name="oop">#REF!</definedName>
    <definedName name="pendidikan" localSheetId="24">#REF!</definedName>
    <definedName name="pendidikan" localSheetId="23">#REF!</definedName>
    <definedName name="pendidikan" localSheetId="25">#REF!</definedName>
    <definedName name="pendidikan" localSheetId="30">#REF!</definedName>
    <definedName name="pendidikan" localSheetId="32">#REF!</definedName>
    <definedName name="pendidikan" localSheetId="33">#REF!</definedName>
    <definedName name="pendidikan" localSheetId="34">#REF!</definedName>
    <definedName name="pendidikan" localSheetId="35">#REF!</definedName>
    <definedName name="pendidikan" localSheetId="36">#REF!</definedName>
    <definedName name="pendidikan" localSheetId="37">#REF!</definedName>
    <definedName name="pendidikan" localSheetId="39">#REF!</definedName>
    <definedName name="pendidikan" localSheetId="40">#REF!</definedName>
    <definedName name="pendidikan" localSheetId="41">#REF!</definedName>
    <definedName name="pendidikan" localSheetId="42">#REF!</definedName>
    <definedName name="pendidikan" localSheetId="43">#REF!</definedName>
    <definedName name="pendidikan" localSheetId="44">#REF!</definedName>
    <definedName name="pendidikan" localSheetId="45">#REF!</definedName>
    <definedName name="pendidikan" localSheetId="46">#REF!</definedName>
    <definedName name="pendidikan" localSheetId="47">#REF!</definedName>
    <definedName name="pendidikan" localSheetId="49">#REF!</definedName>
    <definedName name="pendidikan" localSheetId="50">#REF!</definedName>
    <definedName name="pendidikan" localSheetId="51">#REF!</definedName>
    <definedName name="pendidikan" localSheetId="52">#REF!</definedName>
    <definedName name="pendidikan" localSheetId="53">#REF!</definedName>
    <definedName name="pendidikan" localSheetId="56">#REF!</definedName>
    <definedName name="pendidikan" localSheetId="57">#REF!</definedName>
    <definedName name="pendidikan" localSheetId="58">#REF!</definedName>
    <definedName name="pendidikan" localSheetId="5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1">#REF!</definedName>
    <definedName name="pendidikan" localSheetId="38">#REF!</definedName>
    <definedName name="pendidikan" localSheetId="48">#REF!</definedName>
    <definedName name="pendidikan" localSheetId="1">#REF!</definedName>
    <definedName name="pendidikan" localSheetId="54">#REF!</definedName>
    <definedName name="pendidikan" localSheetId="55">#REF!</definedName>
    <definedName name="pendidikan" localSheetId="2">#REF!</definedName>
    <definedName name="pendidikan" localSheetId="12">#REF!</definedName>
    <definedName name="pendidikan">#REF!</definedName>
    <definedName name="Perak" localSheetId="24">#REF!</definedName>
    <definedName name="Perak" localSheetId="23">#REF!</definedName>
    <definedName name="Perak" localSheetId="25">#REF!</definedName>
    <definedName name="Perak" localSheetId="30">#REF!</definedName>
    <definedName name="Perak" localSheetId="32">#REF!</definedName>
    <definedName name="Perak" localSheetId="33">#REF!</definedName>
    <definedName name="Perak" localSheetId="34">#REF!</definedName>
    <definedName name="Perak" localSheetId="35">#REF!</definedName>
    <definedName name="Perak" localSheetId="36">#REF!</definedName>
    <definedName name="Perak" localSheetId="37">#REF!</definedName>
    <definedName name="Perak" localSheetId="39">#REF!</definedName>
    <definedName name="Perak" localSheetId="40">#REF!</definedName>
    <definedName name="Perak" localSheetId="41">#REF!</definedName>
    <definedName name="Perak" localSheetId="42">#REF!</definedName>
    <definedName name="Perak" localSheetId="43">#REF!</definedName>
    <definedName name="Perak" localSheetId="44">#REF!</definedName>
    <definedName name="Perak" localSheetId="45">#REF!</definedName>
    <definedName name="Perak" localSheetId="46">#REF!</definedName>
    <definedName name="Perak" localSheetId="47">#REF!</definedName>
    <definedName name="Perak" localSheetId="49">#REF!</definedName>
    <definedName name="Perak" localSheetId="50">#REF!</definedName>
    <definedName name="Perak" localSheetId="51">#REF!</definedName>
    <definedName name="Perak" localSheetId="52">#REF!</definedName>
    <definedName name="Perak" localSheetId="53">#REF!</definedName>
    <definedName name="Perak" localSheetId="56">#REF!</definedName>
    <definedName name="Perak" localSheetId="57">#REF!</definedName>
    <definedName name="Perak" localSheetId="58">#REF!</definedName>
    <definedName name="Perak" localSheetId="59">#REF!</definedName>
    <definedName name="Perak" localSheetId="20">#REF!</definedName>
    <definedName name="Perak" localSheetId="21">#REF!</definedName>
    <definedName name="Perak" localSheetId="22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1">#REF!</definedName>
    <definedName name="Perak" localSheetId="38">#REF!</definedName>
    <definedName name="Perak" localSheetId="48">#REF!</definedName>
    <definedName name="Perak" localSheetId="1">#REF!</definedName>
    <definedName name="Perak" localSheetId="54">#REF!</definedName>
    <definedName name="Perak" localSheetId="55">#REF!</definedName>
    <definedName name="Perak" localSheetId="2">#REF!</definedName>
    <definedName name="Perak" localSheetId="12">#REF!</definedName>
    <definedName name="Perak">#REF!</definedName>
    <definedName name="PERLIS" localSheetId="24">#REF!</definedName>
    <definedName name="PERLIS" localSheetId="23">#REF!</definedName>
    <definedName name="PERLIS" localSheetId="25">#REF!</definedName>
    <definedName name="PERLIS" localSheetId="30">#REF!</definedName>
    <definedName name="PERLIS" localSheetId="32">#REF!</definedName>
    <definedName name="PERLIS" localSheetId="33">#REF!</definedName>
    <definedName name="PERLIS" localSheetId="34">#REF!</definedName>
    <definedName name="PERLIS" localSheetId="35">#REF!</definedName>
    <definedName name="PERLIS" localSheetId="36">#REF!</definedName>
    <definedName name="PERLIS" localSheetId="37">#REF!</definedName>
    <definedName name="PERLIS" localSheetId="39">#REF!</definedName>
    <definedName name="PERLIS" localSheetId="40">#REF!</definedName>
    <definedName name="PERLIS" localSheetId="41">#REF!</definedName>
    <definedName name="PERLIS" localSheetId="42">#REF!</definedName>
    <definedName name="PERLIS" localSheetId="43">#REF!</definedName>
    <definedName name="PERLIS" localSheetId="44">#REF!</definedName>
    <definedName name="PERLIS" localSheetId="45">#REF!</definedName>
    <definedName name="PERLIS" localSheetId="46">#REF!</definedName>
    <definedName name="PERLIS" localSheetId="47">#REF!</definedName>
    <definedName name="PERLIS" localSheetId="49">#REF!</definedName>
    <definedName name="PERLIS" localSheetId="50">#REF!</definedName>
    <definedName name="PERLIS" localSheetId="51">#REF!</definedName>
    <definedName name="PERLIS" localSheetId="52">#REF!</definedName>
    <definedName name="PERLIS" localSheetId="53">#REF!</definedName>
    <definedName name="PERLIS" localSheetId="56">#REF!</definedName>
    <definedName name="PERLIS" localSheetId="57">#REF!</definedName>
    <definedName name="PERLIS" localSheetId="58">#REF!</definedName>
    <definedName name="PERLIS" localSheetId="59">#REF!</definedName>
    <definedName name="PERLIS" localSheetId="20">#REF!</definedName>
    <definedName name="PERLIS" localSheetId="21">#REF!</definedName>
    <definedName name="PERLIS" localSheetId="22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1">#REF!</definedName>
    <definedName name="PERLIS" localSheetId="38">#REF!</definedName>
    <definedName name="PERLIS" localSheetId="48">#REF!</definedName>
    <definedName name="PERLIS" localSheetId="1">#REF!</definedName>
    <definedName name="PERLIS" localSheetId="54">#REF!</definedName>
    <definedName name="PERLIS" localSheetId="55">#REF!</definedName>
    <definedName name="PERLIS" localSheetId="2">#REF!</definedName>
    <definedName name="PERLIS" localSheetId="12">#REF!</definedName>
    <definedName name="PERLIS">#REF!</definedName>
    <definedName name="PERMINTAAN_DATA" localSheetId="24">#REF!</definedName>
    <definedName name="PERMINTAAN_DATA" localSheetId="23">#REF!</definedName>
    <definedName name="PERMINTAAN_DATA" localSheetId="25">#REF!</definedName>
    <definedName name="PERMINTAAN_DATA" localSheetId="30">#REF!</definedName>
    <definedName name="PERMINTAAN_DATA" localSheetId="32">#REF!</definedName>
    <definedName name="PERMINTAAN_DATA" localSheetId="33">#REF!</definedName>
    <definedName name="PERMINTAAN_DATA" localSheetId="34">#REF!</definedName>
    <definedName name="PERMINTAAN_DATA" localSheetId="35">#REF!</definedName>
    <definedName name="PERMINTAAN_DATA" localSheetId="36">#REF!</definedName>
    <definedName name="PERMINTAAN_DATA" localSheetId="37">#REF!</definedName>
    <definedName name="PERMINTAAN_DATA" localSheetId="39">#REF!</definedName>
    <definedName name="PERMINTAAN_DATA" localSheetId="40">#REF!</definedName>
    <definedName name="PERMINTAAN_DATA" localSheetId="41">#REF!</definedName>
    <definedName name="PERMINTAAN_DATA" localSheetId="42">#REF!</definedName>
    <definedName name="PERMINTAAN_DATA" localSheetId="43">#REF!</definedName>
    <definedName name="PERMINTAAN_DATA" localSheetId="44">#REF!</definedName>
    <definedName name="PERMINTAAN_DATA" localSheetId="45">#REF!</definedName>
    <definedName name="PERMINTAAN_DATA" localSheetId="46">#REF!</definedName>
    <definedName name="PERMINTAAN_DATA" localSheetId="47">#REF!</definedName>
    <definedName name="PERMINTAAN_DATA" localSheetId="49">#REF!</definedName>
    <definedName name="PERMINTAAN_DATA" localSheetId="50">#REF!</definedName>
    <definedName name="PERMINTAAN_DATA" localSheetId="51">#REF!</definedName>
    <definedName name="PERMINTAAN_DATA" localSheetId="52">#REF!</definedName>
    <definedName name="PERMINTAAN_DATA" localSheetId="53">#REF!</definedName>
    <definedName name="PERMINTAAN_DATA" localSheetId="56">#REF!</definedName>
    <definedName name="PERMINTAAN_DATA" localSheetId="57">#REF!</definedName>
    <definedName name="PERMINTAAN_DATA" localSheetId="58">#REF!</definedName>
    <definedName name="PERMINTAAN_DATA" localSheetId="5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1">#REF!</definedName>
    <definedName name="PERMINTAAN_DATA" localSheetId="38">#REF!</definedName>
    <definedName name="PERMINTAAN_DATA" localSheetId="48">#REF!</definedName>
    <definedName name="PERMINTAAN_DATA" localSheetId="1">#REF!</definedName>
    <definedName name="PERMINTAAN_DATA" localSheetId="54">#REF!</definedName>
    <definedName name="PERMINTAAN_DATA" localSheetId="55">#REF!</definedName>
    <definedName name="PERMINTAAN_DATA" localSheetId="2">#REF!</definedName>
    <definedName name="PERMINTAAN_DATA" localSheetId="12">#REF!</definedName>
    <definedName name="PERMINTAAN_DATA">#REF!</definedName>
    <definedName name="PERMINTAAN_DATA_KP335" localSheetId="24">#REF!</definedName>
    <definedName name="PERMINTAAN_DATA_KP335" localSheetId="23">#REF!</definedName>
    <definedName name="PERMINTAAN_DATA_KP335" localSheetId="25">#REF!</definedName>
    <definedName name="PERMINTAAN_DATA_KP335" localSheetId="30">#REF!</definedName>
    <definedName name="PERMINTAAN_DATA_KP335" localSheetId="32">#REF!</definedName>
    <definedName name="PERMINTAAN_DATA_KP335" localSheetId="33">#REF!</definedName>
    <definedName name="PERMINTAAN_DATA_KP335" localSheetId="34">#REF!</definedName>
    <definedName name="PERMINTAAN_DATA_KP335" localSheetId="35">#REF!</definedName>
    <definedName name="PERMINTAAN_DATA_KP335" localSheetId="36">#REF!</definedName>
    <definedName name="PERMINTAAN_DATA_KP335" localSheetId="37">#REF!</definedName>
    <definedName name="PERMINTAAN_DATA_KP335" localSheetId="39">#REF!</definedName>
    <definedName name="PERMINTAAN_DATA_KP335" localSheetId="40">#REF!</definedName>
    <definedName name="PERMINTAAN_DATA_KP335" localSheetId="41">#REF!</definedName>
    <definedName name="PERMINTAAN_DATA_KP335" localSheetId="42">#REF!</definedName>
    <definedName name="PERMINTAAN_DATA_KP335" localSheetId="43">#REF!</definedName>
    <definedName name="PERMINTAAN_DATA_KP335" localSheetId="44">#REF!</definedName>
    <definedName name="PERMINTAAN_DATA_KP335" localSheetId="45">#REF!</definedName>
    <definedName name="PERMINTAAN_DATA_KP335" localSheetId="46">#REF!</definedName>
    <definedName name="PERMINTAAN_DATA_KP335" localSheetId="47">#REF!</definedName>
    <definedName name="PERMINTAAN_DATA_KP335" localSheetId="49">#REF!</definedName>
    <definedName name="PERMINTAAN_DATA_KP335" localSheetId="50">#REF!</definedName>
    <definedName name="PERMINTAAN_DATA_KP335" localSheetId="51">#REF!</definedName>
    <definedName name="PERMINTAAN_DATA_KP335" localSheetId="52">#REF!</definedName>
    <definedName name="PERMINTAAN_DATA_KP335" localSheetId="53">#REF!</definedName>
    <definedName name="PERMINTAAN_DATA_KP335" localSheetId="56">#REF!</definedName>
    <definedName name="PERMINTAAN_DATA_KP335" localSheetId="57">#REF!</definedName>
    <definedName name="PERMINTAAN_DATA_KP335" localSheetId="58">#REF!</definedName>
    <definedName name="PERMINTAAN_DATA_KP335" localSheetId="5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1">#REF!</definedName>
    <definedName name="PERMINTAAN_DATA_KP335" localSheetId="38">#REF!</definedName>
    <definedName name="PERMINTAAN_DATA_KP335" localSheetId="48">#REF!</definedName>
    <definedName name="PERMINTAAN_DATA_KP335" localSheetId="1">#REF!</definedName>
    <definedName name="PERMINTAAN_DATA_KP335" localSheetId="54">#REF!</definedName>
    <definedName name="PERMINTAAN_DATA_KP335" localSheetId="55">#REF!</definedName>
    <definedName name="PERMINTAAN_DATA_KP335" localSheetId="2">#REF!</definedName>
    <definedName name="PERMINTAAN_DATA_KP335" localSheetId="12">#REF!</definedName>
    <definedName name="PERMINTAAN_DATA_KP335">#REF!</definedName>
    <definedName name="pilkjk" localSheetId="24">#REF!</definedName>
    <definedName name="pilkjk" localSheetId="23">#REF!</definedName>
    <definedName name="pilkjk" localSheetId="25">#REF!</definedName>
    <definedName name="pilkjk" localSheetId="30">#REF!</definedName>
    <definedName name="pilkjk" localSheetId="32">#REF!</definedName>
    <definedName name="pilkjk" localSheetId="33">#REF!</definedName>
    <definedName name="pilkjk" localSheetId="34">#REF!</definedName>
    <definedName name="pilkjk" localSheetId="35">#REF!</definedName>
    <definedName name="pilkjk" localSheetId="36">#REF!</definedName>
    <definedName name="pilkjk" localSheetId="37">#REF!</definedName>
    <definedName name="pilkjk" localSheetId="39">#REF!</definedName>
    <definedName name="pilkjk" localSheetId="40">#REF!</definedName>
    <definedName name="pilkjk" localSheetId="41">#REF!</definedName>
    <definedName name="pilkjk" localSheetId="42">#REF!</definedName>
    <definedName name="pilkjk" localSheetId="43">#REF!</definedName>
    <definedName name="pilkjk" localSheetId="44">#REF!</definedName>
    <definedName name="pilkjk" localSheetId="45">#REF!</definedName>
    <definedName name="pilkjk" localSheetId="46">#REF!</definedName>
    <definedName name="pilkjk" localSheetId="47">#REF!</definedName>
    <definedName name="pilkjk" localSheetId="49">#REF!</definedName>
    <definedName name="pilkjk" localSheetId="50">#REF!</definedName>
    <definedName name="pilkjk" localSheetId="51">#REF!</definedName>
    <definedName name="pilkjk" localSheetId="52">#REF!</definedName>
    <definedName name="pilkjk" localSheetId="53">#REF!</definedName>
    <definedName name="pilkjk" localSheetId="56">#REF!</definedName>
    <definedName name="pilkjk" localSheetId="57">#REF!</definedName>
    <definedName name="pilkjk" localSheetId="58">#REF!</definedName>
    <definedName name="pilkjk" localSheetId="59">#REF!</definedName>
    <definedName name="pilkjk" localSheetId="20">#REF!</definedName>
    <definedName name="pilkjk" localSheetId="21">#REF!</definedName>
    <definedName name="pilkjk" localSheetId="22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1">#REF!</definedName>
    <definedName name="pilkjk" localSheetId="38">#REF!</definedName>
    <definedName name="pilkjk" localSheetId="48">#REF!</definedName>
    <definedName name="pilkjk" localSheetId="1">#REF!</definedName>
    <definedName name="pilkjk" localSheetId="54">#REF!</definedName>
    <definedName name="pilkjk" localSheetId="55">#REF!</definedName>
    <definedName name="pilkjk" localSheetId="2">#REF!</definedName>
    <definedName name="pilkjk" localSheetId="12">#REF!</definedName>
    <definedName name="pilkjk">#REF!</definedName>
    <definedName name="pppp" localSheetId="24" hidden="1">'[5]7.6'!#REF!</definedName>
    <definedName name="pppp" localSheetId="23" hidden="1">'[5]7.6'!#REF!</definedName>
    <definedName name="pppp" localSheetId="39" hidden="1">'[5]7.6'!#REF!</definedName>
    <definedName name="pppp" localSheetId="40" hidden="1">'[5]7.6'!#REF!</definedName>
    <definedName name="pppp" localSheetId="41" hidden="1">'[5]7.6'!#REF!</definedName>
    <definedName name="pppp" localSheetId="42" hidden="1">'[5]7.6'!#REF!</definedName>
    <definedName name="pppp" localSheetId="43" hidden="1">'[5]7.6'!#REF!</definedName>
    <definedName name="pppp" localSheetId="46" hidden="1">'[5]7.6'!#REF!</definedName>
    <definedName name="pppp" localSheetId="47" hidden="1">'[5]7.6'!#REF!</definedName>
    <definedName name="pppp" localSheetId="49" hidden="1">'[5]7.6'!#REF!</definedName>
    <definedName name="pppp" localSheetId="50" hidden="1">'[5]7.6'!#REF!</definedName>
    <definedName name="pppp" localSheetId="51" hidden="1">'[5]7.6'!#REF!</definedName>
    <definedName name="pppp" localSheetId="56" hidden="1">'[5]7.6'!#REF!</definedName>
    <definedName name="pppp" localSheetId="57" hidden="1">'[5]7.6'!#REF!</definedName>
    <definedName name="pppp" localSheetId="58" hidden="1">'[5]7.6'!#REF!</definedName>
    <definedName name="pppp" localSheetId="59" hidden="1">'[5]7.6'!#REF!</definedName>
    <definedName name="pppp" localSheetId="20" hidden="1">'[5]7.6'!#REF!</definedName>
    <definedName name="pppp" localSheetId="21" hidden="1">'[5]7.6'!#REF!</definedName>
    <definedName name="pppp" localSheetId="22" hidden="1">'[5]7.6'!#REF!</definedName>
    <definedName name="pppp" localSheetId="27" hidden="1">'[5]7.6'!#REF!</definedName>
    <definedName name="pppp" localSheetId="28" hidden="1">'[5]7.6'!#REF!</definedName>
    <definedName name="pppp" localSheetId="29" hidden="1">'[5]7.6'!#REF!</definedName>
    <definedName name="pppp" localSheetId="31" hidden="1">'[5]7.6'!#REF!</definedName>
    <definedName name="pppp" localSheetId="55" hidden="1">'[5]7.6'!#REF!</definedName>
    <definedName name="pppp" localSheetId="2" hidden="1">'[5]7.6'!#REF!</definedName>
    <definedName name="pppp" localSheetId="12" hidden="1">'[5]7.6'!#REF!</definedName>
    <definedName name="pppp" hidden="1">'[5]7.6'!#REF!</definedName>
    <definedName name="_xlnm.Print_Area" localSheetId="14">' 3.11'!$A$1:$L$51</definedName>
    <definedName name="_xlnm.Print_Area" localSheetId="24">' 3.11 samb.10'!$A$1:$I$54</definedName>
    <definedName name="_xlnm.Print_Area" localSheetId="23">' 3.11 samb.9'!$A$1:$M$57</definedName>
    <definedName name="_xlnm.Print_Area" localSheetId="25">' 3.12'!$A$1:$I$92</definedName>
    <definedName name="_xlnm.Print_Area" localSheetId="34">' 3.17'!$A$1:$M$47</definedName>
    <definedName name="_xlnm.Print_Area" localSheetId="43">' 3.17 samb.9'!$A$1:$I$51</definedName>
    <definedName name="_xlnm.Print_Area" localSheetId="49">' 3.19 samb.'!$A$1:$L$48</definedName>
    <definedName name="_xlnm.Print_Area" localSheetId="50">' 3.19 samb.2'!$A$1:$M$50</definedName>
    <definedName name="_xlnm.Print_Area" localSheetId="51">' 3.19 samb.3'!$A$1:$M$51</definedName>
    <definedName name="_xlnm.Print_Area" localSheetId="52">' 3.20'!$A$1:$L$48</definedName>
    <definedName name="_xlnm.Print_Area" localSheetId="59">' 3.20 samb.7'!$A$1:$I$54</definedName>
    <definedName name="_xlnm.Print_Area" localSheetId="0">'3.1'!$A$1:$I$87</definedName>
    <definedName name="_xlnm.Print_Area" localSheetId="13">'3.10'!$A$1:$I$101</definedName>
    <definedName name="_xlnm.Print_Area" localSheetId="18">'3.11 samb.4'!$A$1:$L$52</definedName>
    <definedName name="_xlnm.Print_Area" localSheetId="26">'3.13'!$A$1:$I$99</definedName>
    <definedName name="_xlnm.Print_Area" localSheetId="27">'3.13 samb.'!$A$1:$I$104</definedName>
    <definedName name="_xlnm.Print_Area" localSheetId="28">'3.13 samb.2'!$A$1:$I$91</definedName>
    <definedName name="_xlnm.Print_Area" localSheetId="29">'3.13 samb.3'!$A$1:$I$92</definedName>
    <definedName name="_xlnm.Print_Area" localSheetId="31">'3.14 samb.'!$A$1:$H$55</definedName>
    <definedName name="_xlnm.Print_Area" localSheetId="48">'3.19'!$A$1:$L$48</definedName>
    <definedName name="_xlnm.Print_Area" localSheetId="1">'3.2'!$A$1:$Q$87</definedName>
    <definedName name="_xlnm.Print_Area" localSheetId="2">'3.3'!$A$1:$Q$87</definedName>
    <definedName name="_xlnm.Print_Area" localSheetId="3">'3.4'!$A$1:$M$86</definedName>
    <definedName name="_xlnm.Print_Area" localSheetId="4">'3.5'!$A$1:$M$88</definedName>
    <definedName name="_xlnm.Print_Area" localSheetId="5">'3.5 samb.'!$A$1:$M$88</definedName>
    <definedName name="_xlnm.Print_Area" localSheetId="6">'3.6'!$A$1:$M$87</definedName>
    <definedName name="_xlnm.Print_Area" localSheetId="7">'3.7'!$A$1:$M$88</definedName>
    <definedName name="_xlnm.Print_Area" localSheetId="8">'3.7 samb.'!$A$1:$M$88</definedName>
    <definedName name="_xlnm.Print_Area" localSheetId="9">'3.8'!$A$1:$Q$90</definedName>
    <definedName name="_xlnm.Print_Area" localSheetId="10">'3.8 samb.'!$A$1:$U$90</definedName>
    <definedName name="_xlnm.Print_Area" localSheetId="11">'3.9'!$A$1:$Q$90</definedName>
    <definedName name="_xlnm.Print_Area" localSheetId="12">'3.9 samb.'!$A$1:$U$90</definedName>
    <definedName name="q" localSheetId="24">#REF!</definedName>
    <definedName name="q" localSheetId="23">#REF!</definedName>
    <definedName name="q" localSheetId="25">#REF!</definedName>
    <definedName name="q" localSheetId="30">#REF!</definedName>
    <definedName name="q" localSheetId="32">#REF!</definedName>
    <definedName name="q" localSheetId="33">#REF!</definedName>
    <definedName name="q" localSheetId="34">#REF!</definedName>
    <definedName name="q" localSheetId="35">#REF!</definedName>
    <definedName name="q" localSheetId="36">#REF!</definedName>
    <definedName name="q" localSheetId="37">#REF!</definedName>
    <definedName name="q" localSheetId="39">#REF!</definedName>
    <definedName name="q" localSheetId="40">#REF!</definedName>
    <definedName name="q" localSheetId="41">#REF!</definedName>
    <definedName name="q" localSheetId="42">#REF!</definedName>
    <definedName name="q" localSheetId="43">#REF!</definedName>
    <definedName name="q" localSheetId="44">#REF!</definedName>
    <definedName name="q" localSheetId="45">#REF!</definedName>
    <definedName name="q" localSheetId="46">#REF!</definedName>
    <definedName name="q" localSheetId="47">#REF!</definedName>
    <definedName name="q" localSheetId="49">#REF!</definedName>
    <definedName name="q" localSheetId="50">#REF!</definedName>
    <definedName name="q" localSheetId="51">#REF!</definedName>
    <definedName name="q" localSheetId="52">#REF!</definedName>
    <definedName name="q" localSheetId="53">#REF!</definedName>
    <definedName name="q" localSheetId="56">#REF!</definedName>
    <definedName name="q" localSheetId="57">#REF!</definedName>
    <definedName name="q" localSheetId="58">#REF!</definedName>
    <definedName name="q" localSheetId="59">#REF!</definedName>
    <definedName name="q" localSheetId="20">#REF!</definedName>
    <definedName name="q" localSheetId="21">#REF!</definedName>
    <definedName name="q" localSheetId="22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1">#REF!</definedName>
    <definedName name="q" localSheetId="38">#REF!</definedName>
    <definedName name="q" localSheetId="48">#REF!</definedName>
    <definedName name="q" localSheetId="1">#REF!</definedName>
    <definedName name="q" localSheetId="54">#REF!</definedName>
    <definedName name="q" localSheetId="55">#REF!</definedName>
    <definedName name="q" localSheetId="2">#REF!</definedName>
    <definedName name="q" localSheetId="12">#REF!</definedName>
    <definedName name="q">#REF!</definedName>
    <definedName name="qq" localSheetId="24">#REF!</definedName>
    <definedName name="qq" localSheetId="23">#REF!</definedName>
    <definedName name="qq" localSheetId="39">#REF!</definedName>
    <definedName name="qq" localSheetId="40">#REF!</definedName>
    <definedName name="qq" localSheetId="41">#REF!</definedName>
    <definedName name="qq" localSheetId="42">#REF!</definedName>
    <definedName name="qq" localSheetId="43">#REF!</definedName>
    <definedName name="qq" localSheetId="46">#REF!</definedName>
    <definedName name="qq" localSheetId="47">#REF!</definedName>
    <definedName name="qq" localSheetId="49">#REF!</definedName>
    <definedName name="qq" localSheetId="50">#REF!</definedName>
    <definedName name="qq" localSheetId="51">#REF!</definedName>
    <definedName name="qq" localSheetId="56">#REF!</definedName>
    <definedName name="qq" localSheetId="57">#REF!</definedName>
    <definedName name="qq" localSheetId="58">#REF!</definedName>
    <definedName name="qq" localSheetId="59">#REF!</definedName>
    <definedName name="qq" localSheetId="20">#REF!</definedName>
    <definedName name="qq" localSheetId="21">#REF!</definedName>
    <definedName name="qq" localSheetId="22">#REF!</definedName>
    <definedName name="qq" localSheetId="27">#REF!</definedName>
    <definedName name="qq" localSheetId="28">#REF!</definedName>
    <definedName name="qq" localSheetId="29">#REF!</definedName>
    <definedName name="qq" localSheetId="31">#REF!</definedName>
    <definedName name="qq" localSheetId="55">#REF!</definedName>
    <definedName name="qq" localSheetId="2">#REF!</definedName>
    <definedName name="qq" localSheetId="12">#REF!</definedName>
    <definedName name="qq">#REF!</definedName>
    <definedName name="qqqttt" localSheetId="24">#REF!</definedName>
    <definedName name="qqqttt" localSheetId="23">#REF!</definedName>
    <definedName name="qqqttt" localSheetId="39">#REF!</definedName>
    <definedName name="qqqttt" localSheetId="40">#REF!</definedName>
    <definedName name="qqqttt" localSheetId="41">#REF!</definedName>
    <definedName name="qqqttt" localSheetId="42">#REF!</definedName>
    <definedName name="qqqttt" localSheetId="43">#REF!</definedName>
    <definedName name="qqqttt" localSheetId="46">#REF!</definedName>
    <definedName name="qqqttt" localSheetId="47">#REF!</definedName>
    <definedName name="qqqttt" localSheetId="49">#REF!</definedName>
    <definedName name="qqqttt" localSheetId="50">#REF!</definedName>
    <definedName name="qqqttt" localSheetId="51">#REF!</definedName>
    <definedName name="qqqttt" localSheetId="56">#REF!</definedName>
    <definedName name="qqqttt" localSheetId="57">#REF!</definedName>
    <definedName name="qqqttt" localSheetId="58">#REF!</definedName>
    <definedName name="qqqttt" localSheetId="59">#REF!</definedName>
    <definedName name="qqqttt" localSheetId="20">#REF!</definedName>
    <definedName name="qqqttt" localSheetId="21">#REF!</definedName>
    <definedName name="qqqttt" localSheetId="22">#REF!</definedName>
    <definedName name="qqqttt" localSheetId="27">#REF!</definedName>
    <definedName name="qqqttt" localSheetId="28">#REF!</definedName>
    <definedName name="qqqttt" localSheetId="29">#REF!</definedName>
    <definedName name="qqqttt" localSheetId="31">#REF!</definedName>
    <definedName name="qqqttt" localSheetId="55">#REF!</definedName>
    <definedName name="qqqttt" localSheetId="2">#REF!</definedName>
    <definedName name="qqqttt" localSheetId="12">#REF!</definedName>
    <definedName name="qqqttt">#REF!</definedName>
    <definedName name="qqw" localSheetId="24" hidden="1">'[4]4.8'!#REF!</definedName>
    <definedName name="qqw" localSheetId="23" hidden="1">'[4]4.8'!#REF!</definedName>
    <definedName name="qqw" localSheetId="39" hidden="1">'[4]4.8'!#REF!</definedName>
    <definedName name="qqw" localSheetId="40" hidden="1">'[4]4.8'!#REF!</definedName>
    <definedName name="qqw" localSheetId="41" hidden="1">'[4]4.8'!#REF!</definedName>
    <definedName name="qqw" localSheetId="42" hidden="1">'[4]4.8'!#REF!</definedName>
    <definedName name="qqw" localSheetId="43" hidden="1">'[4]4.8'!#REF!</definedName>
    <definedName name="qqw" localSheetId="46" hidden="1">'[4]4.8'!#REF!</definedName>
    <definedName name="qqw" localSheetId="47" hidden="1">'[4]4.8'!#REF!</definedName>
    <definedName name="qqw" localSheetId="49" hidden="1">'[4]4.8'!#REF!</definedName>
    <definedName name="qqw" localSheetId="50" hidden="1">'[4]4.8'!#REF!</definedName>
    <definedName name="qqw" localSheetId="51" hidden="1">'[4]4.8'!#REF!</definedName>
    <definedName name="qqw" localSheetId="56" hidden="1">'[4]4.8'!#REF!</definedName>
    <definedName name="qqw" localSheetId="57" hidden="1">'[4]4.8'!#REF!</definedName>
    <definedName name="qqw" localSheetId="58" hidden="1">'[4]4.8'!#REF!</definedName>
    <definedName name="qqw" localSheetId="59" hidden="1">'[4]4.8'!#REF!</definedName>
    <definedName name="qqw" localSheetId="20" hidden="1">'[4]4.8'!#REF!</definedName>
    <definedName name="qqw" localSheetId="21" hidden="1">'[4]4.8'!#REF!</definedName>
    <definedName name="qqw" localSheetId="22" hidden="1">'[4]4.8'!#REF!</definedName>
    <definedName name="qqw" localSheetId="27" hidden="1">'[4]4.8'!#REF!</definedName>
    <definedName name="qqw" localSheetId="28" hidden="1">'[4]4.8'!#REF!</definedName>
    <definedName name="qqw" localSheetId="29" hidden="1">'[4]4.8'!#REF!</definedName>
    <definedName name="qqw" localSheetId="31" hidden="1">'[4]4.8'!#REF!</definedName>
    <definedName name="qqw" localSheetId="55" hidden="1">'[4]4.8'!#REF!</definedName>
    <definedName name="qqw" localSheetId="2" hidden="1">'[4]4.8'!#REF!</definedName>
    <definedName name="qqw" localSheetId="12" hidden="1">'[4]4.8'!#REF!</definedName>
    <definedName name="qqw" hidden="1">'[4]4.8'!#REF!</definedName>
    <definedName name="Region" localSheetId="1">[8]Sheet2!$B$2:$B$7</definedName>
    <definedName name="Region" localSheetId="2">[8]Sheet2!$B$2:$B$7</definedName>
    <definedName name="Region">[8]Sheet2!$B$2:$B$7</definedName>
    <definedName name="Region1" localSheetId="1">[9]Sheet1!$B$2:$B$19</definedName>
    <definedName name="Region1" localSheetId="2">[9]Sheet1!$B$2:$B$19</definedName>
    <definedName name="Region1">[9]Sheet1!$B$2:$B$19</definedName>
    <definedName name="row_no" localSheetId="1">[10]ref!$B$3:$K$20</definedName>
    <definedName name="row_no" localSheetId="2">[10]ref!$B$3:$K$20</definedName>
    <definedName name="row_no">[10]ref!$B$3:$K$20</definedName>
    <definedName name="row_no_head" localSheetId="1">[10]ref!$B$3:$K$3</definedName>
    <definedName name="row_no_head" localSheetId="2">[10]ref!$B$3:$K$3</definedName>
    <definedName name="row_no_head">[10]ref!$B$3:$K$3</definedName>
    <definedName name="rrr" localSheetId="24">#REF!</definedName>
    <definedName name="rrr" localSheetId="23">#REF!</definedName>
    <definedName name="rrr" localSheetId="25">#REF!</definedName>
    <definedName name="rrr" localSheetId="30">#REF!</definedName>
    <definedName name="rrr" localSheetId="32">#REF!</definedName>
    <definedName name="rrr" localSheetId="33">#REF!</definedName>
    <definedName name="rrr" localSheetId="34">#REF!</definedName>
    <definedName name="rrr" localSheetId="35">#REF!</definedName>
    <definedName name="rrr" localSheetId="36">#REF!</definedName>
    <definedName name="rrr" localSheetId="37">#REF!</definedName>
    <definedName name="rrr" localSheetId="39">#REF!</definedName>
    <definedName name="rrr" localSheetId="40">#REF!</definedName>
    <definedName name="rrr" localSheetId="41">#REF!</definedName>
    <definedName name="rrr" localSheetId="42">#REF!</definedName>
    <definedName name="rrr" localSheetId="43">#REF!</definedName>
    <definedName name="rrr" localSheetId="44">#REF!</definedName>
    <definedName name="rrr" localSheetId="45">#REF!</definedName>
    <definedName name="rrr" localSheetId="46">#REF!</definedName>
    <definedName name="rrr" localSheetId="47">#REF!</definedName>
    <definedName name="rrr" localSheetId="49">#REF!</definedName>
    <definedName name="rrr" localSheetId="50">#REF!</definedName>
    <definedName name="rrr" localSheetId="51">#REF!</definedName>
    <definedName name="rrr" localSheetId="52">#REF!</definedName>
    <definedName name="rrr" localSheetId="53">#REF!</definedName>
    <definedName name="rrr" localSheetId="56">#REF!</definedName>
    <definedName name="rrr" localSheetId="57">#REF!</definedName>
    <definedName name="rrr" localSheetId="58">#REF!</definedName>
    <definedName name="rrr" localSheetId="59">#REF!</definedName>
    <definedName name="rrr" localSheetId="20">#REF!</definedName>
    <definedName name="rrr" localSheetId="21">#REF!</definedName>
    <definedName name="rrr" localSheetId="22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1">#REF!</definedName>
    <definedName name="rrr" localSheetId="38">#REF!</definedName>
    <definedName name="rrr" localSheetId="48">#REF!</definedName>
    <definedName name="rrr" localSheetId="1">#REF!</definedName>
    <definedName name="rrr" localSheetId="54">#REF!</definedName>
    <definedName name="rrr" localSheetId="55">#REF!</definedName>
    <definedName name="rrr" localSheetId="2">#REF!</definedName>
    <definedName name="rrr" localSheetId="12">#REF!</definedName>
    <definedName name="rrr">#REF!</definedName>
    <definedName name="rte" localSheetId="24" hidden="1">'[3]4.8'!#REF!</definedName>
    <definedName name="rte" localSheetId="23" hidden="1">'[3]4.8'!#REF!</definedName>
    <definedName name="rte" localSheetId="39" hidden="1">'[3]4.8'!#REF!</definedName>
    <definedName name="rte" localSheetId="40" hidden="1">'[3]4.8'!#REF!</definedName>
    <definedName name="rte" localSheetId="41" hidden="1">'[3]4.8'!#REF!</definedName>
    <definedName name="rte" localSheetId="42" hidden="1">'[3]4.8'!#REF!</definedName>
    <definedName name="rte" localSheetId="43" hidden="1">'[3]4.8'!#REF!</definedName>
    <definedName name="rte" localSheetId="46" hidden="1">'[3]4.8'!#REF!</definedName>
    <definedName name="rte" localSheetId="47" hidden="1">'[3]4.8'!#REF!</definedName>
    <definedName name="rte" localSheetId="49" hidden="1">'[3]4.8'!#REF!</definedName>
    <definedName name="rte" localSheetId="50" hidden="1">'[3]4.8'!#REF!</definedName>
    <definedName name="rte" localSheetId="51" hidden="1">'[3]4.8'!#REF!</definedName>
    <definedName name="rte" localSheetId="56" hidden="1">'[3]4.8'!#REF!</definedName>
    <definedName name="rte" localSheetId="57" hidden="1">'[3]4.8'!#REF!</definedName>
    <definedName name="rte" localSheetId="58" hidden="1">'[3]4.8'!#REF!</definedName>
    <definedName name="rte" localSheetId="59" hidden="1">'[3]4.8'!#REF!</definedName>
    <definedName name="rte" localSheetId="20" hidden="1">'[3]4.8'!#REF!</definedName>
    <definedName name="rte" localSheetId="21" hidden="1">'[3]4.8'!#REF!</definedName>
    <definedName name="rte" localSheetId="22" hidden="1">'[3]4.8'!#REF!</definedName>
    <definedName name="rte" localSheetId="27" hidden="1">'[3]4.8'!#REF!</definedName>
    <definedName name="rte" localSheetId="28" hidden="1">'[3]4.8'!#REF!</definedName>
    <definedName name="rte" localSheetId="29" hidden="1">'[3]4.8'!#REF!</definedName>
    <definedName name="rte" localSheetId="31" hidden="1">'[3]4.8'!#REF!</definedName>
    <definedName name="rte" localSheetId="55" hidden="1">'[3]4.8'!#REF!</definedName>
    <definedName name="rte" localSheetId="2" hidden="1">'[3]4.8'!#REF!</definedName>
    <definedName name="rte" localSheetId="4" hidden="1">'[3]4.8'!#REF!</definedName>
    <definedName name="rte" localSheetId="5" hidden="1">'[3]4.8'!#REF!</definedName>
    <definedName name="rte" localSheetId="7" hidden="1">'[3]4.8'!#REF!</definedName>
    <definedName name="rte" localSheetId="8" hidden="1">'[3]4.8'!#REF!</definedName>
    <definedName name="rte" localSheetId="12" hidden="1">'[3]4.8'!#REF!</definedName>
    <definedName name="rte" hidden="1">'[3]4.8'!#REF!</definedName>
    <definedName name="s" localSheetId="24">#REF!</definedName>
    <definedName name="s" localSheetId="23">#REF!</definedName>
    <definedName name="s" localSheetId="25">#REF!</definedName>
    <definedName name="s" localSheetId="30">#REF!</definedName>
    <definedName name="s" localSheetId="32">#REF!</definedName>
    <definedName name="s" localSheetId="33">#REF!</definedName>
    <definedName name="s" localSheetId="34">#REF!</definedName>
    <definedName name="s" localSheetId="35">#REF!</definedName>
    <definedName name="s" localSheetId="36">#REF!</definedName>
    <definedName name="s" localSheetId="37">#REF!</definedName>
    <definedName name="s" localSheetId="39">#REF!</definedName>
    <definedName name="s" localSheetId="40">#REF!</definedName>
    <definedName name="s" localSheetId="41">#REF!</definedName>
    <definedName name="s" localSheetId="42">#REF!</definedName>
    <definedName name="s" localSheetId="43">#REF!</definedName>
    <definedName name="s" localSheetId="44">#REF!</definedName>
    <definedName name="s" localSheetId="45">#REF!</definedName>
    <definedName name="s" localSheetId="46">#REF!</definedName>
    <definedName name="s" localSheetId="47">#REF!</definedName>
    <definedName name="s" localSheetId="49">#REF!</definedName>
    <definedName name="s" localSheetId="50">#REF!</definedName>
    <definedName name="s" localSheetId="51">#REF!</definedName>
    <definedName name="s" localSheetId="52">#REF!</definedName>
    <definedName name="s" localSheetId="53">#REF!</definedName>
    <definedName name="s" localSheetId="56">#REF!</definedName>
    <definedName name="s" localSheetId="57">#REF!</definedName>
    <definedName name="s" localSheetId="58">#REF!</definedName>
    <definedName name="s" localSheetId="59">#REF!</definedName>
    <definedName name="s" localSheetId="20">#REF!</definedName>
    <definedName name="s" localSheetId="21">#REF!</definedName>
    <definedName name="s" localSheetId="22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1">#REF!</definedName>
    <definedName name="s" localSheetId="38">#REF!</definedName>
    <definedName name="s" localSheetId="48">#REF!</definedName>
    <definedName name="s" localSheetId="1">#REF!</definedName>
    <definedName name="s" localSheetId="54">#REF!</definedName>
    <definedName name="s" localSheetId="55">#REF!</definedName>
    <definedName name="s" localSheetId="2">#REF!</definedName>
    <definedName name="s" localSheetId="12">#REF!</definedName>
    <definedName name="s">#REF!</definedName>
    <definedName name="sa" localSheetId="24">#REF!</definedName>
    <definedName name="sa" localSheetId="23">#REF!</definedName>
    <definedName name="sa" localSheetId="25">#REF!</definedName>
    <definedName name="sa" localSheetId="30">#REF!</definedName>
    <definedName name="sa" localSheetId="32">#REF!</definedName>
    <definedName name="sa" localSheetId="33">#REF!</definedName>
    <definedName name="sa" localSheetId="34">#REF!</definedName>
    <definedName name="sa" localSheetId="35">#REF!</definedName>
    <definedName name="sa" localSheetId="36">#REF!</definedName>
    <definedName name="sa" localSheetId="37">#REF!</definedName>
    <definedName name="sa" localSheetId="39">#REF!</definedName>
    <definedName name="sa" localSheetId="40">#REF!</definedName>
    <definedName name="sa" localSheetId="41">#REF!</definedName>
    <definedName name="sa" localSheetId="42">#REF!</definedName>
    <definedName name="sa" localSheetId="43">#REF!</definedName>
    <definedName name="sa" localSheetId="44">#REF!</definedName>
    <definedName name="sa" localSheetId="45">#REF!</definedName>
    <definedName name="sa" localSheetId="46">#REF!</definedName>
    <definedName name="sa" localSheetId="47">#REF!</definedName>
    <definedName name="sa" localSheetId="49">#REF!</definedName>
    <definedName name="sa" localSheetId="50">#REF!</definedName>
    <definedName name="sa" localSheetId="51">#REF!</definedName>
    <definedName name="sa" localSheetId="52">#REF!</definedName>
    <definedName name="sa" localSheetId="53">#REF!</definedName>
    <definedName name="sa" localSheetId="56">#REF!</definedName>
    <definedName name="sa" localSheetId="57">#REF!</definedName>
    <definedName name="sa" localSheetId="58">#REF!</definedName>
    <definedName name="sa" localSheetId="59">#REF!</definedName>
    <definedName name="sa" localSheetId="20">#REF!</definedName>
    <definedName name="sa" localSheetId="21">#REF!</definedName>
    <definedName name="sa" localSheetId="22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1">#REF!</definedName>
    <definedName name="sa" localSheetId="38">#REF!</definedName>
    <definedName name="sa" localSheetId="48">#REF!</definedName>
    <definedName name="sa" localSheetId="1">#REF!</definedName>
    <definedName name="sa" localSheetId="54">#REF!</definedName>
    <definedName name="sa" localSheetId="55">#REF!</definedName>
    <definedName name="sa" localSheetId="2">#REF!</definedName>
    <definedName name="sa" localSheetId="12">#REF!</definedName>
    <definedName name="sa">#REF!</definedName>
    <definedName name="saadqff" localSheetId="24">#REF!</definedName>
    <definedName name="saadqff" localSheetId="23">#REF!</definedName>
    <definedName name="saadqff" localSheetId="25">#REF!</definedName>
    <definedName name="saadqff" localSheetId="30">#REF!</definedName>
    <definedName name="saadqff" localSheetId="32">#REF!</definedName>
    <definedName name="saadqff" localSheetId="33">#REF!</definedName>
    <definedName name="saadqff" localSheetId="34">#REF!</definedName>
    <definedName name="saadqff" localSheetId="35">#REF!</definedName>
    <definedName name="saadqff" localSheetId="36">#REF!</definedName>
    <definedName name="saadqff" localSheetId="37">#REF!</definedName>
    <definedName name="saadqff" localSheetId="39">#REF!</definedName>
    <definedName name="saadqff" localSheetId="40">#REF!</definedName>
    <definedName name="saadqff" localSheetId="41">#REF!</definedName>
    <definedName name="saadqff" localSheetId="42">#REF!</definedName>
    <definedName name="saadqff" localSheetId="43">#REF!</definedName>
    <definedName name="saadqff" localSheetId="44">#REF!</definedName>
    <definedName name="saadqff" localSheetId="45">#REF!</definedName>
    <definedName name="saadqff" localSheetId="46">#REF!</definedName>
    <definedName name="saadqff" localSheetId="47">#REF!</definedName>
    <definedName name="saadqff" localSheetId="49">#REF!</definedName>
    <definedName name="saadqff" localSheetId="50">#REF!</definedName>
    <definedName name="saadqff" localSheetId="51">#REF!</definedName>
    <definedName name="saadqff" localSheetId="52">#REF!</definedName>
    <definedName name="saadqff" localSheetId="53">#REF!</definedName>
    <definedName name="saadqff" localSheetId="56">#REF!</definedName>
    <definedName name="saadqff" localSheetId="57">#REF!</definedName>
    <definedName name="saadqff" localSheetId="58">#REF!</definedName>
    <definedName name="saadqff" localSheetId="5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1">#REF!</definedName>
    <definedName name="saadqff" localSheetId="38">#REF!</definedName>
    <definedName name="saadqff" localSheetId="48">#REF!</definedName>
    <definedName name="saadqff" localSheetId="1">#REF!</definedName>
    <definedName name="saadqff" localSheetId="54">#REF!</definedName>
    <definedName name="saadqff" localSheetId="55">#REF!</definedName>
    <definedName name="saadqff" localSheetId="2">#REF!</definedName>
    <definedName name="saadqff" localSheetId="12">#REF!</definedName>
    <definedName name="saadqff">#REF!</definedName>
    <definedName name="sabah" localSheetId="1" hidden="1">'[11]5.11'!$E$15:$J$15</definedName>
    <definedName name="sabah" localSheetId="2" hidden="1">'[11]5.11'!$E$15:$J$15</definedName>
    <definedName name="sabah" hidden="1">'[11]5.11'!$E$15:$J$15</definedName>
    <definedName name="sama" localSheetId="24" hidden="1">'[2]4.3'!#REF!</definedName>
    <definedName name="sama" localSheetId="23" hidden="1">'[2]4.3'!#REF!</definedName>
    <definedName name="sama" localSheetId="39" hidden="1">'[2]4.3'!#REF!</definedName>
    <definedName name="sama" localSheetId="40" hidden="1">'[2]4.3'!#REF!</definedName>
    <definedName name="sama" localSheetId="41" hidden="1">'[2]4.3'!#REF!</definedName>
    <definedName name="sama" localSheetId="42" hidden="1">'[2]4.3'!#REF!</definedName>
    <definedName name="sama" localSheetId="43" hidden="1">'[2]4.3'!#REF!</definedName>
    <definedName name="sama" localSheetId="46" hidden="1">'[2]4.3'!#REF!</definedName>
    <definedName name="sama" localSheetId="47" hidden="1">'[2]4.3'!#REF!</definedName>
    <definedName name="sama" localSheetId="49" hidden="1">'[2]4.3'!#REF!</definedName>
    <definedName name="sama" localSheetId="50" hidden="1">'[2]4.3'!#REF!</definedName>
    <definedName name="sama" localSheetId="51" hidden="1">'[2]4.3'!#REF!</definedName>
    <definedName name="sama" localSheetId="56" hidden="1">'[2]4.3'!#REF!</definedName>
    <definedName name="sama" localSheetId="57" hidden="1">'[2]4.3'!#REF!</definedName>
    <definedName name="sama" localSheetId="58" hidden="1">'[2]4.3'!#REF!</definedName>
    <definedName name="sama" localSheetId="59" hidden="1">'[2]4.3'!#REF!</definedName>
    <definedName name="sama" localSheetId="20" hidden="1">'[2]4.3'!#REF!</definedName>
    <definedName name="sama" localSheetId="21" hidden="1">'[2]4.3'!#REF!</definedName>
    <definedName name="sama" localSheetId="22" hidden="1">'[2]4.3'!#REF!</definedName>
    <definedName name="sama" localSheetId="27" hidden="1">'[2]4.3'!#REF!</definedName>
    <definedName name="sama" localSheetId="28" hidden="1">'[2]4.3'!#REF!</definedName>
    <definedName name="sama" localSheetId="29" hidden="1">'[2]4.3'!#REF!</definedName>
    <definedName name="sama" localSheetId="31" hidden="1">'[2]4.3'!#REF!</definedName>
    <definedName name="sama" localSheetId="55" hidden="1">'[2]4.3'!#REF!</definedName>
    <definedName name="sama" localSheetId="2" hidden="1">'[2]4.3'!#REF!</definedName>
    <definedName name="sama" localSheetId="12" hidden="1">'[2]4.3'!#REF!</definedName>
    <definedName name="sama" hidden="1">'[2]4.3'!#REF!</definedName>
    <definedName name="sasas" localSheetId="24">#REF!</definedName>
    <definedName name="sasas" localSheetId="23">#REF!</definedName>
    <definedName name="sasas" localSheetId="25">#REF!</definedName>
    <definedName name="sasas" localSheetId="30">#REF!</definedName>
    <definedName name="sasas" localSheetId="32">#REF!</definedName>
    <definedName name="sasas" localSheetId="33">#REF!</definedName>
    <definedName name="sasas" localSheetId="34">#REF!</definedName>
    <definedName name="sasas" localSheetId="35">#REF!</definedName>
    <definedName name="sasas" localSheetId="36">#REF!</definedName>
    <definedName name="sasas" localSheetId="37">#REF!</definedName>
    <definedName name="sasas" localSheetId="39">#REF!</definedName>
    <definedName name="sasas" localSheetId="40">#REF!</definedName>
    <definedName name="sasas" localSheetId="41">#REF!</definedName>
    <definedName name="sasas" localSheetId="42">#REF!</definedName>
    <definedName name="sasas" localSheetId="43">#REF!</definedName>
    <definedName name="sasas" localSheetId="44">#REF!</definedName>
    <definedName name="sasas" localSheetId="45">#REF!</definedName>
    <definedName name="sasas" localSheetId="46">#REF!</definedName>
    <definedName name="sasas" localSheetId="47">#REF!</definedName>
    <definedName name="sasas" localSheetId="49">#REF!</definedName>
    <definedName name="sasas" localSheetId="50">#REF!</definedName>
    <definedName name="sasas" localSheetId="51">#REF!</definedName>
    <definedName name="sasas" localSheetId="52">#REF!</definedName>
    <definedName name="sasas" localSheetId="53">#REF!</definedName>
    <definedName name="sasas" localSheetId="56">#REF!</definedName>
    <definedName name="sasas" localSheetId="57">#REF!</definedName>
    <definedName name="sasas" localSheetId="58">#REF!</definedName>
    <definedName name="sasas" localSheetId="59">#REF!</definedName>
    <definedName name="sasas" localSheetId="20">#REF!</definedName>
    <definedName name="sasas" localSheetId="21">#REF!</definedName>
    <definedName name="sasas" localSheetId="22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1">#REF!</definedName>
    <definedName name="sasas" localSheetId="38">#REF!</definedName>
    <definedName name="sasas" localSheetId="48">#REF!</definedName>
    <definedName name="sasas" localSheetId="1">#REF!</definedName>
    <definedName name="sasas" localSheetId="54">#REF!</definedName>
    <definedName name="sasas" localSheetId="55">#REF!</definedName>
    <definedName name="sasas" localSheetId="2">#REF!</definedName>
    <definedName name="sasas" localSheetId="12">#REF!</definedName>
    <definedName name="sasas">#REF!</definedName>
    <definedName name="sayaaaaaa" localSheetId="24" hidden="1">#REF!</definedName>
    <definedName name="sayaaaaaa" localSheetId="23" hidden="1">#REF!</definedName>
    <definedName name="sayaaaaaa" localSheetId="33" hidden="1">#REF!</definedName>
    <definedName name="sayaaaaaa" localSheetId="39" hidden="1">#REF!</definedName>
    <definedName name="sayaaaaaa" localSheetId="40" hidden="1">#REF!</definedName>
    <definedName name="sayaaaaaa" localSheetId="41" hidden="1">#REF!</definedName>
    <definedName name="sayaaaaaa" localSheetId="42" hidden="1">#REF!</definedName>
    <definedName name="sayaaaaaa" localSheetId="43" hidden="1">#REF!</definedName>
    <definedName name="sayaaaaaa" localSheetId="46" hidden="1">#REF!</definedName>
    <definedName name="sayaaaaaa" localSheetId="47" hidden="1">#REF!</definedName>
    <definedName name="sayaaaaaa" localSheetId="49" hidden="1">#REF!</definedName>
    <definedName name="sayaaaaaa" localSheetId="50" hidden="1">#REF!</definedName>
    <definedName name="sayaaaaaa" localSheetId="51" hidden="1">#REF!</definedName>
    <definedName name="sayaaaaaa" localSheetId="53" hidden="1">#REF!</definedName>
    <definedName name="sayaaaaaa" localSheetId="56" hidden="1">#REF!</definedName>
    <definedName name="sayaaaaaa" localSheetId="57" hidden="1">#REF!</definedName>
    <definedName name="sayaaaaaa" localSheetId="58" hidden="1">#REF!</definedName>
    <definedName name="sayaaaaaa" localSheetId="59" hidden="1">#REF!</definedName>
    <definedName name="sayaaaaaa" localSheetId="20" hidden="1">#REF!</definedName>
    <definedName name="sayaaaaaa" localSheetId="21" hidden="1">#REF!</definedName>
    <definedName name="sayaaaaaa" localSheetId="22" hidden="1">#REF!</definedName>
    <definedName name="sayaaaaaa" localSheetId="27" hidden="1">#REF!</definedName>
    <definedName name="sayaaaaaa" localSheetId="28" hidden="1">#REF!</definedName>
    <definedName name="sayaaaaaa" localSheetId="29" hidden="1">#REF!</definedName>
    <definedName name="sayaaaaaa" localSheetId="31" hidden="1">#REF!</definedName>
    <definedName name="sayaaaaaa" localSheetId="48" hidden="1">#REF!</definedName>
    <definedName name="sayaaaaaa" localSheetId="55" hidden="1">#REF!</definedName>
    <definedName name="sayaaaaaa" localSheetId="2" hidden="1">#REF!</definedName>
    <definedName name="sayaaaaaa" localSheetId="12" hidden="1">#REF!</definedName>
    <definedName name="sayaaaaaa" hidden="1">#REF!</definedName>
    <definedName name="sda" localSheetId="24" hidden="1">'[3]4.8'!#REF!</definedName>
    <definedName name="sda" localSheetId="23" hidden="1">'[3]4.8'!#REF!</definedName>
    <definedName name="sda" localSheetId="39" hidden="1">'[3]4.8'!#REF!</definedName>
    <definedName name="sda" localSheetId="40" hidden="1">'[3]4.8'!#REF!</definedName>
    <definedName name="sda" localSheetId="41" hidden="1">'[3]4.8'!#REF!</definedName>
    <definedName name="sda" localSheetId="42" hidden="1">'[3]4.8'!#REF!</definedName>
    <definedName name="sda" localSheetId="43" hidden="1">'[3]4.8'!#REF!</definedName>
    <definedName name="sda" localSheetId="46" hidden="1">'[3]4.8'!#REF!</definedName>
    <definedName name="sda" localSheetId="47" hidden="1">'[3]4.8'!#REF!</definedName>
    <definedName name="sda" localSheetId="49" hidden="1">'[3]4.8'!#REF!</definedName>
    <definedName name="sda" localSheetId="50" hidden="1">'[3]4.8'!#REF!</definedName>
    <definedName name="sda" localSheetId="51" hidden="1">'[3]4.8'!#REF!</definedName>
    <definedName name="sda" localSheetId="56" hidden="1">'[3]4.8'!#REF!</definedName>
    <definedName name="sda" localSheetId="57" hidden="1">'[3]4.8'!#REF!</definedName>
    <definedName name="sda" localSheetId="58" hidden="1">'[3]4.8'!#REF!</definedName>
    <definedName name="sda" localSheetId="59" hidden="1">'[3]4.8'!#REF!</definedName>
    <definedName name="sda" localSheetId="20" hidden="1">'[3]4.8'!#REF!</definedName>
    <definedName name="sda" localSheetId="21" hidden="1">'[3]4.8'!#REF!</definedName>
    <definedName name="sda" localSheetId="22" hidden="1">'[3]4.8'!#REF!</definedName>
    <definedName name="sda" localSheetId="27" hidden="1">'[3]4.8'!#REF!</definedName>
    <definedName name="sda" localSheetId="28" hidden="1">'[3]4.8'!#REF!</definedName>
    <definedName name="sda" localSheetId="29" hidden="1">'[3]4.8'!#REF!</definedName>
    <definedName name="sda" localSheetId="31" hidden="1">'[3]4.8'!#REF!</definedName>
    <definedName name="sda" localSheetId="55" hidden="1">'[3]4.8'!#REF!</definedName>
    <definedName name="sda" localSheetId="2" hidden="1">'[3]4.8'!#REF!</definedName>
    <definedName name="sda" localSheetId="4" hidden="1">'[3]4.8'!#REF!</definedName>
    <definedName name="sda" localSheetId="5" hidden="1">'[3]4.8'!#REF!</definedName>
    <definedName name="sda" localSheetId="7" hidden="1">'[3]4.8'!#REF!</definedName>
    <definedName name="sda" localSheetId="8" hidden="1">'[3]4.8'!#REF!</definedName>
    <definedName name="sda" localSheetId="12" hidden="1">'[3]4.8'!#REF!</definedName>
    <definedName name="sda" hidden="1">'[3]4.8'!#REF!</definedName>
    <definedName name="sds" localSheetId="24" hidden="1">#REF!</definedName>
    <definedName name="sds" localSheetId="23" hidden="1">#REF!</definedName>
    <definedName name="sds" localSheetId="25" hidden="1">#REF!</definedName>
    <definedName name="sds" localSheetId="30" hidden="1">#REF!</definedName>
    <definedName name="sds" localSheetId="32" hidden="1">#REF!</definedName>
    <definedName name="sds" localSheetId="33" hidden="1">#REF!</definedName>
    <definedName name="sds" localSheetId="34" hidden="1">#REF!</definedName>
    <definedName name="sds" localSheetId="35" hidden="1">#REF!</definedName>
    <definedName name="sds" localSheetId="36" hidden="1">#REF!</definedName>
    <definedName name="sds" localSheetId="37" hidden="1">#REF!</definedName>
    <definedName name="sds" localSheetId="39" hidden="1">#REF!</definedName>
    <definedName name="sds" localSheetId="40" hidden="1">#REF!</definedName>
    <definedName name="sds" localSheetId="41" hidden="1">#REF!</definedName>
    <definedName name="sds" localSheetId="42" hidden="1">#REF!</definedName>
    <definedName name="sds" localSheetId="43" hidden="1">#REF!</definedName>
    <definedName name="sds" localSheetId="44" hidden="1">#REF!</definedName>
    <definedName name="sds" localSheetId="45" hidden="1">#REF!</definedName>
    <definedName name="sds" localSheetId="46" hidden="1">#REF!</definedName>
    <definedName name="sds" localSheetId="47" hidden="1">#REF!</definedName>
    <definedName name="sds" localSheetId="49" hidden="1">#REF!</definedName>
    <definedName name="sds" localSheetId="50" hidden="1">#REF!</definedName>
    <definedName name="sds" localSheetId="51" hidden="1">#REF!</definedName>
    <definedName name="sds" localSheetId="52" hidden="1">#REF!</definedName>
    <definedName name="sds" localSheetId="53" hidden="1">#REF!</definedName>
    <definedName name="sds" localSheetId="56" hidden="1">#REF!</definedName>
    <definedName name="sds" localSheetId="57" hidden="1">#REF!</definedName>
    <definedName name="sds" localSheetId="58" hidden="1">#REF!</definedName>
    <definedName name="sds" localSheetId="5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1" hidden="1">#REF!</definedName>
    <definedName name="sds" localSheetId="38" hidden="1">#REF!</definedName>
    <definedName name="sds" localSheetId="48" hidden="1">#REF!</definedName>
    <definedName name="sds" localSheetId="1" hidden="1">#REF!</definedName>
    <definedName name="sds" localSheetId="54" hidden="1">#REF!</definedName>
    <definedName name="sds" localSheetId="55" hidden="1">#REF!</definedName>
    <definedName name="sds" localSheetId="2" hidden="1">#REF!</definedName>
    <definedName name="sds" localSheetId="4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12" hidden="1">#REF!</definedName>
    <definedName name="sds" hidden="1">#REF!</definedName>
    <definedName name="sefdhdrtsg" localSheetId="24">#REF!</definedName>
    <definedName name="sefdhdrtsg" localSheetId="23">#REF!</definedName>
    <definedName name="sefdhdrtsg" localSheetId="25">#REF!</definedName>
    <definedName name="sefdhdrtsg" localSheetId="30">#REF!</definedName>
    <definedName name="sefdhdrtsg" localSheetId="32">#REF!</definedName>
    <definedName name="sefdhdrtsg" localSheetId="33">#REF!</definedName>
    <definedName name="sefdhdrtsg" localSheetId="34">#REF!</definedName>
    <definedName name="sefdhdrtsg" localSheetId="35">#REF!</definedName>
    <definedName name="sefdhdrtsg" localSheetId="36">#REF!</definedName>
    <definedName name="sefdhdrtsg" localSheetId="37">#REF!</definedName>
    <definedName name="sefdhdrtsg" localSheetId="39">#REF!</definedName>
    <definedName name="sefdhdrtsg" localSheetId="40">#REF!</definedName>
    <definedName name="sefdhdrtsg" localSheetId="41">#REF!</definedName>
    <definedName name="sefdhdrtsg" localSheetId="42">#REF!</definedName>
    <definedName name="sefdhdrtsg" localSheetId="43">#REF!</definedName>
    <definedName name="sefdhdrtsg" localSheetId="44">#REF!</definedName>
    <definedName name="sefdhdrtsg" localSheetId="45">#REF!</definedName>
    <definedName name="sefdhdrtsg" localSheetId="46">#REF!</definedName>
    <definedName name="sefdhdrtsg" localSheetId="47">#REF!</definedName>
    <definedName name="sefdhdrtsg" localSheetId="49">#REF!</definedName>
    <definedName name="sefdhdrtsg" localSheetId="50">#REF!</definedName>
    <definedName name="sefdhdrtsg" localSheetId="51">#REF!</definedName>
    <definedName name="sefdhdrtsg" localSheetId="52">#REF!</definedName>
    <definedName name="sefdhdrtsg" localSheetId="53">#REF!</definedName>
    <definedName name="sefdhdrtsg" localSheetId="56">#REF!</definedName>
    <definedName name="sefdhdrtsg" localSheetId="57">#REF!</definedName>
    <definedName name="sefdhdrtsg" localSheetId="58">#REF!</definedName>
    <definedName name="sefdhdrtsg" localSheetId="5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1">#REF!</definedName>
    <definedName name="sefdhdrtsg" localSheetId="38">#REF!</definedName>
    <definedName name="sefdhdrtsg" localSheetId="48">#REF!</definedName>
    <definedName name="sefdhdrtsg" localSheetId="1">#REF!</definedName>
    <definedName name="sefdhdrtsg" localSheetId="54">#REF!</definedName>
    <definedName name="sefdhdrtsg" localSheetId="55">#REF!</definedName>
    <definedName name="sefdhdrtsg" localSheetId="2">#REF!</definedName>
    <definedName name="sefdhdrtsg" localSheetId="12">#REF!</definedName>
    <definedName name="sefdhdrtsg">#REF!</definedName>
    <definedName name="sehingga18" localSheetId="24">#REF!</definedName>
    <definedName name="sehingga18" localSheetId="23">#REF!</definedName>
    <definedName name="sehingga18" localSheetId="39">#REF!</definedName>
    <definedName name="sehingga18" localSheetId="40">#REF!</definedName>
    <definedName name="sehingga18" localSheetId="41">#REF!</definedName>
    <definedName name="sehingga18" localSheetId="42">#REF!</definedName>
    <definedName name="sehingga18" localSheetId="43">#REF!</definedName>
    <definedName name="sehingga18" localSheetId="46">#REF!</definedName>
    <definedName name="sehingga18" localSheetId="47">#REF!</definedName>
    <definedName name="sehingga18" localSheetId="49">#REF!</definedName>
    <definedName name="sehingga18" localSheetId="50">#REF!</definedName>
    <definedName name="sehingga18" localSheetId="51">#REF!</definedName>
    <definedName name="sehingga18" localSheetId="56">#REF!</definedName>
    <definedName name="sehingga18" localSheetId="57">#REF!</definedName>
    <definedName name="sehingga18" localSheetId="58">#REF!</definedName>
    <definedName name="sehingga18" localSheetId="59">#REF!</definedName>
    <definedName name="sehingga18" localSheetId="20">#REF!</definedName>
    <definedName name="sehingga18" localSheetId="21">#REF!</definedName>
    <definedName name="sehingga18" localSheetId="22">#REF!</definedName>
    <definedName name="sehingga18" localSheetId="27">#REF!</definedName>
    <definedName name="sehingga18" localSheetId="28">#REF!</definedName>
    <definedName name="sehingga18" localSheetId="29">#REF!</definedName>
    <definedName name="sehingga18" localSheetId="31">#REF!</definedName>
    <definedName name="sehingga18" localSheetId="55">#REF!</definedName>
    <definedName name="sehingga18" localSheetId="2">#REF!</definedName>
    <definedName name="sehingga18" localSheetId="12">#REF!</definedName>
    <definedName name="sehingga18">#REF!</definedName>
    <definedName name="sep" localSheetId="24">#REF!</definedName>
    <definedName name="sep" localSheetId="23">#REF!</definedName>
    <definedName name="sep" localSheetId="25">#REF!</definedName>
    <definedName name="sep" localSheetId="30">#REF!</definedName>
    <definedName name="sep" localSheetId="32">#REF!</definedName>
    <definedName name="sep" localSheetId="33">#REF!</definedName>
    <definedName name="sep" localSheetId="34">#REF!</definedName>
    <definedName name="sep" localSheetId="35">#REF!</definedName>
    <definedName name="sep" localSheetId="36">#REF!</definedName>
    <definedName name="sep" localSheetId="37">#REF!</definedName>
    <definedName name="sep" localSheetId="39">#REF!</definedName>
    <definedName name="sep" localSheetId="40">#REF!</definedName>
    <definedName name="sep" localSheetId="41">#REF!</definedName>
    <definedName name="sep" localSheetId="42">#REF!</definedName>
    <definedName name="sep" localSheetId="43">#REF!</definedName>
    <definedName name="sep" localSheetId="44">#REF!</definedName>
    <definedName name="sep" localSheetId="45">#REF!</definedName>
    <definedName name="sep" localSheetId="46">#REF!</definedName>
    <definedName name="sep" localSheetId="47">#REF!</definedName>
    <definedName name="sep" localSheetId="49">#REF!</definedName>
    <definedName name="sep" localSheetId="50">#REF!</definedName>
    <definedName name="sep" localSheetId="51">#REF!</definedName>
    <definedName name="sep" localSheetId="52">#REF!</definedName>
    <definedName name="sep" localSheetId="53">#REF!</definedName>
    <definedName name="sep" localSheetId="56">#REF!</definedName>
    <definedName name="sep" localSheetId="57">#REF!</definedName>
    <definedName name="sep" localSheetId="58">#REF!</definedName>
    <definedName name="sep" localSheetId="59">#REF!</definedName>
    <definedName name="sep" localSheetId="20">#REF!</definedName>
    <definedName name="sep" localSheetId="21">#REF!</definedName>
    <definedName name="sep" localSheetId="22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1">#REF!</definedName>
    <definedName name="sep" localSheetId="38">#REF!</definedName>
    <definedName name="sep" localSheetId="48">#REF!</definedName>
    <definedName name="sep" localSheetId="1">#REF!</definedName>
    <definedName name="sep" localSheetId="54">#REF!</definedName>
    <definedName name="sep" localSheetId="55">#REF!</definedName>
    <definedName name="sep" localSheetId="2">#REF!</definedName>
    <definedName name="sep" localSheetId="12">#REF!</definedName>
    <definedName name="sep">#REF!</definedName>
    <definedName name="sfst" localSheetId="24">#REF!</definedName>
    <definedName name="sfst" localSheetId="23">#REF!</definedName>
    <definedName name="sfst" localSheetId="39">#REF!</definedName>
    <definedName name="sfst" localSheetId="40">#REF!</definedName>
    <definedName name="sfst" localSheetId="41">#REF!</definedName>
    <definedName name="sfst" localSheetId="42">#REF!</definedName>
    <definedName name="sfst" localSheetId="43">#REF!</definedName>
    <definedName name="sfst" localSheetId="46">#REF!</definedName>
    <definedName name="sfst" localSheetId="47">#REF!</definedName>
    <definedName name="sfst" localSheetId="49">#REF!</definedName>
    <definedName name="sfst" localSheetId="50">#REF!</definedName>
    <definedName name="sfst" localSheetId="51">#REF!</definedName>
    <definedName name="sfst" localSheetId="56">#REF!</definedName>
    <definedName name="sfst" localSheetId="57">#REF!</definedName>
    <definedName name="sfst" localSheetId="58">#REF!</definedName>
    <definedName name="sfst" localSheetId="59">#REF!</definedName>
    <definedName name="sfst" localSheetId="20">#REF!</definedName>
    <definedName name="sfst" localSheetId="21">#REF!</definedName>
    <definedName name="sfst" localSheetId="22">#REF!</definedName>
    <definedName name="sfst" localSheetId="27">#REF!</definedName>
    <definedName name="sfst" localSheetId="28">#REF!</definedName>
    <definedName name="sfst" localSheetId="29">#REF!</definedName>
    <definedName name="sfst" localSheetId="31">#REF!</definedName>
    <definedName name="sfst" localSheetId="55">#REF!</definedName>
    <definedName name="sfst" localSheetId="2">#REF!</definedName>
    <definedName name="sfst" localSheetId="12">#REF!</definedName>
    <definedName name="sfst">#REF!</definedName>
    <definedName name="sgd" localSheetId="24">#REF!</definedName>
    <definedName name="sgd" localSheetId="23">#REF!</definedName>
    <definedName name="sgd" localSheetId="39">#REF!</definedName>
    <definedName name="sgd" localSheetId="40">#REF!</definedName>
    <definedName name="sgd" localSheetId="41">#REF!</definedName>
    <definedName name="sgd" localSheetId="42">#REF!</definedName>
    <definedName name="sgd" localSheetId="43">#REF!</definedName>
    <definedName name="sgd" localSheetId="46">#REF!</definedName>
    <definedName name="sgd" localSheetId="47">#REF!</definedName>
    <definedName name="sgd" localSheetId="49">#REF!</definedName>
    <definedName name="sgd" localSheetId="50">#REF!</definedName>
    <definedName name="sgd" localSheetId="51">#REF!</definedName>
    <definedName name="sgd" localSheetId="56">#REF!</definedName>
    <definedName name="sgd" localSheetId="57">#REF!</definedName>
    <definedName name="sgd" localSheetId="58">#REF!</definedName>
    <definedName name="sgd" localSheetId="59">#REF!</definedName>
    <definedName name="sgd" localSheetId="20">#REF!</definedName>
    <definedName name="sgd" localSheetId="21">#REF!</definedName>
    <definedName name="sgd" localSheetId="22">#REF!</definedName>
    <definedName name="sgd" localSheetId="27">#REF!</definedName>
    <definedName name="sgd" localSheetId="28">#REF!</definedName>
    <definedName name="sgd" localSheetId="29">#REF!</definedName>
    <definedName name="sgd" localSheetId="31">#REF!</definedName>
    <definedName name="sgd" localSheetId="55">#REF!</definedName>
    <definedName name="sgd" localSheetId="2">#REF!</definedName>
    <definedName name="sgd" localSheetId="12">#REF!</definedName>
    <definedName name="sgd">#REF!</definedName>
    <definedName name="slgr" localSheetId="24" hidden="1">#REF!</definedName>
    <definedName name="slgr" localSheetId="23" hidden="1">#REF!</definedName>
    <definedName name="slgr" localSheetId="25" hidden="1">#REF!</definedName>
    <definedName name="slgr" localSheetId="30" hidden="1">#REF!</definedName>
    <definedName name="slgr" localSheetId="32" hidden="1">#REF!</definedName>
    <definedName name="slgr" localSheetId="33" hidden="1">#REF!</definedName>
    <definedName name="slgr" localSheetId="34" hidden="1">#REF!</definedName>
    <definedName name="slgr" localSheetId="35" hidden="1">#REF!</definedName>
    <definedName name="slgr" localSheetId="36" hidden="1">#REF!</definedName>
    <definedName name="slgr" localSheetId="37" hidden="1">#REF!</definedName>
    <definedName name="slgr" localSheetId="39" hidden="1">#REF!</definedName>
    <definedName name="slgr" localSheetId="40" hidden="1">#REF!</definedName>
    <definedName name="slgr" localSheetId="41" hidden="1">#REF!</definedName>
    <definedName name="slgr" localSheetId="42" hidden="1">#REF!</definedName>
    <definedName name="slgr" localSheetId="43" hidden="1">#REF!</definedName>
    <definedName name="slgr" localSheetId="44" hidden="1">#REF!</definedName>
    <definedName name="slgr" localSheetId="45" hidden="1">#REF!</definedName>
    <definedName name="slgr" localSheetId="46" hidden="1">#REF!</definedName>
    <definedName name="slgr" localSheetId="47" hidden="1">#REF!</definedName>
    <definedName name="slgr" localSheetId="49" hidden="1">#REF!</definedName>
    <definedName name="slgr" localSheetId="50" hidden="1">#REF!</definedName>
    <definedName name="slgr" localSheetId="51" hidden="1">#REF!</definedName>
    <definedName name="slgr" localSheetId="52" hidden="1">#REF!</definedName>
    <definedName name="slgr" localSheetId="53" hidden="1">#REF!</definedName>
    <definedName name="slgr" localSheetId="56" hidden="1">#REF!</definedName>
    <definedName name="slgr" localSheetId="57" hidden="1">#REF!</definedName>
    <definedName name="slgr" localSheetId="58" hidden="1">#REF!</definedName>
    <definedName name="slgr" localSheetId="5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1" hidden="1">#REF!</definedName>
    <definedName name="slgr" localSheetId="38" hidden="1">#REF!</definedName>
    <definedName name="slgr" localSheetId="48" hidden="1">#REF!</definedName>
    <definedName name="slgr" localSheetId="1" hidden="1">#REF!</definedName>
    <definedName name="slgr" localSheetId="54" hidden="1">#REF!</definedName>
    <definedName name="slgr" localSheetId="55" hidden="1">#REF!</definedName>
    <definedName name="slgr" localSheetId="2" hidden="1">#REF!</definedName>
    <definedName name="slgr" localSheetId="12" hidden="1">#REF!</definedName>
    <definedName name="slgr" hidden="1">#REF!</definedName>
    <definedName name="SORT" localSheetId="24" hidden="1">#REF!</definedName>
    <definedName name="SORT" localSheetId="23" hidden="1">#REF!</definedName>
    <definedName name="SORT" localSheetId="39" hidden="1">#REF!</definedName>
    <definedName name="SORT" localSheetId="40" hidden="1">#REF!</definedName>
    <definedName name="SORT" localSheetId="41" hidden="1">#REF!</definedName>
    <definedName name="SORT" localSheetId="42" hidden="1">#REF!</definedName>
    <definedName name="SORT" localSheetId="43" hidden="1">#REF!</definedName>
    <definedName name="SORT" localSheetId="46" hidden="1">#REF!</definedName>
    <definedName name="SORT" localSheetId="47" hidden="1">#REF!</definedName>
    <definedName name="SORT" localSheetId="49" hidden="1">#REF!</definedName>
    <definedName name="SORT" localSheetId="50" hidden="1">#REF!</definedName>
    <definedName name="SORT" localSheetId="51" hidden="1">#REF!</definedName>
    <definedName name="SORT" localSheetId="56" hidden="1">#REF!</definedName>
    <definedName name="SORT" localSheetId="57" hidden="1">#REF!</definedName>
    <definedName name="SORT" localSheetId="58" hidden="1">#REF!</definedName>
    <definedName name="SORT" localSheetId="59" hidden="1">#REF!</definedName>
    <definedName name="SORT" localSheetId="20" hidden="1">#REF!</definedName>
    <definedName name="SORT" localSheetId="21" hidden="1">#REF!</definedName>
    <definedName name="SORT" localSheetId="22" hidden="1">#REF!</definedName>
    <definedName name="SORT" localSheetId="27" hidden="1">#REF!</definedName>
    <definedName name="SORT" localSheetId="28" hidden="1">#REF!</definedName>
    <definedName name="SORT" localSheetId="29" hidden="1">#REF!</definedName>
    <definedName name="SORT" localSheetId="31" hidden="1">#REF!</definedName>
    <definedName name="SORT" localSheetId="55" hidden="1">#REF!</definedName>
    <definedName name="SORT" localSheetId="2" hidden="1">#REF!</definedName>
    <definedName name="SORT" localSheetId="4" hidden="1">#REF!</definedName>
    <definedName name="SORT" localSheetId="5" hidden="1">#REF!</definedName>
    <definedName name="SORT" localSheetId="7" hidden="1">#REF!</definedName>
    <definedName name="SORT" localSheetId="8" hidden="1">#REF!</definedName>
    <definedName name="SORT" localSheetId="12" hidden="1">#REF!</definedName>
    <definedName name="SORT" hidden="1">#REF!</definedName>
    <definedName name="sss" localSheetId="24">#REF!</definedName>
    <definedName name="sss" localSheetId="23">#REF!</definedName>
    <definedName name="sss" localSheetId="25">#REF!</definedName>
    <definedName name="sss" localSheetId="30">#REF!</definedName>
    <definedName name="sss" localSheetId="32">#REF!</definedName>
    <definedName name="sss" localSheetId="33">#REF!</definedName>
    <definedName name="sss" localSheetId="34">#REF!</definedName>
    <definedName name="sss" localSheetId="35">#REF!</definedName>
    <definedName name="sss" localSheetId="36">#REF!</definedName>
    <definedName name="sss" localSheetId="37">#REF!</definedName>
    <definedName name="sss" localSheetId="39">#REF!</definedName>
    <definedName name="sss" localSheetId="40">#REF!</definedName>
    <definedName name="sss" localSheetId="41">#REF!</definedName>
    <definedName name="sss" localSheetId="42">#REF!</definedName>
    <definedName name="sss" localSheetId="43">#REF!</definedName>
    <definedName name="sss" localSheetId="44">#REF!</definedName>
    <definedName name="sss" localSheetId="45">#REF!</definedName>
    <definedName name="sss" localSheetId="46">#REF!</definedName>
    <definedName name="sss" localSheetId="47">#REF!</definedName>
    <definedName name="sss" localSheetId="49">#REF!</definedName>
    <definedName name="sss" localSheetId="50">#REF!</definedName>
    <definedName name="sss" localSheetId="51">#REF!</definedName>
    <definedName name="sss" localSheetId="52">#REF!</definedName>
    <definedName name="sss" localSheetId="53">#REF!</definedName>
    <definedName name="sss" localSheetId="56">#REF!</definedName>
    <definedName name="sss" localSheetId="57">#REF!</definedName>
    <definedName name="sss" localSheetId="58">#REF!</definedName>
    <definedName name="sss" localSheetId="59">#REF!</definedName>
    <definedName name="sss" localSheetId="20">#REF!</definedName>
    <definedName name="sss" localSheetId="21">#REF!</definedName>
    <definedName name="sss" localSheetId="22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1">#REF!</definedName>
    <definedName name="sss" localSheetId="38">#REF!</definedName>
    <definedName name="sss" localSheetId="48">#REF!</definedName>
    <definedName name="sss" localSheetId="1">#REF!</definedName>
    <definedName name="sss" localSheetId="54">#REF!</definedName>
    <definedName name="sss" localSheetId="55">#REF!</definedName>
    <definedName name="sss" localSheetId="2">#REF!</definedName>
    <definedName name="sss" localSheetId="12">#REF!</definedName>
    <definedName name="sss">#REF!</definedName>
    <definedName name="ssssw" localSheetId="24" hidden="1">'[2]4.9'!#REF!</definedName>
    <definedName name="ssssw" localSheetId="23" hidden="1">'[2]4.9'!#REF!</definedName>
    <definedName name="ssssw" localSheetId="39" hidden="1">'[2]4.9'!#REF!</definedName>
    <definedName name="ssssw" localSheetId="40" hidden="1">'[2]4.9'!#REF!</definedName>
    <definedName name="ssssw" localSheetId="41" hidden="1">'[2]4.9'!#REF!</definedName>
    <definedName name="ssssw" localSheetId="42" hidden="1">'[2]4.9'!#REF!</definedName>
    <definedName name="ssssw" localSheetId="43" hidden="1">'[2]4.9'!#REF!</definedName>
    <definedName name="ssssw" localSheetId="46" hidden="1">'[2]4.9'!#REF!</definedName>
    <definedName name="ssssw" localSheetId="47" hidden="1">'[2]4.9'!#REF!</definedName>
    <definedName name="ssssw" localSheetId="49" hidden="1">'[2]4.9'!#REF!</definedName>
    <definedName name="ssssw" localSheetId="50" hidden="1">'[2]4.9'!#REF!</definedName>
    <definedName name="ssssw" localSheetId="51" hidden="1">'[2]4.9'!#REF!</definedName>
    <definedName name="ssssw" localSheetId="56" hidden="1">'[2]4.9'!#REF!</definedName>
    <definedName name="ssssw" localSheetId="57" hidden="1">'[2]4.9'!#REF!</definedName>
    <definedName name="ssssw" localSheetId="58" hidden="1">'[2]4.9'!#REF!</definedName>
    <definedName name="ssssw" localSheetId="59" hidden="1">'[2]4.9'!#REF!</definedName>
    <definedName name="ssssw" localSheetId="20" hidden="1">'[2]4.9'!#REF!</definedName>
    <definedName name="ssssw" localSheetId="21" hidden="1">'[2]4.9'!#REF!</definedName>
    <definedName name="ssssw" localSheetId="22" hidden="1">'[2]4.9'!#REF!</definedName>
    <definedName name="ssssw" localSheetId="27" hidden="1">'[2]4.9'!#REF!</definedName>
    <definedName name="ssssw" localSheetId="28" hidden="1">'[2]4.9'!#REF!</definedName>
    <definedName name="ssssw" localSheetId="29" hidden="1">'[2]4.9'!#REF!</definedName>
    <definedName name="ssssw" localSheetId="31" hidden="1">'[2]4.9'!#REF!</definedName>
    <definedName name="ssssw" localSheetId="55" hidden="1">'[2]4.9'!#REF!</definedName>
    <definedName name="ssssw" localSheetId="2" hidden="1">'[2]4.9'!#REF!</definedName>
    <definedName name="ssssw" localSheetId="12" hidden="1">'[2]4.9'!#REF!</definedName>
    <definedName name="ssssw" hidden="1">'[2]4.9'!#REF!</definedName>
    <definedName name="state" localSheetId="1">[10]ref!$B$23:$C$38</definedName>
    <definedName name="state" localSheetId="2">[10]ref!$B$23:$C$38</definedName>
    <definedName name="state">[10]ref!$B$23:$C$38</definedName>
    <definedName name="sz" localSheetId="24" hidden="1">#REF!</definedName>
    <definedName name="sz" localSheetId="23" hidden="1">#REF!</definedName>
    <definedName name="sz" localSheetId="39" hidden="1">#REF!</definedName>
    <definedName name="sz" localSheetId="40" hidden="1">#REF!</definedName>
    <definedName name="sz" localSheetId="41" hidden="1">#REF!</definedName>
    <definedName name="sz" localSheetId="42" hidden="1">#REF!</definedName>
    <definedName name="sz" localSheetId="43" hidden="1">#REF!</definedName>
    <definedName name="sz" localSheetId="46" hidden="1">#REF!</definedName>
    <definedName name="sz" localSheetId="47" hidden="1">#REF!</definedName>
    <definedName name="sz" localSheetId="49" hidden="1">#REF!</definedName>
    <definedName name="sz" localSheetId="50" hidden="1">#REF!</definedName>
    <definedName name="sz" localSheetId="51" hidden="1">#REF!</definedName>
    <definedName name="sz" localSheetId="56" hidden="1">#REF!</definedName>
    <definedName name="sz" localSheetId="57" hidden="1">#REF!</definedName>
    <definedName name="sz" localSheetId="58" hidden="1">#REF!</definedName>
    <definedName name="sz" localSheetId="59" hidden="1">#REF!</definedName>
    <definedName name="sz" localSheetId="20" hidden="1">#REF!</definedName>
    <definedName name="sz" localSheetId="21" hidden="1">#REF!</definedName>
    <definedName name="sz" localSheetId="22" hidden="1">#REF!</definedName>
    <definedName name="sz" localSheetId="27" hidden="1">#REF!</definedName>
    <definedName name="sz" localSheetId="28" hidden="1">#REF!</definedName>
    <definedName name="sz" localSheetId="29" hidden="1">#REF!</definedName>
    <definedName name="sz" localSheetId="31" hidden="1">#REF!</definedName>
    <definedName name="sz" localSheetId="55" hidden="1">#REF!</definedName>
    <definedName name="sz" localSheetId="2" hidden="1">#REF!</definedName>
    <definedName name="sz" localSheetId="4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12" hidden="1">#REF!</definedName>
    <definedName name="sz" hidden="1">#REF!</definedName>
    <definedName name="t" localSheetId="24" hidden="1">#REF!</definedName>
    <definedName name="t" localSheetId="23" hidden="1">#REF!</definedName>
    <definedName name="t" localSheetId="25" hidden="1">#REF!</definedName>
    <definedName name="t" localSheetId="30" hidden="1">#REF!</definedName>
    <definedName name="t" localSheetId="32" hidden="1">#REF!</definedName>
    <definedName name="t" localSheetId="33" hidden="1">#REF!</definedName>
    <definedName name="t" localSheetId="34" hidden="1">#REF!</definedName>
    <definedName name="t" localSheetId="35" hidden="1">#REF!</definedName>
    <definedName name="t" localSheetId="36" hidden="1">#REF!</definedName>
    <definedName name="t" localSheetId="37" hidden="1">#REF!</definedName>
    <definedName name="t" localSheetId="39" hidden="1">#REF!</definedName>
    <definedName name="t" localSheetId="40" hidden="1">#REF!</definedName>
    <definedName name="t" localSheetId="41" hidden="1">#REF!</definedName>
    <definedName name="t" localSheetId="42" hidden="1">#REF!</definedName>
    <definedName name="t" localSheetId="43" hidden="1">#REF!</definedName>
    <definedName name="t" localSheetId="44" hidden="1">#REF!</definedName>
    <definedName name="t" localSheetId="45" hidden="1">#REF!</definedName>
    <definedName name="t" localSheetId="46" hidden="1">#REF!</definedName>
    <definedName name="t" localSheetId="47" hidden="1">#REF!</definedName>
    <definedName name="t" localSheetId="49" hidden="1">#REF!</definedName>
    <definedName name="t" localSheetId="50" hidden="1">#REF!</definedName>
    <definedName name="t" localSheetId="51" hidden="1">#REF!</definedName>
    <definedName name="t" localSheetId="52" hidden="1">#REF!</definedName>
    <definedName name="t" localSheetId="53" hidden="1">#REF!</definedName>
    <definedName name="t" localSheetId="56" hidden="1">#REF!</definedName>
    <definedName name="t" localSheetId="57" hidden="1">#REF!</definedName>
    <definedName name="t" localSheetId="58" hidden="1">#REF!</definedName>
    <definedName name="t" localSheetId="59" hidden="1">#REF!</definedName>
    <definedName name="t" localSheetId="20" hidden="1">#REF!</definedName>
    <definedName name="t" localSheetId="21" hidden="1">#REF!</definedName>
    <definedName name="t" localSheetId="22" hidden="1">#REF!</definedName>
    <definedName name="t" localSheetId="26" hidden="1">#REF!</definedName>
    <definedName name="t" localSheetId="27" hidden="1">#REF!</definedName>
    <definedName name="t" localSheetId="28" hidden="1">#REF!</definedName>
    <definedName name="t" localSheetId="29" hidden="1">#REF!</definedName>
    <definedName name="t" localSheetId="31" hidden="1">#REF!</definedName>
    <definedName name="t" localSheetId="38" hidden="1">#REF!</definedName>
    <definedName name="t" localSheetId="48" hidden="1">#REF!</definedName>
    <definedName name="t" localSheetId="1" hidden="1">#REF!</definedName>
    <definedName name="t" localSheetId="54" hidden="1">#REF!</definedName>
    <definedName name="t" localSheetId="55" hidden="1">#REF!</definedName>
    <definedName name="t" localSheetId="2" hidden="1">#REF!</definedName>
    <definedName name="t" localSheetId="12" hidden="1">#REF!</definedName>
    <definedName name="t" hidden="1">#REF!</definedName>
    <definedName name="table_no" localSheetId="1">[10]ref!$B$23:$E$38</definedName>
    <definedName name="table_no" localSheetId="2">[10]ref!$B$23:$E$38</definedName>
    <definedName name="table_no">[10]ref!$B$23:$E$38</definedName>
    <definedName name="te" localSheetId="24" hidden="1">'[1]4.9'!#REF!</definedName>
    <definedName name="te" localSheetId="23" hidden="1">'[1]4.9'!#REF!</definedName>
    <definedName name="te" localSheetId="25" hidden="1">'[1]4.9'!#REF!</definedName>
    <definedName name="te" localSheetId="30" hidden="1">'[1]4.9'!#REF!</definedName>
    <definedName name="te" localSheetId="32" hidden="1">'[1]4.9'!#REF!</definedName>
    <definedName name="te" localSheetId="33" hidden="1">'[1]4.9'!#REF!</definedName>
    <definedName name="te" localSheetId="34" hidden="1">'[1]4.9'!#REF!</definedName>
    <definedName name="te" localSheetId="35" hidden="1">'[1]4.9'!#REF!</definedName>
    <definedName name="te" localSheetId="36" hidden="1">'[1]4.9'!#REF!</definedName>
    <definedName name="te" localSheetId="37" hidden="1">'[1]4.9'!#REF!</definedName>
    <definedName name="te" localSheetId="39" hidden="1">'[1]4.9'!#REF!</definedName>
    <definedName name="te" localSheetId="40" hidden="1">'[1]4.9'!#REF!</definedName>
    <definedName name="te" localSheetId="41" hidden="1">'[1]4.9'!#REF!</definedName>
    <definedName name="te" localSheetId="42" hidden="1">'[1]4.9'!#REF!</definedName>
    <definedName name="te" localSheetId="43" hidden="1">'[1]4.9'!#REF!</definedName>
    <definedName name="te" localSheetId="44" hidden="1">'[1]4.9'!#REF!</definedName>
    <definedName name="te" localSheetId="45" hidden="1">'[1]4.9'!#REF!</definedName>
    <definedName name="te" localSheetId="46" hidden="1">'[1]4.9'!#REF!</definedName>
    <definedName name="te" localSheetId="47" hidden="1">'[1]4.9'!#REF!</definedName>
    <definedName name="te" localSheetId="49" hidden="1">'[1]4.9'!#REF!</definedName>
    <definedName name="te" localSheetId="50" hidden="1">'[1]4.9'!#REF!</definedName>
    <definedName name="te" localSheetId="51" hidden="1">'[1]4.9'!#REF!</definedName>
    <definedName name="te" localSheetId="52" hidden="1">'[1]4.9'!#REF!</definedName>
    <definedName name="te" localSheetId="53" hidden="1">'[1]4.9'!#REF!</definedName>
    <definedName name="te" localSheetId="56" hidden="1">'[1]4.9'!#REF!</definedName>
    <definedName name="te" localSheetId="57" hidden="1">'[1]4.9'!#REF!</definedName>
    <definedName name="te" localSheetId="58" hidden="1">'[1]4.9'!#REF!</definedName>
    <definedName name="te" localSheetId="59" hidden="1">'[1]4.9'!#REF!</definedName>
    <definedName name="te" localSheetId="20" hidden="1">'[1]4.9'!#REF!</definedName>
    <definedName name="te" localSheetId="21" hidden="1">'[1]4.9'!#REF!</definedName>
    <definedName name="te" localSheetId="22" hidden="1">'[1]4.9'!#REF!</definedName>
    <definedName name="te" localSheetId="26" hidden="1">'[1]4.9'!#REF!</definedName>
    <definedName name="te" localSheetId="27" hidden="1">'[1]4.9'!#REF!</definedName>
    <definedName name="te" localSheetId="28" hidden="1">'[1]4.9'!#REF!</definedName>
    <definedName name="te" localSheetId="29" hidden="1">'[1]4.9'!#REF!</definedName>
    <definedName name="te" localSheetId="31" hidden="1">'[1]4.9'!#REF!</definedName>
    <definedName name="te" localSheetId="38" hidden="1">'[1]4.9'!#REF!</definedName>
    <definedName name="te" localSheetId="48" hidden="1">'[1]4.9'!#REF!</definedName>
    <definedName name="te" localSheetId="1" hidden="1">'[2]4.9'!#REF!</definedName>
    <definedName name="te" localSheetId="54" hidden="1">'[1]4.9'!#REF!</definedName>
    <definedName name="te" localSheetId="55" hidden="1">'[1]4.9'!#REF!</definedName>
    <definedName name="te" localSheetId="2" hidden="1">'[2]4.9'!#REF!</definedName>
    <definedName name="te" localSheetId="12" hidden="1">'[1]4.9'!#REF!</definedName>
    <definedName name="te" hidden="1">'[1]4.9'!#REF!</definedName>
    <definedName name="Ter_a" localSheetId="24" hidden="1">'[1]4.9'!#REF!</definedName>
    <definedName name="Ter_a" localSheetId="23" hidden="1">'[1]4.9'!#REF!</definedName>
    <definedName name="Ter_a" localSheetId="25" hidden="1">'[1]4.9'!#REF!</definedName>
    <definedName name="Ter_a" localSheetId="30" hidden="1">'[1]4.9'!#REF!</definedName>
    <definedName name="Ter_a" localSheetId="32" hidden="1">'[1]4.9'!#REF!</definedName>
    <definedName name="Ter_a" localSheetId="33" hidden="1">'[1]4.9'!#REF!</definedName>
    <definedName name="Ter_a" localSheetId="34" hidden="1">'[1]4.9'!#REF!</definedName>
    <definedName name="Ter_a" localSheetId="35" hidden="1">'[1]4.9'!#REF!</definedName>
    <definedName name="Ter_a" localSheetId="36" hidden="1">'[1]4.9'!#REF!</definedName>
    <definedName name="Ter_a" localSheetId="37" hidden="1">'[1]4.9'!#REF!</definedName>
    <definedName name="Ter_a" localSheetId="39" hidden="1">'[1]4.9'!#REF!</definedName>
    <definedName name="Ter_a" localSheetId="40" hidden="1">'[1]4.9'!#REF!</definedName>
    <definedName name="Ter_a" localSheetId="41" hidden="1">'[1]4.9'!#REF!</definedName>
    <definedName name="Ter_a" localSheetId="42" hidden="1">'[1]4.9'!#REF!</definedName>
    <definedName name="Ter_a" localSheetId="43" hidden="1">'[1]4.9'!#REF!</definedName>
    <definedName name="Ter_a" localSheetId="44" hidden="1">'[1]4.9'!#REF!</definedName>
    <definedName name="Ter_a" localSheetId="45" hidden="1">'[1]4.9'!#REF!</definedName>
    <definedName name="Ter_a" localSheetId="46" hidden="1">'[1]4.9'!#REF!</definedName>
    <definedName name="Ter_a" localSheetId="47" hidden="1">'[1]4.9'!#REF!</definedName>
    <definedName name="Ter_a" localSheetId="49" hidden="1">'[1]4.9'!#REF!</definedName>
    <definedName name="Ter_a" localSheetId="50" hidden="1">'[1]4.9'!#REF!</definedName>
    <definedName name="Ter_a" localSheetId="51" hidden="1">'[1]4.9'!#REF!</definedName>
    <definedName name="Ter_a" localSheetId="52" hidden="1">'[1]4.9'!#REF!</definedName>
    <definedName name="Ter_a" localSheetId="53" hidden="1">'[1]4.9'!#REF!</definedName>
    <definedName name="Ter_a" localSheetId="56" hidden="1">'[1]4.9'!#REF!</definedName>
    <definedName name="Ter_a" localSheetId="57" hidden="1">'[1]4.9'!#REF!</definedName>
    <definedName name="Ter_a" localSheetId="58" hidden="1">'[1]4.9'!#REF!</definedName>
    <definedName name="Ter_a" localSheetId="59" hidden="1">'[1]4.9'!#REF!</definedName>
    <definedName name="Ter_a" localSheetId="20" hidden="1">'[1]4.9'!#REF!</definedName>
    <definedName name="Ter_a" localSheetId="21" hidden="1">'[1]4.9'!#REF!</definedName>
    <definedName name="Ter_a" localSheetId="22" hidden="1">'[1]4.9'!#REF!</definedName>
    <definedName name="Ter_a" localSheetId="27" hidden="1">'[1]4.9'!#REF!</definedName>
    <definedName name="Ter_a" localSheetId="28" hidden="1">'[1]4.9'!#REF!</definedName>
    <definedName name="Ter_a" localSheetId="29" hidden="1">'[1]4.9'!#REF!</definedName>
    <definedName name="Ter_a" localSheetId="31" hidden="1">'[1]4.9'!#REF!</definedName>
    <definedName name="Ter_a" localSheetId="38" hidden="1">'[1]4.9'!#REF!</definedName>
    <definedName name="Ter_a" localSheetId="48" hidden="1">'[1]4.9'!#REF!</definedName>
    <definedName name="Ter_a" localSheetId="1" hidden="1">'[2]4.9'!#REF!</definedName>
    <definedName name="Ter_a" localSheetId="54" hidden="1">'[1]4.9'!#REF!</definedName>
    <definedName name="Ter_a" localSheetId="55" hidden="1">'[1]4.9'!#REF!</definedName>
    <definedName name="Ter_a" localSheetId="2" hidden="1">'[2]4.9'!#REF!</definedName>
    <definedName name="Ter_a" localSheetId="12" hidden="1">'[1]4.9'!#REF!</definedName>
    <definedName name="Ter_a" hidden="1">'[1]4.9'!#REF!</definedName>
    <definedName name="tes" localSheetId="24" hidden="1">'[1]4.9'!#REF!</definedName>
    <definedName name="tes" localSheetId="23" hidden="1">'[1]4.9'!#REF!</definedName>
    <definedName name="tes" localSheetId="25" hidden="1">'[1]4.9'!#REF!</definedName>
    <definedName name="tes" localSheetId="30" hidden="1">'[1]4.9'!#REF!</definedName>
    <definedName name="tes" localSheetId="32" hidden="1">'[1]4.9'!#REF!</definedName>
    <definedName name="tes" localSheetId="33" hidden="1">'[1]4.9'!#REF!</definedName>
    <definedName name="tes" localSheetId="34" hidden="1">'[1]4.9'!#REF!</definedName>
    <definedName name="tes" localSheetId="35" hidden="1">'[1]4.9'!#REF!</definedName>
    <definedName name="tes" localSheetId="36" hidden="1">'[1]4.9'!#REF!</definedName>
    <definedName name="tes" localSheetId="37" hidden="1">'[1]4.9'!#REF!</definedName>
    <definedName name="tes" localSheetId="39" hidden="1">'[1]4.9'!#REF!</definedName>
    <definedName name="tes" localSheetId="40" hidden="1">'[1]4.9'!#REF!</definedName>
    <definedName name="tes" localSheetId="41" hidden="1">'[1]4.9'!#REF!</definedName>
    <definedName name="tes" localSheetId="42" hidden="1">'[1]4.9'!#REF!</definedName>
    <definedName name="tes" localSheetId="43" hidden="1">'[1]4.9'!#REF!</definedName>
    <definedName name="tes" localSheetId="44" hidden="1">'[1]4.9'!#REF!</definedName>
    <definedName name="tes" localSheetId="45" hidden="1">'[1]4.9'!#REF!</definedName>
    <definedName name="tes" localSheetId="46" hidden="1">'[1]4.9'!#REF!</definedName>
    <definedName name="tes" localSheetId="47" hidden="1">'[1]4.9'!#REF!</definedName>
    <definedName name="tes" localSheetId="49" hidden="1">'[1]4.9'!#REF!</definedName>
    <definedName name="tes" localSheetId="50" hidden="1">'[1]4.9'!#REF!</definedName>
    <definedName name="tes" localSheetId="51" hidden="1">'[1]4.9'!#REF!</definedName>
    <definedName name="tes" localSheetId="52" hidden="1">'[1]4.9'!#REF!</definedName>
    <definedName name="tes" localSheetId="53" hidden="1">'[1]4.9'!#REF!</definedName>
    <definedName name="tes" localSheetId="56" hidden="1">'[1]4.9'!#REF!</definedName>
    <definedName name="tes" localSheetId="57" hidden="1">'[1]4.9'!#REF!</definedName>
    <definedName name="tes" localSheetId="58" hidden="1">'[1]4.9'!#REF!</definedName>
    <definedName name="tes" localSheetId="59" hidden="1">'[1]4.9'!#REF!</definedName>
    <definedName name="tes" localSheetId="20" hidden="1">'[1]4.9'!#REF!</definedName>
    <definedName name="tes" localSheetId="21" hidden="1">'[1]4.9'!#REF!</definedName>
    <definedName name="tes" localSheetId="22" hidden="1">'[1]4.9'!#REF!</definedName>
    <definedName name="tes" localSheetId="27" hidden="1">'[1]4.9'!#REF!</definedName>
    <definedName name="tes" localSheetId="28" hidden="1">'[1]4.9'!#REF!</definedName>
    <definedName name="tes" localSheetId="29" hidden="1">'[1]4.9'!#REF!</definedName>
    <definedName name="tes" localSheetId="31" hidden="1">'[1]4.9'!#REF!</definedName>
    <definedName name="tes" localSheetId="38" hidden="1">'[1]4.9'!#REF!</definedName>
    <definedName name="tes" localSheetId="48" hidden="1">'[1]4.9'!#REF!</definedName>
    <definedName name="tes" localSheetId="1" hidden="1">'[2]4.9'!#REF!</definedName>
    <definedName name="tes" localSheetId="54" hidden="1">'[1]4.9'!#REF!</definedName>
    <definedName name="tes" localSheetId="55" hidden="1">'[1]4.9'!#REF!</definedName>
    <definedName name="tes" localSheetId="2" hidden="1">'[2]4.9'!#REF!</definedName>
    <definedName name="tes" localSheetId="12" hidden="1">'[1]4.9'!#REF!</definedName>
    <definedName name="tes" hidden="1">'[1]4.9'!#REF!</definedName>
    <definedName name="test" localSheetId="24" hidden="1">#REF!</definedName>
    <definedName name="test" localSheetId="23" hidden="1">#REF!</definedName>
    <definedName name="test" localSheetId="25" hidden="1">#REF!</definedName>
    <definedName name="test" localSheetId="30" hidden="1">#REF!</definedName>
    <definedName name="test" localSheetId="32" hidden="1">#REF!</definedName>
    <definedName name="test" localSheetId="33" hidden="1">#REF!</definedName>
    <definedName name="test" localSheetId="34" hidden="1">#REF!</definedName>
    <definedName name="test" localSheetId="35" hidden="1">#REF!</definedName>
    <definedName name="test" localSheetId="36" hidden="1">#REF!</definedName>
    <definedName name="test" localSheetId="37" hidden="1">#REF!</definedName>
    <definedName name="test" localSheetId="39" hidden="1">#REF!</definedName>
    <definedName name="test" localSheetId="40" hidden="1">#REF!</definedName>
    <definedName name="test" localSheetId="41" hidden="1">#REF!</definedName>
    <definedName name="test" localSheetId="42" hidden="1">#REF!</definedName>
    <definedName name="test" localSheetId="43" hidden="1">#REF!</definedName>
    <definedName name="test" localSheetId="44" hidden="1">#REF!</definedName>
    <definedName name="test" localSheetId="45" hidden="1">#REF!</definedName>
    <definedName name="test" localSheetId="46" hidden="1">#REF!</definedName>
    <definedName name="test" localSheetId="47" hidden="1">#REF!</definedName>
    <definedName name="test" localSheetId="49" hidden="1">#REF!</definedName>
    <definedName name="test" localSheetId="50" hidden="1">#REF!</definedName>
    <definedName name="test" localSheetId="51" hidden="1">#REF!</definedName>
    <definedName name="test" localSheetId="52" hidden="1">#REF!</definedName>
    <definedName name="test" localSheetId="53" hidden="1">#REF!</definedName>
    <definedName name="test" localSheetId="56" hidden="1">#REF!</definedName>
    <definedName name="test" localSheetId="57" hidden="1">#REF!</definedName>
    <definedName name="test" localSheetId="58" hidden="1">#REF!</definedName>
    <definedName name="test" localSheetId="5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1" hidden="1">#REF!</definedName>
    <definedName name="test" localSheetId="38" hidden="1">#REF!</definedName>
    <definedName name="test" localSheetId="48" hidden="1">#REF!</definedName>
    <definedName name="test" localSheetId="1" hidden="1">#REF!</definedName>
    <definedName name="test" localSheetId="54" hidden="1">#REF!</definedName>
    <definedName name="test" localSheetId="55" hidden="1">#REF!</definedName>
    <definedName name="test" localSheetId="2" hidden="1">#REF!</definedName>
    <definedName name="test" localSheetId="12" hidden="1">#REF!</definedName>
    <definedName name="test" hidden="1">#REF!</definedName>
    <definedName name="test3333333" localSheetId="24" hidden="1">#REF!</definedName>
    <definedName name="test3333333" localSheetId="23" hidden="1">#REF!</definedName>
    <definedName name="test3333333" localSheetId="25" hidden="1">#REF!</definedName>
    <definedName name="test3333333" localSheetId="30" hidden="1">#REF!</definedName>
    <definedName name="test3333333" localSheetId="32" hidden="1">#REF!</definedName>
    <definedName name="test3333333" localSheetId="33" hidden="1">#REF!</definedName>
    <definedName name="test3333333" localSheetId="34" hidden="1">#REF!</definedName>
    <definedName name="test3333333" localSheetId="35" hidden="1">#REF!</definedName>
    <definedName name="test3333333" localSheetId="36" hidden="1">#REF!</definedName>
    <definedName name="test3333333" localSheetId="37" hidden="1">#REF!</definedName>
    <definedName name="test3333333" localSheetId="39" hidden="1">#REF!</definedName>
    <definedName name="test3333333" localSheetId="40" hidden="1">#REF!</definedName>
    <definedName name="test3333333" localSheetId="41" hidden="1">#REF!</definedName>
    <definedName name="test3333333" localSheetId="42" hidden="1">#REF!</definedName>
    <definedName name="test3333333" localSheetId="43" hidden="1">#REF!</definedName>
    <definedName name="test3333333" localSheetId="44" hidden="1">#REF!</definedName>
    <definedName name="test3333333" localSheetId="45" hidden="1">#REF!</definedName>
    <definedName name="test3333333" localSheetId="46" hidden="1">#REF!</definedName>
    <definedName name="test3333333" localSheetId="47" hidden="1">#REF!</definedName>
    <definedName name="test3333333" localSheetId="49" hidden="1">#REF!</definedName>
    <definedName name="test3333333" localSheetId="50" hidden="1">#REF!</definedName>
    <definedName name="test3333333" localSheetId="51" hidden="1">#REF!</definedName>
    <definedName name="test3333333" localSheetId="52" hidden="1">#REF!</definedName>
    <definedName name="test3333333" localSheetId="53" hidden="1">#REF!</definedName>
    <definedName name="test3333333" localSheetId="56" hidden="1">#REF!</definedName>
    <definedName name="test3333333" localSheetId="57" hidden="1">#REF!</definedName>
    <definedName name="test3333333" localSheetId="58" hidden="1">#REF!</definedName>
    <definedName name="test3333333" localSheetId="5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1" hidden="1">#REF!</definedName>
    <definedName name="test3333333" localSheetId="38" hidden="1">#REF!</definedName>
    <definedName name="test3333333" localSheetId="48" hidden="1">#REF!</definedName>
    <definedName name="test3333333" localSheetId="1" hidden="1">#REF!</definedName>
    <definedName name="test3333333" localSheetId="54" hidden="1">#REF!</definedName>
    <definedName name="test3333333" localSheetId="55" hidden="1">#REF!</definedName>
    <definedName name="test3333333" localSheetId="2" hidden="1">#REF!</definedName>
    <definedName name="test3333333" localSheetId="12" hidden="1">#REF!</definedName>
    <definedName name="test3333333" hidden="1">#REF!</definedName>
    <definedName name="tt" localSheetId="24">#REF!</definedName>
    <definedName name="tt" localSheetId="23">#REF!</definedName>
    <definedName name="tt" localSheetId="39">#REF!</definedName>
    <definedName name="tt" localSheetId="40">#REF!</definedName>
    <definedName name="tt" localSheetId="41">#REF!</definedName>
    <definedName name="tt" localSheetId="42">#REF!</definedName>
    <definedName name="tt" localSheetId="43">#REF!</definedName>
    <definedName name="tt" localSheetId="46">#REF!</definedName>
    <definedName name="tt" localSheetId="47">#REF!</definedName>
    <definedName name="tt" localSheetId="49">#REF!</definedName>
    <definedName name="tt" localSheetId="50">#REF!</definedName>
    <definedName name="tt" localSheetId="51">#REF!</definedName>
    <definedName name="tt" localSheetId="56">#REF!</definedName>
    <definedName name="tt" localSheetId="57">#REF!</definedName>
    <definedName name="tt" localSheetId="58">#REF!</definedName>
    <definedName name="tt" localSheetId="59">#REF!</definedName>
    <definedName name="tt" localSheetId="20">#REF!</definedName>
    <definedName name="tt" localSheetId="21">#REF!</definedName>
    <definedName name="tt" localSheetId="22">#REF!</definedName>
    <definedName name="tt" localSheetId="27">#REF!</definedName>
    <definedName name="tt" localSheetId="28">#REF!</definedName>
    <definedName name="tt" localSheetId="29">#REF!</definedName>
    <definedName name="tt" localSheetId="31">#REF!</definedName>
    <definedName name="tt" localSheetId="55">#REF!</definedName>
    <definedName name="tt" localSheetId="2">#REF!</definedName>
    <definedName name="tt" localSheetId="12">#REF!</definedName>
    <definedName name="tt">#REF!</definedName>
    <definedName name="tttt" localSheetId="24" hidden="1">'[2]4.9'!#REF!</definedName>
    <definedName name="tttt" localSheetId="23" hidden="1">'[2]4.9'!#REF!</definedName>
    <definedName name="tttt" localSheetId="39" hidden="1">'[2]4.9'!#REF!</definedName>
    <definedName name="tttt" localSheetId="40" hidden="1">'[2]4.9'!#REF!</definedName>
    <definedName name="tttt" localSheetId="41" hidden="1">'[2]4.9'!#REF!</definedName>
    <definedName name="tttt" localSheetId="42" hidden="1">'[2]4.9'!#REF!</definedName>
    <definedName name="tttt" localSheetId="43" hidden="1">'[2]4.9'!#REF!</definedName>
    <definedName name="tttt" localSheetId="46" hidden="1">'[2]4.9'!#REF!</definedName>
    <definedName name="tttt" localSheetId="47" hidden="1">'[2]4.9'!#REF!</definedName>
    <definedName name="tttt" localSheetId="49" hidden="1">'[2]4.9'!#REF!</definedName>
    <definedName name="tttt" localSheetId="50" hidden="1">'[2]4.9'!#REF!</definedName>
    <definedName name="tttt" localSheetId="51" hidden="1">'[2]4.9'!#REF!</definedName>
    <definedName name="tttt" localSheetId="56" hidden="1">'[2]4.9'!#REF!</definedName>
    <definedName name="tttt" localSheetId="57" hidden="1">'[2]4.9'!#REF!</definedName>
    <definedName name="tttt" localSheetId="58" hidden="1">'[2]4.9'!#REF!</definedName>
    <definedName name="tttt" localSheetId="59" hidden="1">'[2]4.9'!#REF!</definedName>
    <definedName name="tttt" localSheetId="20" hidden="1">'[2]4.9'!#REF!</definedName>
    <definedName name="tttt" localSheetId="21" hidden="1">'[2]4.9'!#REF!</definedName>
    <definedName name="tttt" localSheetId="22" hidden="1">'[2]4.9'!#REF!</definedName>
    <definedName name="tttt" localSheetId="27" hidden="1">'[2]4.9'!#REF!</definedName>
    <definedName name="tttt" localSheetId="28" hidden="1">'[2]4.9'!#REF!</definedName>
    <definedName name="tttt" localSheetId="29" hidden="1">'[2]4.9'!#REF!</definedName>
    <definedName name="tttt" localSheetId="31" hidden="1">'[2]4.9'!#REF!</definedName>
    <definedName name="tttt" localSheetId="55" hidden="1">'[2]4.9'!#REF!</definedName>
    <definedName name="tttt" localSheetId="2" hidden="1">'[2]4.9'!#REF!</definedName>
    <definedName name="tttt" localSheetId="12" hidden="1">'[2]4.9'!#REF!</definedName>
    <definedName name="tttt" hidden="1">'[2]4.9'!#REF!</definedName>
    <definedName name="tttww" localSheetId="24">#REF!</definedName>
    <definedName name="tttww" localSheetId="23">#REF!</definedName>
    <definedName name="tttww" localSheetId="39">#REF!</definedName>
    <definedName name="tttww" localSheetId="40">#REF!</definedName>
    <definedName name="tttww" localSheetId="41">#REF!</definedName>
    <definedName name="tttww" localSheetId="42">#REF!</definedName>
    <definedName name="tttww" localSheetId="43">#REF!</definedName>
    <definedName name="tttww" localSheetId="46">#REF!</definedName>
    <definedName name="tttww" localSheetId="47">#REF!</definedName>
    <definedName name="tttww" localSheetId="49">#REF!</definedName>
    <definedName name="tttww" localSheetId="50">#REF!</definedName>
    <definedName name="tttww" localSheetId="51">#REF!</definedName>
    <definedName name="tttww" localSheetId="56">#REF!</definedName>
    <definedName name="tttww" localSheetId="57">#REF!</definedName>
    <definedName name="tttww" localSheetId="58">#REF!</definedName>
    <definedName name="tttww" localSheetId="59">#REF!</definedName>
    <definedName name="tttww" localSheetId="20">#REF!</definedName>
    <definedName name="tttww" localSheetId="21">#REF!</definedName>
    <definedName name="tttww" localSheetId="22">#REF!</definedName>
    <definedName name="tttww" localSheetId="27">#REF!</definedName>
    <definedName name="tttww" localSheetId="28">#REF!</definedName>
    <definedName name="tttww" localSheetId="29">#REF!</definedName>
    <definedName name="tttww" localSheetId="31">#REF!</definedName>
    <definedName name="tttww" localSheetId="55">#REF!</definedName>
    <definedName name="tttww" localSheetId="2">#REF!</definedName>
    <definedName name="tttww" localSheetId="12">#REF!</definedName>
    <definedName name="tttww">#REF!</definedName>
    <definedName name="u" localSheetId="24">#REF!</definedName>
    <definedName name="u" localSheetId="23">#REF!</definedName>
    <definedName name="u" localSheetId="25">#REF!</definedName>
    <definedName name="u" localSheetId="30">#REF!</definedName>
    <definedName name="u" localSheetId="32">#REF!</definedName>
    <definedName name="u" localSheetId="33">#REF!</definedName>
    <definedName name="u" localSheetId="34">#REF!</definedName>
    <definedName name="u" localSheetId="35">#REF!</definedName>
    <definedName name="u" localSheetId="36">#REF!</definedName>
    <definedName name="u" localSheetId="37">#REF!</definedName>
    <definedName name="u" localSheetId="39">#REF!</definedName>
    <definedName name="u" localSheetId="40">#REF!</definedName>
    <definedName name="u" localSheetId="41">#REF!</definedName>
    <definedName name="u" localSheetId="42">#REF!</definedName>
    <definedName name="u" localSheetId="43">#REF!</definedName>
    <definedName name="u" localSheetId="44">#REF!</definedName>
    <definedName name="u" localSheetId="45">#REF!</definedName>
    <definedName name="u" localSheetId="46">#REF!</definedName>
    <definedName name="u" localSheetId="47">#REF!</definedName>
    <definedName name="u" localSheetId="49">#REF!</definedName>
    <definedName name="u" localSheetId="50">#REF!</definedName>
    <definedName name="u" localSheetId="51">#REF!</definedName>
    <definedName name="u" localSheetId="52">#REF!</definedName>
    <definedName name="u" localSheetId="53">#REF!</definedName>
    <definedName name="u" localSheetId="56">#REF!</definedName>
    <definedName name="u" localSheetId="57">#REF!</definedName>
    <definedName name="u" localSheetId="58">#REF!</definedName>
    <definedName name="u" localSheetId="59">#REF!</definedName>
    <definedName name="u" localSheetId="20">#REF!</definedName>
    <definedName name="u" localSheetId="21">#REF!</definedName>
    <definedName name="u" localSheetId="22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1">#REF!</definedName>
    <definedName name="u" localSheetId="38">#REF!</definedName>
    <definedName name="u" localSheetId="48">#REF!</definedName>
    <definedName name="u" localSheetId="1">#REF!</definedName>
    <definedName name="u" localSheetId="54">#REF!</definedName>
    <definedName name="u" localSheetId="55">#REF!</definedName>
    <definedName name="u" localSheetId="2">#REF!</definedName>
    <definedName name="u" localSheetId="12">#REF!</definedName>
    <definedName name="u">#REF!</definedName>
    <definedName name="umum" localSheetId="24">#REF!</definedName>
    <definedName name="umum" localSheetId="23">#REF!</definedName>
    <definedName name="umum" localSheetId="25">#REF!</definedName>
    <definedName name="umum" localSheetId="30">#REF!</definedName>
    <definedName name="umum" localSheetId="32">#REF!</definedName>
    <definedName name="umum" localSheetId="33">#REF!</definedName>
    <definedName name="umum" localSheetId="34">#REF!</definedName>
    <definedName name="umum" localSheetId="35">#REF!</definedName>
    <definedName name="umum" localSheetId="36">#REF!</definedName>
    <definedName name="umum" localSheetId="37">#REF!</definedName>
    <definedName name="umum" localSheetId="39">#REF!</definedName>
    <definedName name="umum" localSheetId="40">#REF!</definedName>
    <definedName name="umum" localSheetId="41">#REF!</definedName>
    <definedName name="umum" localSheetId="42">#REF!</definedName>
    <definedName name="umum" localSheetId="43">#REF!</definedName>
    <definedName name="umum" localSheetId="44">#REF!</definedName>
    <definedName name="umum" localSheetId="45">#REF!</definedName>
    <definedName name="umum" localSheetId="46">#REF!</definedName>
    <definedName name="umum" localSheetId="47">#REF!</definedName>
    <definedName name="umum" localSheetId="49">#REF!</definedName>
    <definedName name="umum" localSheetId="50">#REF!</definedName>
    <definedName name="umum" localSheetId="51">#REF!</definedName>
    <definedName name="umum" localSheetId="52">#REF!</definedName>
    <definedName name="umum" localSheetId="53">#REF!</definedName>
    <definedName name="umum" localSheetId="56">#REF!</definedName>
    <definedName name="umum" localSheetId="57">#REF!</definedName>
    <definedName name="umum" localSheetId="58">#REF!</definedName>
    <definedName name="umum" localSheetId="59">#REF!</definedName>
    <definedName name="umum" localSheetId="20">#REF!</definedName>
    <definedName name="umum" localSheetId="21">#REF!</definedName>
    <definedName name="umum" localSheetId="22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1">#REF!</definedName>
    <definedName name="umum" localSheetId="38">#REF!</definedName>
    <definedName name="umum" localSheetId="48">#REF!</definedName>
    <definedName name="umum" localSheetId="1">#REF!</definedName>
    <definedName name="umum" localSheetId="54">#REF!</definedName>
    <definedName name="umum" localSheetId="55">#REF!</definedName>
    <definedName name="umum" localSheetId="2">#REF!</definedName>
    <definedName name="umum" localSheetId="12">#REF!</definedName>
    <definedName name="umum">#REF!</definedName>
    <definedName name="uuu" localSheetId="24" hidden="1">#REF!</definedName>
    <definedName name="uuu" localSheetId="23" hidden="1">#REF!</definedName>
    <definedName name="uuu" localSheetId="39" hidden="1">#REF!</definedName>
    <definedName name="uuu" localSheetId="40" hidden="1">#REF!</definedName>
    <definedName name="uuu" localSheetId="41" hidden="1">#REF!</definedName>
    <definedName name="uuu" localSheetId="42" hidden="1">#REF!</definedName>
    <definedName name="uuu" localSheetId="43" hidden="1">#REF!</definedName>
    <definedName name="uuu" localSheetId="46" hidden="1">#REF!</definedName>
    <definedName name="uuu" localSheetId="47" hidden="1">#REF!</definedName>
    <definedName name="uuu" localSheetId="49" hidden="1">#REF!</definedName>
    <definedName name="uuu" localSheetId="50" hidden="1">#REF!</definedName>
    <definedName name="uuu" localSheetId="51" hidden="1">#REF!</definedName>
    <definedName name="uuu" localSheetId="56" hidden="1">#REF!</definedName>
    <definedName name="uuu" localSheetId="57" hidden="1">#REF!</definedName>
    <definedName name="uuu" localSheetId="58" hidden="1">#REF!</definedName>
    <definedName name="uuu" localSheetId="59" hidden="1">#REF!</definedName>
    <definedName name="uuu" localSheetId="20" hidden="1">#REF!</definedName>
    <definedName name="uuu" localSheetId="21" hidden="1">#REF!</definedName>
    <definedName name="uuu" localSheetId="22" hidden="1">#REF!</definedName>
    <definedName name="uuu" localSheetId="27" hidden="1">#REF!</definedName>
    <definedName name="uuu" localSheetId="28" hidden="1">#REF!</definedName>
    <definedName name="uuu" localSheetId="29" hidden="1">#REF!</definedName>
    <definedName name="uuu" localSheetId="31" hidden="1">#REF!</definedName>
    <definedName name="uuu" localSheetId="55" hidden="1">#REF!</definedName>
    <definedName name="uuu" localSheetId="2" hidden="1">#REF!</definedName>
    <definedName name="uuu" localSheetId="12" hidden="1">#REF!</definedName>
    <definedName name="uuu" hidden="1">#REF!</definedName>
    <definedName name="uuuuu" localSheetId="24">#REF!</definedName>
    <definedName name="uuuuu" localSheetId="23">#REF!</definedName>
    <definedName name="uuuuu" localSheetId="25">#REF!</definedName>
    <definedName name="uuuuu" localSheetId="30">#REF!</definedName>
    <definedName name="uuuuu" localSheetId="32">#REF!</definedName>
    <definedName name="uuuuu" localSheetId="33">#REF!</definedName>
    <definedName name="uuuuu" localSheetId="34">#REF!</definedName>
    <definedName name="uuuuu" localSheetId="35">#REF!</definedName>
    <definedName name="uuuuu" localSheetId="36">#REF!</definedName>
    <definedName name="uuuuu" localSheetId="37">#REF!</definedName>
    <definedName name="uuuuu" localSheetId="39">#REF!</definedName>
    <definedName name="uuuuu" localSheetId="40">#REF!</definedName>
    <definedName name="uuuuu" localSheetId="41">#REF!</definedName>
    <definedName name="uuuuu" localSheetId="42">#REF!</definedName>
    <definedName name="uuuuu" localSheetId="43">#REF!</definedName>
    <definedName name="uuuuu" localSheetId="44">#REF!</definedName>
    <definedName name="uuuuu" localSheetId="45">#REF!</definedName>
    <definedName name="uuuuu" localSheetId="46">#REF!</definedName>
    <definedName name="uuuuu" localSheetId="47">#REF!</definedName>
    <definedName name="uuuuu" localSheetId="49">#REF!</definedName>
    <definedName name="uuuuu" localSheetId="50">#REF!</definedName>
    <definedName name="uuuuu" localSheetId="51">#REF!</definedName>
    <definedName name="uuuuu" localSheetId="52">#REF!</definedName>
    <definedName name="uuuuu" localSheetId="53">#REF!</definedName>
    <definedName name="uuuuu" localSheetId="56">#REF!</definedName>
    <definedName name="uuuuu" localSheetId="57">#REF!</definedName>
    <definedName name="uuuuu" localSheetId="58">#REF!</definedName>
    <definedName name="uuuuu" localSheetId="59">#REF!</definedName>
    <definedName name="uuuuu" localSheetId="20">#REF!</definedName>
    <definedName name="uuuuu" localSheetId="21">#REF!</definedName>
    <definedName name="uuuuu" localSheetId="22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1">#REF!</definedName>
    <definedName name="uuuuu" localSheetId="38">#REF!</definedName>
    <definedName name="uuuuu" localSheetId="48">#REF!</definedName>
    <definedName name="uuuuu" localSheetId="1">#REF!</definedName>
    <definedName name="uuuuu" localSheetId="54">#REF!</definedName>
    <definedName name="uuuuu" localSheetId="55">#REF!</definedName>
    <definedName name="uuuuu" localSheetId="2">#REF!</definedName>
    <definedName name="uuuuu" localSheetId="12">#REF!</definedName>
    <definedName name="uuuuu">#REF!</definedName>
    <definedName name="v" localSheetId="24" hidden="1">'[2]4.3'!#REF!</definedName>
    <definedName name="v" localSheetId="23" hidden="1">'[2]4.3'!#REF!</definedName>
    <definedName name="v" localSheetId="39" hidden="1">'[2]4.3'!#REF!</definedName>
    <definedName name="v" localSheetId="40" hidden="1">'[2]4.3'!#REF!</definedName>
    <definedName name="v" localSheetId="41" hidden="1">'[2]4.3'!#REF!</definedName>
    <definedName name="v" localSheetId="42" hidden="1">'[2]4.3'!#REF!</definedName>
    <definedName name="v" localSheetId="43" hidden="1">'[2]4.3'!#REF!</definedName>
    <definedName name="v" localSheetId="46" hidden="1">'[2]4.3'!#REF!</definedName>
    <definedName name="v" localSheetId="47" hidden="1">'[2]4.3'!#REF!</definedName>
    <definedName name="v" localSheetId="49" hidden="1">'[2]4.3'!#REF!</definedName>
    <definedName name="v" localSheetId="50" hidden="1">'[2]4.3'!#REF!</definedName>
    <definedName name="v" localSheetId="51" hidden="1">'[2]4.3'!#REF!</definedName>
    <definedName name="v" localSheetId="56" hidden="1">'[2]4.3'!#REF!</definedName>
    <definedName name="v" localSheetId="57" hidden="1">'[2]4.3'!#REF!</definedName>
    <definedName name="v" localSheetId="58" hidden="1">'[2]4.3'!#REF!</definedName>
    <definedName name="v" localSheetId="59" hidden="1">'[2]4.3'!#REF!</definedName>
    <definedName name="v" localSheetId="20" hidden="1">'[2]4.3'!#REF!</definedName>
    <definedName name="v" localSheetId="21" hidden="1">'[2]4.3'!#REF!</definedName>
    <definedName name="v" localSheetId="22" hidden="1">'[2]4.3'!#REF!</definedName>
    <definedName name="v" localSheetId="27" hidden="1">'[2]4.3'!#REF!</definedName>
    <definedName name="v" localSheetId="28" hidden="1">'[2]4.3'!#REF!</definedName>
    <definedName name="v" localSheetId="29" hidden="1">'[2]4.3'!#REF!</definedName>
    <definedName name="v" localSheetId="31" hidden="1">'[2]4.3'!#REF!</definedName>
    <definedName name="v" localSheetId="55" hidden="1">'[2]4.3'!#REF!</definedName>
    <definedName name="v" localSheetId="2" hidden="1">'[2]4.3'!#REF!</definedName>
    <definedName name="v" localSheetId="12" hidden="1">'[2]4.3'!#REF!</definedName>
    <definedName name="v" hidden="1">'[2]4.3'!#REF!</definedName>
    <definedName name="vbcbvc" localSheetId="24">#REF!</definedName>
    <definedName name="vbcbvc" localSheetId="23">#REF!</definedName>
    <definedName name="vbcbvc" localSheetId="39">#REF!</definedName>
    <definedName name="vbcbvc" localSheetId="40">#REF!</definedName>
    <definedName name="vbcbvc" localSheetId="41">#REF!</definedName>
    <definedName name="vbcbvc" localSheetId="42">#REF!</definedName>
    <definedName name="vbcbvc" localSheetId="43">#REF!</definedName>
    <definedName name="vbcbvc" localSheetId="46">#REF!</definedName>
    <definedName name="vbcbvc" localSheetId="47">#REF!</definedName>
    <definedName name="vbcbvc" localSheetId="49">#REF!</definedName>
    <definedName name="vbcbvc" localSheetId="50">#REF!</definedName>
    <definedName name="vbcbvc" localSheetId="51">#REF!</definedName>
    <definedName name="vbcbvc" localSheetId="56">#REF!</definedName>
    <definedName name="vbcbvc" localSheetId="57">#REF!</definedName>
    <definedName name="vbcbvc" localSheetId="58">#REF!</definedName>
    <definedName name="vbcbvc" localSheetId="59">#REF!</definedName>
    <definedName name="vbcbvc" localSheetId="20">#REF!</definedName>
    <definedName name="vbcbvc" localSheetId="21">#REF!</definedName>
    <definedName name="vbcbvc" localSheetId="22">#REF!</definedName>
    <definedName name="vbcbvc" localSheetId="27">#REF!</definedName>
    <definedName name="vbcbvc" localSheetId="28">#REF!</definedName>
    <definedName name="vbcbvc" localSheetId="29">#REF!</definedName>
    <definedName name="vbcbvc" localSheetId="31">#REF!</definedName>
    <definedName name="vbcbvc" localSheetId="55">#REF!</definedName>
    <definedName name="vbcbvc" localSheetId="2">#REF!</definedName>
    <definedName name="vbcbvc" localSheetId="12">#REF!</definedName>
    <definedName name="vbcbvc">#REF!</definedName>
    <definedName name="vbv" localSheetId="24">#REF!</definedName>
    <definedName name="vbv" localSheetId="23">#REF!</definedName>
    <definedName name="vbv" localSheetId="39">#REF!</definedName>
    <definedName name="vbv" localSheetId="40">#REF!</definedName>
    <definedName name="vbv" localSheetId="41">#REF!</definedName>
    <definedName name="vbv" localSheetId="42">#REF!</definedName>
    <definedName name="vbv" localSheetId="43">#REF!</definedName>
    <definedName name="vbv" localSheetId="46">#REF!</definedName>
    <definedName name="vbv" localSheetId="47">#REF!</definedName>
    <definedName name="vbv" localSheetId="49">#REF!</definedName>
    <definedName name="vbv" localSheetId="50">#REF!</definedName>
    <definedName name="vbv" localSheetId="51">#REF!</definedName>
    <definedName name="vbv" localSheetId="56">#REF!</definedName>
    <definedName name="vbv" localSheetId="57">#REF!</definedName>
    <definedName name="vbv" localSheetId="58">#REF!</definedName>
    <definedName name="vbv" localSheetId="59">#REF!</definedName>
    <definedName name="vbv" localSheetId="20">#REF!</definedName>
    <definedName name="vbv" localSheetId="21">#REF!</definedName>
    <definedName name="vbv" localSheetId="22">#REF!</definedName>
    <definedName name="vbv" localSheetId="27">#REF!</definedName>
    <definedName name="vbv" localSheetId="28">#REF!</definedName>
    <definedName name="vbv" localSheetId="29">#REF!</definedName>
    <definedName name="vbv" localSheetId="31">#REF!</definedName>
    <definedName name="vbv" localSheetId="55">#REF!</definedName>
    <definedName name="vbv" localSheetId="2">#REF!</definedName>
    <definedName name="vbv" localSheetId="12">#REF!</definedName>
    <definedName name="vbv">#REF!</definedName>
    <definedName name="vcb" localSheetId="24">#REF!</definedName>
    <definedName name="vcb" localSheetId="23">#REF!</definedName>
    <definedName name="vcb" localSheetId="39">#REF!</definedName>
    <definedName name="vcb" localSheetId="40">#REF!</definedName>
    <definedName name="vcb" localSheetId="41">#REF!</definedName>
    <definedName name="vcb" localSheetId="42">#REF!</definedName>
    <definedName name="vcb" localSheetId="43">#REF!</definedName>
    <definedName name="vcb" localSheetId="46">#REF!</definedName>
    <definedName name="vcb" localSheetId="47">#REF!</definedName>
    <definedName name="vcb" localSheetId="49">#REF!</definedName>
    <definedName name="vcb" localSheetId="50">#REF!</definedName>
    <definedName name="vcb" localSheetId="51">#REF!</definedName>
    <definedName name="vcb" localSheetId="56">#REF!</definedName>
    <definedName name="vcb" localSheetId="57">#REF!</definedName>
    <definedName name="vcb" localSheetId="58">#REF!</definedName>
    <definedName name="vcb" localSheetId="59">#REF!</definedName>
    <definedName name="vcb" localSheetId="20">#REF!</definedName>
    <definedName name="vcb" localSheetId="21">#REF!</definedName>
    <definedName name="vcb" localSheetId="22">#REF!</definedName>
    <definedName name="vcb" localSheetId="27">#REF!</definedName>
    <definedName name="vcb" localSheetId="28">#REF!</definedName>
    <definedName name="vcb" localSheetId="29">#REF!</definedName>
    <definedName name="vcb" localSheetId="31">#REF!</definedName>
    <definedName name="vcb" localSheetId="55">#REF!</definedName>
    <definedName name="vcb" localSheetId="2">#REF!</definedName>
    <definedName name="vcb" localSheetId="12">#REF!</definedName>
    <definedName name="vcb">#REF!</definedName>
    <definedName name="vcc" localSheetId="24">#REF!</definedName>
    <definedName name="vcc" localSheetId="23">#REF!</definedName>
    <definedName name="vcc" localSheetId="39">#REF!</definedName>
    <definedName name="vcc" localSheetId="40">#REF!</definedName>
    <definedName name="vcc" localSheetId="41">#REF!</definedName>
    <definedName name="vcc" localSheetId="42">#REF!</definedName>
    <definedName name="vcc" localSheetId="43">#REF!</definedName>
    <definedName name="vcc" localSheetId="46">#REF!</definedName>
    <definedName name="vcc" localSheetId="47">#REF!</definedName>
    <definedName name="vcc" localSheetId="49">#REF!</definedName>
    <definedName name="vcc" localSheetId="50">#REF!</definedName>
    <definedName name="vcc" localSheetId="51">#REF!</definedName>
    <definedName name="vcc" localSheetId="56">#REF!</definedName>
    <definedName name="vcc" localSheetId="57">#REF!</definedName>
    <definedName name="vcc" localSheetId="58">#REF!</definedName>
    <definedName name="vcc" localSheetId="59">#REF!</definedName>
    <definedName name="vcc" localSheetId="20">#REF!</definedName>
    <definedName name="vcc" localSheetId="21">#REF!</definedName>
    <definedName name="vcc" localSheetId="22">#REF!</definedName>
    <definedName name="vcc" localSheetId="27">#REF!</definedName>
    <definedName name="vcc" localSheetId="28">#REF!</definedName>
    <definedName name="vcc" localSheetId="29">#REF!</definedName>
    <definedName name="vcc" localSheetId="31">#REF!</definedName>
    <definedName name="vcc" localSheetId="55">#REF!</definedName>
    <definedName name="vcc" localSheetId="2">#REF!</definedName>
    <definedName name="vcc" localSheetId="12">#REF!</definedName>
    <definedName name="vcc">#REF!</definedName>
    <definedName name="vcvc" localSheetId="24">#REF!</definedName>
    <definedName name="vcvc" localSheetId="23">#REF!</definedName>
    <definedName name="vcvc" localSheetId="39">#REF!</definedName>
    <definedName name="vcvc" localSheetId="40">#REF!</definedName>
    <definedName name="vcvc" localSheetId="41">#REF!</definedName>
    <definedName name="vcvc" localSheetId="42">#REF!</definedName>
    <definedName name="vcvc" localSheetId="43">#REF!</definedName>
    <definedName name="vcvc" localSheetId="46">#REF!</definedName>
    <definedName name="vcvc" localSheetId="47">#REF!</definedName>
    <definedName name="vcvc" localSheetId="49">#REF!</definedName>
    <definedName name="vcvc" localSheetId="50">#REF!</definedName>
    <definedName name="vcvc" localSheetId="51">#REF!</definedName>
    <definedName name="vcvc" localSheetId="56">#REF!</definedName>
    <definedName name="vcvc" localSheetId="57">#REF!</definedName>
    <definedName name="vcvc" localSheetId="58">#REF!</definedName>
    <definedName name="vcvc" localSheetId="59">#REF!</definedName>
    <definedName name="vcvc" localSheetId="20">#REF!</definedName>
    <definedName name="vcvc" localSheetId="21">#REF!</definedName>
    <definedName name="vcvc" localSheetId="22">#REF!</definedName>
    <definedName name="vcvc" localSheetId="27">#REF!</definedName>
    <definedName name="vcvc" localSheetId="28">#REF!</definedName>
    <definedName name="vcvc" localSheetId="29">#REF!</definedName>
    <definedName name="vcvc" localSheetId="31">#REF!</definedName>
    <definedName name="vcvc" localSheetId="55">#REF!</definedName>
    <definedName name="vcvc" localSheetId="2">#REF!</definedName>
    <definedName name="vcvc" localSheetId="12">#REF!</definedName>
    <definedName name="vcvc">#REF!</definedName>
    <definedName name="vcx" localSheetId="24">#REF!</definedName>
    <definedName name="vcx" localSheetId="23">#REF!</definedName>
    <definedName name="vcx" localSheetId="39">#REF!</definedName>
    <definedName name="vcx" localSheetId="40">#REF!</definedName>
    <definedName name="vcx" localSheetId="41">#REF!</definedName>
    <definedName name="vcx" localSheetId="42">#REF!</definedName>
    <definedName name="vcx" localSheetId="43">#REF!</definedName>
    <definedName name="vcx" localSheetId="46">#REF!</definedName>
    <definedName name="vcx" localSheetId="47">#REF!</definedName>
    <definedName name="vcx" localSheetId="49">#REF!</definedName>
    <definedName name="vcx" localSheetId="50">#REF!</definedName>
    <definedName name="vcx" localSheetId="51">#REF!</definedName>
    <definedName name="vcx" localSheetId="56">#REF!</definedName>
    <definedName name="vcx" localSheetId="57">#REF!</definedName>
    <definedName name="vcx" localSheetId="58">#REF!</definedName>
    <definedName name="vcx" localSheetId="59">#REF!</definedName>
    <definedName name="vcx" localSheetId="20">#REF!</definedName>
    <definedName name="vcx" localSheetId="21">#REF!</definedName>
    <definedName name="vcx" localSheetId="22">#REF!</definedName>
    <definedName name="vcx" localSheetId="27">#REF!</definedName>
    <definedName name="vcx" localSheetId="28">#REF!</definedName>
    <definedName name="vcx" localSheetId="29">#REF!</definedName>
    <definedName name="vcx" localSheetId="31">#REF!</definedName>
    <definedName name="vcx" localSheetId="55">#REF!</definedName>
    <definedName name="vcx" localSheetId="2">#REF!</definedName>
    <definedName name="vcx" localSheetId="12">#REF!</definedName>
    <definedName name="vcx">#REF!</definedName>
    <definedName name="vdfvd" localSheetId="24" hidden="1">#REF!</definedName>
    <definedName name="vdfvd" localSheetId="23" hidden="1">#REF!</definedName>
    <definedName name="vdfvd" localSheetId="39" hidden="1">#REF!</definedName>
    <definedName name="vdfvd" localSheetId="40" hidden="1">#REF!</definedName>
    <definedName name="vdfvd" localSheetId="41" hidden="1">#REF!</definedName>
    <definedName name="vdfvd" localSheetId="42" hidden="1">#REF!</definedName>
    <definedName name="vdfvd" localSheetId="43" hidden="1">#REF!</definedName>
    <definedName name="vdfvd" localSheetId="46" hidden="1">#REF!</definedName>
    <definedName name="vdfvd" localSheetId="47" hidden="1">#REF!</definedName>
    <definedName name="vdfvd" localSheetId="49" hidden="1">#REF!</definedName>
    <definedName name="vdfvd" localSheetId="50" hidden="1">#REF!</definedName>
    <definedName name="vdfvd" localSheetId="51" hidden="1">#REF!</definedName>
    <definedName name="vdfvd" localSheetId="56" hidden="1">#REF!</definedName>
    <definedName name="vdfvd" localSheetId="57" hidden="1">#REF!</definedName>
    <definedName name="vdfvd" localSheetId="58" hidden="1">#REF!</definedName>
    <definedName name="vdfvd" localSheetId="59" hidden="1">#REF!</definedName>
    <definedName name="vdfvd" localSheetId="20" hidden="1">#REF!</definedName>
    <definedName name="vdfvd" localSheetId="21" hidden="1">#REF!</definedName>
    <definedName name="vdfvd" localSheetId="22" hidden="1">#REF!</definedName>
    <definedName name="vdfvd" localSheetId="27" hidden="1">#REF!</definedName>
    <definedName name="vdfvd" localSheetId="28" hidden="1">#REF!</definedName>
    <definedName name="vdfvd" localSheetId="29" hidden="1">#REF!</definedName>
    <definedName name="vdfvd" localSheetId="31" hidden="1">#REF!</definedName>
    <definedName name="vdfvd" localSheetId="55" hidden="1">#REF!</definedName>
    <definedName name="vdfvd" localSheetId="2" hidden="1">#REF!</definedName>
    <definedName name="vdfvd" localSheetId="12" hidden="1">#REF!</definedName>
    <definedName name="vdfvd" hidden="1">#REF!</definedName>
    <definedName name="w" localSheetId="24">#REF!</definedName>
    <definedName name="w" localSheetId="23">#REF!</definedName>
    <definedName name="w" localSheetId="25">#REF!</definedName>
    <definedName name="w" localSheetId="30">#REF!</definedName>
    <definedName name="w" localSheetId="32">#REF!</definedName>
    <definedName name="w" localSheetId="33">#REF!</definedName>
    <definedName name="w" localSheetId="34">#REF!</definedName>
    <definedName name="w" localSheetId="35">#REF!</definedName>
    <definedName name="w" localSheetId="36">#REF!</definedName>
    <definedName name="w" localSheetId="37">#REF!</definedName>
    <definedName name="w" localSheetId="39">#REF!</definedName>
    <definedName name="w" localSheetId="40">#REF!</definedName>
    <definedName name="w" localSheetId="41">#REF!</definedName>
    <definedName name="w" localSheetId="42">#REF!</definedName>
    <definedName name="w" localSheetId="43">#REF!</definedName>
    <definedName name="w" localSheetId="44">#REF!</definedName>
    <definedName name="w" localSheetId="45">#REF!</definedName>
    <definedName name="w" localSheetId="46">#REF!</definedName>
    <definedName name="w" localSheetId="47">#REF!</definedName>
    <definedName name="w" localSheetId="49">#REF!</definedName>
    <definedName name="w" localSheetId="50">#REF!</definedName>
    <definedName name="w" localSheetId="51">#REF!</definedName>
    <definedName name="w" localSheetId="52">#REF!</definedName>
    <definedName name="w" localSheetId="53">#REF!</definedName>
    <definedName name="w" localSheetId="56">#REF!</definedName>
    <definedName name="w" localSheetId="57">#REF!</definedName>
    <definedName name="w" localSheetId="58">#REF!</definedName>
    <definedName name="w" localSheetId="59">#REF!</definedName>
    <definedName name="w" localSheetId="20">#REF!</definedName>
    <definedName name="w" localSheetId="21">#REF!</definedName>
    <definedName name="w" localSheetId="22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1">#REF!</definedName>
    <definedName name="w" localSheetId="38">#REF!</definedName>
    <definedName name="w" localSheetId="48">#REF!</definedName>
    <definedName name="w" localSheetId="1">#REF!</definedName>
    <definedName name="w" localSheetId="54">#REF!</definedName>
    <definedName name="w" localSheetId="55">#REF!</definedName>
    <definedName name="w" localSheetId="2">#REF!</definedName>
    <definedName name="w" localSheetId="12">#REF!</definedName>
    <definedName name="w">#REF!</definedName>
    <definedName name="WD" localSheetId="24" hidden="1">#REF!</definedName>
    <definedName name="WD" localSheetId="23" hidden="1">#REF!</definedName>
    <definedName name="WD" localSheetId="39" hidden="1">#REF!</definedName>
    <definedName name="WD" localSheetId="40" hidden="1">#REF!</definedName>
    <definedName name="WD" localSheetId="41" hidden="1">#REF!</definedName>
    <definedName name="WD" localSheetId="42" hidden="1">#REF!</definedName>
    <definedName name="WD" localSheetId="43" hidden="1">#REF!</definedName>
    <definedName name="WD" localSheetId="46" hidden="1">#REF!</definedName>
    <definedName name="WD" localSheetId="47" hidden="1">#REF!</definedName>
    <definedName name="WD" localSheetId="49" hidden="1">#REF!</definedName>
    <definedName name="WD" localSheetId="50" hidden="1">#REF!</definedName>
    <definedName name="WD" localSheetId="51" hidden="1">#REF!</definedName>
    <definedName name="WD" localSheetId="56" hidden="1">#REF!</definedName>
    <definedName name="WD" localSheetId="57" hidden="1">#REF!</definedName>
    <definedName name="WD" localSheetId="58" hidden="1">#REF!</definedName>
    <definedName name="WD" localSheetId="59" hidden="1">#REF!</definedName>
    <definedName name="WD" localSheetId="20" hidden="1">#REF!</definedName>
    <definedName name="WD" localSheetId="21" hidden="1">#REF!</definedName>
    <definedName name="WD" localSheetId="22" hidden="1">#REF!</definedName>
    <definedName name="WD" localSheetId="27" hidden="1">#REF!</definedName>
    <definedName name="WD" localSheetId="28" hidden="1">#REF!</definedName>
    <definedName name="WD" localSheetId="29" hidden="1">#REF!</definedName>
    <definedName name="WD" localSheetId="31" hidden="1">#REF!</definedName>
    <definedName name="WD" localSheetId="55" hidden="1">#REF!</definedName>
    <definedName name="WD" localSheetId="2" hidden="1">#REF!</definedName>
    <definedName name="WD" localSheetId="4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2" hidden="1">#REF!</definedName>
    <definedName name="WD" hidden="1">#REF!</definedName>
    <definedName name="wwvvv" localSheetId="24">#REF!</definedName>
    <definedName name="wwvvv" localSheetId="23">#REF!</definedName>
    <definedName name="wwvvv" localSheetId="39">#REF!</definedName>
    <definedName name="wwvvv" localSheetId="40">#REF!</definedName>
    <definedName name="wwvvv" localSheetId="41">#REF!</definedName>
    <definedName name="wwvvv" localSheetId="42">#REF!</definedName>
    <definedName name="wwvvv" localSheetId="43">#REF!</definedName>
    <definedName name="wwvvv" localSheetId="46">#REF!</definedName>
    <definedName name="wwvvv" localSheetId="47">#REF!</definedName>
    <definedName name="wwvvv" localSheetId="49">#REF!</definedName>
    <definedName name="wwvvv" localSheetId="50">#REF!</definedName>
    <definedName name="wwvvv" localSheetId="51">#REF!</definedName>
    <definedName name="wwvvv" localSheetId="56">#REF!</definedName>
    <definedName name="wwvvv" localSheetId="57">#REF!</definedName>
    <definedName name="wwvvv" localSheetId="58">#REF!</definedName>
    <definedName name="wwvvv" localSheetId="59">#REF!</definedName>
    <definedName name="wwvvv" localSheetId="20">#REF!</definedName>
    <definedName name="wwvvv" localSheetId="21">#REF!</definedName>
    <definedName name="wwvvv" localSheetId="22">#REF!</definedName>
    <definedName name="wwvvv" localSheetId="27">#REF!</definedName>
    <definedName name="wwvvv" localSheetId="28">#REF!</definedName>
    <definedName name="wwvvv" localSheetId="29">#REF!</definedName>
    <definedName name="wwvvv" localSheetId="31">#REF!</definedName>
    <definedName name="wwvvv" localSheetId="55">#REF!</definedName>
    <definedName name="wwvvv" localSheetId="2">#REF!</definedName>
    <definedName name="wwvvv" localSheetId="12">#REF!</definedName>
    <definedName name="wwvvv">#REF!</definedName>
    <definedName name="wwwq" localSheetId="24">#REF!</definedName>
    <definedName name="wwwq" localSheetId="23">#REF!</definedName>
    <definedName name="wwwq" localSheetId="39">#REF!</definedName>
    <definedName name="wwwq" localSheetId="40">#REF!</definedName>
    <definedName name="wwwq" localSheetId="41">#REF!</definedName>
    <definedName name="wwwq" localSheetId="42">#REF!</definedName>
    <definedName name="wwwq" localSheetId="43">#REF!</definedName>
    <definedName name="wwwq" localSheetId="46">#REF!</definedName>
    <definedName name="wwwq" localSheetId="47">#REF!</definedName>
    <definedName name="wwwq" localSheetId="49">#REF!</definedName>
    <definedName name="wwwq" localSheetId="50">#REF!</definedName>
    <definedName name="wwwq" localSheetId="51">#REF!</definedName>
    <definedName name="wwwq" localSheetId="56">#REF!</definedName>
    <definedName name="wwwq" localSheetId="57">#REF!</definedName>
    <definedName name="wwwq" localSheetId="58">#REF!</definedName>
    <definedName name="wwwq" localSheetId="59">#REF!</definedName>
    <definedName name="wwwq" localSheetId="20">#REF!</definedName>
    <definedName name="wwwq" localSheetId="21">#REF!</definedName>
    <definedName name="wwwq" localSheetId="22">#REF!</definedName>
    <definedName name="wwwq" localSheetId="27">#REF!</definedName>
    <definedName name="wwwq" localSheetId="28">#REF!</definedName>
    <definedName name="wwwq" localSheetId="29">#REF!</definedName>
    <definedName name="wwwq" localSheetId="31">#REF!</definedName>
    <definedName name="wwwq" localSheetId="55">#REF!</definedName>
    <definedName name="wwwq" localSheetId="2">#REF!</definedName>
    <definedName name="wwwq" localSheetId="12">#REF!</definedName>
    <definedName name="wwwq">#REF!</definedName>
    <definedName name="x" localSheetId="24">#REF!</definedName>
    <definedName name="x" localSheetId="23">#REF!</definedName>
    <definedName name="x" localSheetId="25">#REF!</definedName>
    <definedName name="x" localSheetId="30">#REF!</definedName>
    <definedName name="x" localSheetId="32">#REF!</definedName>
    <definedName name="x" localSheetId="33">#REF!</definedName>
    <definedName name="x" localSheetId="34">#REF!</definedName>
    <definedName name="x" localSheetId="35">#REF!</definedName>
    <definedName name="x" localSheetId="36">#REF!</definedName>
    <definedName name="x" localSheetId="37">#REF!</definedName>
    <definedName name="x" localSheetId="39">#REF!</definedName>
    <definedName name="x" localSheetId="40">#REF!</definedName>
    <definedName name="x" localSheetId="41">#REF!</definedName>
    <definedName name="x" localSheetId="42">#REF!</definedName>
    <definedName name="x" localSheetId="43">#REF!</definedName>
    <definedName name="x" localSheetId="44">#REF!</definedName>
    <definedName name="x" localSheetId="45">#REF!</definedName>
    <definedName name="x" localSheetId="46">#REF!</definedName>
    <definedName name="x" localSheetId="47">#REF!</definedName>
    <definedName name="x" localSheetId="49">#REF!</definedName>
    <definedName name="x" localSheetId="50">#REF!</definedName>
    <definedName name="x" localSheetId="51">#REF!</definedName>
    <definedName name="x" localSheetId="52">#REF!</definedName>
    <definedName name="x" localSheetId="53">#REF!</definedName>
    <definedName name="x" localSheetId="56">#REF!</definedName>
    <definedName name="x" localSheetId="57">#REF!</definedName>
    <definedName name="x" localSheetId="58">#REF!</definedName>
    <definedName name="x" localSheetId="59">#REF!</definedName>
    <definedName name="x" localSheetId="20">#REF!</definedName>
    <definedName name="x" localSheetId="21">#REF!</definedName>
    <definedName name="x" localSheetId="22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1">#REF!</definedName>
    <definedName name="x" localSheetId="38">#REF!</definedName>
    <definedName name="x" localSheetId="48">#REF!</definedName>
    <definedName name="x" localSheetId="1">#REF!</definedName>
    <definedName name="x" localSheetId="54">#REF!</definedName>
    <definedName name="x" localSheetId="55">#REF!</definedName>
    <definedName name="x" localSheetId="2">#REF!</definedName>
    <definedName name="x" localSheetId="12">#REF!</definedName>
    <definedName name="x">#REF!</definedName>
    <definedName name="xcz" localSheetId="24">#REF!</definedName>
    <definedName name="xcz" localSheetId="23">#REF!</definedName>
    <definedName name="xcz" localSheetId="39">#REF!</definedName>
    <definedName name="xcz" localSheetId="40">#REF!</definedName>
    <definedName name="xcz" localSheetId="41">#REF!</definedName>
    <definedName name="xcz" localSheetId="42">#REF!</definedName>
    <definedName name="xcz" localSheetId="43">#REF!</definedName>
    <definedName name="xcz" localSheetId="46">#REF!</definedName>
    <definedName name="xcz" localSheetId="47">#REF!</definedName>
    <definedName name="xcz" localSheetId="49">#REF!</definedName>
    <definedName name="xcz" localSheetId="50">#REF!</definedName>
    <definedName name="xcz" localSheetId="51">#REF!</definedName>
    <definedName name="xcz" localSheetId="56">#REF!</definedName>
    <definedName name="xcz" localSheetId="57">#REF!</definedName>
    <definedName name="xcz" localSheetId="58">#REF!</definedName>
    <definedName name="xcz" localSheetId="59">#REF!</definedName>
    <definedName name="xcz" localSheetId="20">#REF!</definedName>
    <definedName name="xcz" localSheetId="21">#REF!</definedName>
    <definedName name="xcz" localSheetId="22">#REF!</definedName>
    <definedName name="xcz" localSheetId="27">#REF!</definedName>
    <definedName name="xcz" localSheetId="28">#REF!</definedName>
    <definedName name="xcz" localSheetId="29">#REF!</definedName>
    <definedName name="xcz" localSheetId="31">#REF!</definedName>
    <definedName name="xcz" localSheetId="55">#REF!</definedName>
    <definedName name="xcz" localSheetId="2">#REF!</definedName>
    <definedName name="xcz" localSheetId="12">#REF!</definedName>
    <definedName name="xcz">#REF!</definedName>
    <definedName name="xxx" localSheetId="24">#REF!</definedName>
    <definedName name="xxx" localSheetId="23">#REF!</definedName>
    <definedName name="xxx" localSheetId="39">#REF!</definedName>
    <definedName name="xxx" localSheetId="40">#REF!</definedName>
    <definedName name="xxx" localSheetId="41">#REF!</definedName>
    <definedName name="xxx" localSheetId="42">#REF!</definedName>
    <definedName name="xxx" localSheetId="43">#REF!</definedName>
    <definedName name="xxx" localSheetId="46">#REF!</definedName>
    <definedName name="xxx" localSheetId="47">#REF!</definedName>
    <definedName name="xxx" localSheetId="49">#REF!</definedName>
    <definedName name="xxx" localSheetId="50">#REF!</definedName>
    <definedName name="xxx" localSheetId="51">#REF!</definedName>
    <definedName name="xxx" localSheetId="56">#REF!</definedName>
    <definedName name="xxx" localSheetId="57">#REF!</definedName>
    <definedName name="xxx" localSheetId="58">#REF!</definedName>
    <definedName name="xxx" localSheetId="59">#REF!</definedName>
    <definedName name="xxx" localSheetId="20">#REF!</definedName>
    <definedName name="xxx" localSheetId="21">#REF!</definedName>
    <definedName name="xxx" localSheetId="22">#REF!</definedName>
    <definedName name="xxx" localSheetId="27">#REF!</definedName>
    <definedName name="xxx" localSheetId="28">#REF!</definedName>
    <definedName name="xxx" localSheetId="29">#REF!</definedName>
    <definedName name="xxx" localSheetId="31">#REF!</definedName>
    <definedName name="xxx" localSheetId="55">#REF!</definedName>
    <definedName name="xxx" localSheetId="2">#REF!</definedName>
    <definedName name="xxx" localSheetId="12">#REF!</definedName>
    <definedName name="xxx">#REF!</definedName>
    <definedName name="xxxa" localSheetId="24" hidden="1">#REF!</definedName>
    <definedName name="xxxa" localSheetId="23" hidden="1">#REF!</definedName>
    <definedName name="xxxa" localSheetId="39" hidden="1">#REF!</definedName>
    <definedName name="xxxa" localSheetId="40" hidden="1">#REF!</definedName>
    <definedName name="xxxa" localSheetId="41" hidden="1">#REF!</definedName>
    <definedName name="xxxa" localSheetId="42" hidden="1">#REF!</definedName>
    <definedName name="xxxa" localSheetId="43" hidden="1">#REF!</definedName>
    <definedName name="xxxa" localSheetId="46" hidden="1">#REF!</definedName>
    <definedName name="xxxa" localSheetId="47" hidden="1">#REF!</definedName>
    <definedName name="xxxa" localSheetId="49" hidden="1">#REF!</definedName>
    <definedName name="xxxa" localSheetId="50" hidden="1">#REF!</definedName>
    <definedName name="xxxa" localSheetId="51" hidden="1">#REF!</definedName>
    <definedName name="xxxa" localSheetId="56" hidden="1">#REF!</definedName>
    <definedName name="xxxa" localSheetId="57" hidden="1">#REF!</definedName>
    <definedName name="xxxa" localSheetId="58" hidden="1">#REF!</definedName>
    <definedName name="xxxa" localSheetId="59" hidden="1">#REF!</definedName>
    <definedName name="xxxa" localSheetId="20" hidden="1">#REF!</definedName>
    <definedName name="xxxa" localSheetId="21" hidden="1">#REF!</definedName>
    <definedName name="xxxa" localSheetId="22" hidden="1">#REF!</definedName>
    <definedName name="xxxa" localSheetId="27" hidden="1">#REF!</definedName>
    <definedName name="xxxa" localSheetId="28" hidden="1">#REF!</definedName>
    <definedName name="xxxa" localSheetId="29" hidden="1">#REF!</definedName>
    <definedName name="xxxa" localSheetId="31" hidden="1">#REF!</definedName>
    <definedName name="xxxa" localSheetId="55" hidden="1">#REF!</definedName>
    <definedName name="xxxa" localSheetId="2" hidden="1">#REF!</definedName>
    <definedName name="xxxa" localSheetId="12" hidden="1">#REF!</definedName>
    <definedName name="xxxa" hidden="1">#REF!</definedName>
    <definedName name="xzcx" localSheetId="24" hidden="1">#REF!</definedName>
    <definedName name="xzcx" localSheetId="23" hidden="1">#REF!</definedName>
    <definedName name="xzcx" localSheetId="39" hidden="1">#REF!</definedName>
    <definedName name="xzcx" localSheetId="40" hidden="1">#REF!</definedName>
    <definedName name="xzcx" localSheetId="41" hidden="1">#REF!</definedName>
    <definedName name="xzcx" localSheetId="42" hidden="1">#REF!</definedName>
    <definedName name="xzcx" localSheetId="43" hidden="1">#REF!</definedName>
    <definedName name="xzcx" localSheetId="46" hidden="1">#REF!</definedName>
    <definedName name="xzcx" localSheetId="47" hidden="1">#REF!</definedName>
    <definedName name="xzcx" localSheetId="49" hidden="1">#REF!</definedName>
    <definedName name="xzcx" localSheetId="50" hidden="1">#REF!</definedName>
    <definedName name="xzcx" localSheetId="51" hidden="1">#REF!</definedName>
    <definedName name="xzcx" localSheetId="56" hidden="1">#REF!</definedName>
    <definedName name="xzcx" localSheetId="57" hidden="1">#REF!</definedName>
    <definedName name="xzcx" localSheetId="58" hidden="1">#REF!</definedName>
    <definedName name="xzcx" localSheetId="59" hidden="1">#REF!</definedName>
    <definedName name="xzcx" localSheetId="20" hidden="1">#REF!</definedName>
    <definedName name="xzcx" localSheetId="21" hidden="1">#REF!</definedName>
    <definedName name="xzcx" localSheetId="22" hidden="1">#REF!</definedName>
    <definedName name="xzcx" localSheetId="27" hidden="1">#REF!</definedName>
    <definedName name="xzcx" localSheetId="28" hidden="1">#REF!</definedName>
    <definedName name="xzcx" localSheetId="29" hidden="1">#REF!</definedName>
    <definedName name="xzcx" localSheetId="31" hidden="1">#REF!</definedName>
    <definedName name="xzcx" localSheetId="55" hidden="1">#REF!</definedName>
    <definedName name="xzcx" localSheetId="2" hidden="1">#REF!</definedName>
    <definedName name="xzcx" localSheetId="12" hidden="1">#REF!</definedName>
    <definedName name="xzcx" hidden="1">#REF!</definedName>
    <definedName name="y" localSheetId="24">#REF!</definedName>
    <definedName name="y" localSheetId="23">#REF!</definedName>
    <definedName name="y" localSheetId="25">#REF!</definedName>
    <definedName name="y" localSheetId="30">#REF!</definedName>
    <definedName name="y" localSheetId="32">#REF!</definedName>
    <definedName name="y" localSheetId="33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9">#REF!</definedName>
    <definedName name="y" localSheetId="40">#REF!</definedName>
    <definedName name="y" localSheetId="41">#REF!</definedName>
    <definedName name="y" localSheetId="42">#REF!</definedName>
    <definedName name="y" localSheetId="43">#REF!</definedName>
    <definedName name="y" localSheetId="44">#REF!</definedName>
    <definedName name="y" localSheetId="45">#REF!</definedName>
    <definedName name="y" localSheetId="46">#REF!</definedName>
    <definedName name="y" localSheetId="47">#REF!</definedName>
    <definedName name="y" localSheetId="49">#REF!</definedName>
    <definedName name="y" localSheetId="50">#REF!</definedName>
    <definedName name="y" localSheetId="51">#REF!</definedName>
    <definedName name="y" localSheetId="52">#REF!</definedName>
    <definedName name="y" localSheetId="53">#REF!</definedName>
    <definedName name="y" localSheetId="56">#REF!</definedName>
    <definedName name="y" localSheetId="57">#REF!</definedName>
    <definedName name="y" localSheetId="58">#REF!</definedName>
    <definedName name="y" localSheetId="59">#REF!</definedName>
    <definedName name="y" localSheetId="20">#REF!</definedName>
    <definedName name="y" localSheetId="21">#REF!</definedName>
    <definedName name="y" localSheetId="22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1">#REF!</definedName>
    <definedName name="y" localSheetId="38">#REF!</definedName>
    <definedName name="y" localSheetId="48">#REF!</definedName>
    <definedName name="y" localSheetId="1">#REF!</definedName>
    <definedName name="y" localSheetId="54">#REF!</definedName>
    <definedName name="y" localSheetId="55">#REF!</definedName>
    <definedName name="y" localSheetId="2">#REF!</definedName>
    <definedName name="y" localSheetId="12">#REF!</definedName>
    <definedName name="y">#REF!</definedName>
    <definedName name="ya" localSheetId="24">#REF!</definedName>
    <definedName name="ya" localSheetId="23">#REF!</definedName>
    <definedName name="ya" localSheetId="25">#REF!</definedName>
    <definedName name="ya" localSheetId="30">#REF!</definedName>
    <definedName name="ya" localSheetId="32">#REF!</definedName>
    <definedName name="ya" localSheetId="33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9">#REF!</definedName>
    <definedName name="ya" localSheetId="40">#REF!</definedName>
    <definedName name="ya" localSheetId="41">#REF!</definedName>
    <definedName name="ya" localSheetId="42">#REF!</definedName>
    <definedName name="ya" localSheetId="43">#REF!</definedName>
    <definedName name="ya" localSheetId="44">#REF!</definedName>
    <definedName name="ya" localSheetId="45">#REF!</definedName>
    <definedName name="ya" localSheetId="46">#REF!</definedName>
    <definedName name="ya" localSheetId="47">#REF!</definedName>
    <definedName name="ya" localSheetId="49">#REF!</definedName>
    <definedName name="ya" localSheetId="50">#REF!</definedName>
    <definedName name="ya" localSheetId="51">#REF!</definedName>
    <definedName name="ya" localSheetId="52">#REF!</definedName>
    <definedName name="ya" localSheetId="53">#REF!</definedName>
    <definedName name="ya" localSheetId="56">#REF!</definedName>
    <definedName name="ya" localSheetId="57">#REF!</definedName>
    <definedName name="ya" localSheetId="58">#REF!</definedName>
    <definedName name="ya" localSheetId="59">#REF!</definedName>
    <definedName name="ya" localSheetId="20">#REF!</definedName>
    <definedName name="ya" localSheetId="21">#REF!</definedName>
    <definedName name="ya" localSheetId="22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1">#REF!</definedName>
    <definedName name="ya" localSheetId="38">#REF!</definedName>
    <definedName name="ya" localSheetId="48">#REF!</definedName>
    <definedName name="ya" localSheetId="1">#REF!</definedName>
    <definedName name="ya" localSheetId="54">#REF!</definedName>
    <definedName name="ya" localSheetId="55">#REF!</definedName>
    <definedName name="ya" localSheetId="2">#REF!</definedName>
    <definedName name="ya" localSheetId="12">#REF!</definedName>
    <definedName name="ya">#REF!</definedName>
    <definedName name="yaa" localSheetId="24">#REF!</definedName>
    <definedName name="yaa" localSheetId="23">#REF!</definedName>
    <definedName name="yaa" localSheetId="25">#REF!</definedName>
    <definedName name="yaa" localSheetId="30">#REF!</definedName>
    <definedName name="yaa" localSheetId="32">#REF!</definedName>
    <definedName name="yaa" localSheetId="33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9">#REF!</definedName>
    <definedName name="yaa" localSheetId="40">#REF!</definedName>
    <definedName name="yaa" localSheetId="41">#REF!</definedName>
    <definedName name="yaa" localSheetId="42">#REF!</definedName>
    <definedName name="yaa" localSheetId="43">#REF!</definedName>
    <definedName name="yaa" localSheetId="44">#REF!</definedName>
    <definedName name="yaa" localSheetId="45">#REF!</definedName>
    <definedName name="yaa" localSheetId="46">#REF!</definedName>
    <definedName name="yaa" localSheetId="47">#REF!</definedName>
    <definedName name="yaa" localSheetId="49">#REF!</definedName>
    <definedName name="yaa" localSheetId="50">#REF!</definedName>
    <definedName name="yaa" localSheetId="51">#REF!</definedName>
    <definedName name="yaa" localSheetId="52">#REF!</definedName>
    <definedName name="yaa" localSheetId="53">#REF!</definedName>
    <definedName name="yaa" localSheetId="56">#REF!</definedName>
    <definedName name="yaa" localSheetId="57">#REF!</definedName>
    <definedName name="yaa" localSheetId="58">#REF!</definedName>
    <definedName name="yaa" localSheetId="59">#REF!</definedName>
    <definedName name="yaa" localSheetId="20">#REF!</definedName>
    <definedName name="yaa" localSheetId="21">#REF!</definedName>
    <definedName name="yaa" localSheetId="22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1">#REF!</definedName>
    <definedName name="yaa" localSheetId="38">#REF!</definedName>
    <definedName name="yaa" localSheetId="48">#REF!</definedName>
    <definedName name="yaa" localSheetId="1">#REF!</definedName>
    <definedName name="yaa" localSheetId="54">#REF!</definedName>
    <definedName name="yaa" localSheetId="55">#REF!</definedName>
    <definedName name="yaa" localSheetId="2">#REF!</definedName>
    <definedName name="yaa" localSheetId="12">#REF!</definedName>
    <definedName name="yaa">#REF!</definedName>
    <definedName name="yaaa" localSheetId="24">#REF!</definedName>
    <definedName name="yaaa" localSheetId="23">#REF!</definedName>
    <definedName name="yaaa" localSheetId="25">#REF!</definedName>
    <definedName name="yaaa" localSheetId="30">#REF!</definedName>
    <definedName name="yaaa" localSheetId="32">#REF!</definedName>
    <definedName name="yaaa" localSheetId="33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9">#REF!</definedName>
    <definedName name="yaaa" localSheetId="40">#REF!</definedName>
    <definedName name="yaaa" localSheetId="41">#REF!</definedName>
    <definedName name="yaaa" localSheetId="42">#REF!</definedName>
    <definedName name="yaaa" localSheetId="43">#REF!</definedName>
    <definedName name="yaaa" localSheetId="44">#REF!</definedName>
    <definedName name="yaaa" localSheetId="45">#REF!</definedName>
    <definedName name="yaaa" localSheetId="46">#REF!</definedName>
    <definedName name="yaaa" localSheetId="47">#REF!</definedName>
    <definedName name="yaaa" localSheetId="49">#REF!</definedName>
    <definedName name="yaaa" localSheetId="50">#REF!</definedName>
    <definedName name="yaaa" localSheetId="51">#REF!</definedName>
    <definedName name="yaaa" localSheetId="52">#REF!</definedName>
    <definedName name="yaaa" localSheetId="53">#REF!</definedName>
    <definedName name="yaaa" localSheetId="56">#REF!</definedName>
    <definedName name="yaaa" localSheetId="57">#REF!</definedName>
    <definedName name="yaaa" localSheetId="58">#REF!</definedName>
    <definedName name="yaaa" localSheetId="59">#REF!</definedName>
    <definedName name="yaaa" localSheetId="20">#REF!</definedName>
    <definedName name="yaaa" localSheetId="21">#REF!</definedName>
    <definedName name="yaaa" localSheetId="22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1">#REF!</definedName>
    <definedName name="yaaa" localSheetId="38">#REF!</definedName>
    <definedName name="yaaa" localSheetId="48">#REF!</definedName>
    <definedName name="yaaa" localSheetId="1">#REF!</definedName>
    <definedName name="yaaa" localSheetId="54">#REF!</definedName>
    <definedName name="yaaa" localSheetId="55">#REF!</definedName>
    <definedName name="yaaa" localSheetId="2">#REF!</definedName>
    <definedName name="yaaa" localSheetId="12">#REF!</definedName>
    <definedName name="yaaa">#REF!</definedName>
    <definedName name="yi" localSheetId="24">#REF!</definedName>
    <definedName name="yi" localSheetId="23">#REF!</definedName>
    <definedName name="yi" localSheetId="25">#REF!</definedName>
    <definedName name="yi" localSheetId="30">#REF!</definedName>
    <definedName name="yi" localSheetId="32">#REF!</definedName>
    <definedName name="yi" localSheetId="33">#REF!</definedName>
    <definedName name="yi" localSheetId="34">#REF!</definedName>
    <definedName name="yi" localSheetId="35">#REF!</definedName>
    <definedName name="yi" localSheetId="36">#REF!</definedName>
    <definedName name="yi" localSheetId="37">#REF!</definedName>
    <definedName name="yi" localSheetId="39">#REF!</definedName>
    <definedName name="yi" localSheetId="40">#REF!</definedName>
    <definedName name="yi" localSheetId="41">#REF!</definedName>
    <definedName name="yi" localSheetId="42">#REF!</definedName>
    <definedName name="yi" localSheetId="43">#REF!</definedName>
    <definedName name="yi" localSheetId="44">#REF!</definedName>
    <definedName name="yi" localSheetId="45">#REF!</definedName>
    <definedName name="yi" localSheetId="46">#REF!</definedName>
    <definedName name="yi" localSheetId="47">#REF!</definedName>
    <definedName name="yi" localSheetId="49">#REF!</definedName>
    <definedName name="yi" localSheetId="50">#REF!</definedName>
    <definedName name="yi" localSheetId="51">#REF!</definedName>
    <definedName name="yi" localSheetId="52">#REF!</definedName>
    <definedName name="yi" localSheetId="53">#REF!</definedName>
    <definedName name="yi" localSheetId="56">#REF!</definedName>
    <definedName name="yi" localSheetId="57">#REF!</definedName>
    <definedName name="yi" localSheetId="58">#REF!</definedName>
    <definedName name="yi" localSheetId="59">#REF!</definedName>
    <definedName name="yi" localSheetId="20">#REF!</definedName>
    <definedName name="yi" localSheetId="21">#REF!</definedName>
    <definedName name="yi" localSheetId="22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1">#REF!</definedName>
    <definedName name="yi" localSheetId="38">#REF!</definedName>
    <definedName name="yi" localSheetId="48">#REF!</definedName>
    <definedName name="yi" localSheetId="1">#REF!</definedName>
    <definedName name="yi" localSheetId="54">#REF!</definedName>
    <definedName name="yi" localSheetId="55">#REF!</definedName>
    <definedName name="yi" localSheetId="2">#REF!</definedName>
    <definedName name="yi" localSheetId="12">#REF!</definedName>
    <definedName name="yi">#REF!</definedName>
    <definedName name="yyy" localSheetId="24">#REF!</definedName>
    <definedName name="yyy" localSheetId="23">#REF!</definedName>
    <definedName name="yyy" localSheetId="39">#REF!</definedName>
    <definedName name="yyy" localSheetId="40">#REF!</definedName>
    <definedName name="yyy" localSheetId="41">#REF!</definedName>
    <definedName name="yyy" localSheetId="42">#REF!</definedName>
    <definedName name="yyy" localSheetId="43">#REF!</definedName>
    <definedName name="yyy" localSheetId="46">#REF!</definedName>
    <definedName name="yyy" localSheetId="47">#REF!</definedName>
    <definedName name="yyy" localSheetId="49">#REF!</definedName>
    <definedName name="yyy" localSheetId="50">#REF!</definedName>
    <definedName name="yyy" localSheetId="51">#REF!</definedName>
    <definedName name="yyy" localSheetId="56">#REF!</definedName>
    <definedName name="yyy" localSheetId="57">#REF!</definedName>
    <definedName name="yyy" localSheetId="58">#REF!</definedName>
    <definedName name="yyy" localSheetId="59">#REF!</definedName>
    <definedName name="yyy" localSheetId="20">#REF!</definedName>
    <definedName name="yyy" localSheetId="21">#REF!</definedName>
    <definedName name="yyy" localSheetId="22">#REF!</definedName>
    <definedName name="yyy" localSheetId="27">#REF!</definedName>
    <definedName name="yyy" localSheetId="28">#REF!</definedName>
    <definedName name="yyy" localSheetId="29">#REF!</definedName>
    <definedName name="yyy" localSheetId="31">#REF!</definedName>
    <definedName name="yyy" localSheetId="55">#REF!</definedName>
    <definedName name="yyy" localSheetId="2">#REF!</definedName>
    <definedName name="yyy" localSheetId="12">#REF!</definedName>
    <definedName name="yyy">#REF!</definedName>
    <definedName name="Z" localSheetId="24">#REF!</definedName>
    <definedName name="Z" localSheetId="23">#REF!</definedName>
    <definedName name="Z" localSheetId="25">#REF!</definedName>
    <definedName name="Z" localSheetId="30">#REF!</definedName>
    <definedName name="Z" localSheetId="32">#REF!</definedName>
    <definedName name="Z" localSheetId="33">#REF!</definedName>
    <definedName name="Z" localSheetId="34">#REF!</definedName>
    <definedName name="Z" localSheetId="35">#REF!</definedName>
    <definedName name="Z" localSheetId="36">#REF!</definedName>
    <definedName name="Z" localSheetId="37">#REF!</definedName>
    <definedName name="Z" localSheetId="39">#REF!</definedName>
    <definedName name="Z" localSheetId="40">#REF!</definedName>
    <definedName name="Z" localSheetId="41">#REF!</definedName>
    <definedName name="Z" localSheetId="42">#REF!</definedName>
    <definedName name="Z" localSheetId="43">#REF!</definedName>
    <definedName name="Z" localSheetId="44">#REF!</definedName>
    <definedName name="Z" localSheetId="45">#REF!</definedName>
    <definedName name="Z" localSheetId="46">#REF!</definedName>
    <definedName name="Z" localSheetId="47">#REF!</definedName>
    <definedName name="Z" localSheetId="49">#REF!</definedName>
    <definedName name="Z" localSheetId="50">#REF!</definedName>
    <definedName name="Z" localSheetId="51">#REF!</definedName>
    <definedName name="Z" localSheetId="52">#REF!</definedName>
    <definedName name="Z" localSheetId="53">#REF!</definedName>
    <definedName name="Z" localSheetId="56">#REF!</definedName>
    <definedName name="Z" localSheetId="57">#REF!</definedName>
    <definedName name="Z" localSheetId="58">#REF!</definedName>
    <definedName name="Z" localSheetId="59">#REF!</definedName>
    <definedName name="Z" localSheetId="20">#REF!</definedName>
    <definedName name="Z" localSheetId="21">#REF!</definedName>
    <definedName name="Z" localSheetId="22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1">#REF!</definedName>
    <definedName name="Z" localSheetId="38">#REF!</definedName>
    <definedName name="Z" localSheetId="48">#REF!</definedName>
    <definedName name="Z" localSheetId="1">#REF!</definedName>
    <definedName name="Z" localSheetId="54">#REF!</definedName>
    <definedName name="Z" localSheetId="55">#REF!</definedName>
    <definedName name="Z" localSheetId="2">#REF!</definedName>
    <definedName name="Z" localSheetId="12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L80" i="51" l="1"/>
  <c r="K80" i="51"/>
  <c r="J80" i="51"/>
  <c r="I80" i="51"/>
  <c r="H80" i="51"/>
  <c r="G80" i="51"/>
  <c r="F80" i="51"/>
  <c r="L76" i="51"/>
  <c r="K76" i="51"/>
  <c r="J76" i="51"/>
  <c r="I76" i="51"/>
  <c r="H76" i="51"/>
  <c r="G76" i="51"/>
  <c r="F76" i="51"/>
  <c r="L72" i="51"/>
  <c r="K72" i="51"/>
  <c r="J72" i="51"/>
  <c r="I72" i="51"/>
  <c r="H72" i="51"/>
  <c r="G72" i="51"/>
  <c r="F72" i="51"/>
  <c r="L68" i="51"/>
  <c r="K68" i="51"/>
  <c r="J68" i="51"/>
  <c r="I68" i="51"/>
  <c r="H68" i="51"/>
  <c r="G68" i="51"/>
  <c r="F68" i="51"/>
  <c r="L64" i="51"/>
  <c r="K64" i="51"/>
  <c r="J64" i="51"/>
  <c r="I64" i="51"/>
  <c r="H64" i="51"/>
  <c r="G64" i="51"/>
  <c r="F64" i="51"/>
  <c r="L60" i="51"/>
  <c r="K60" i="51"/>
  <c r="J60" i="51"/>
  <c r="I60" i="51"/>
  <c r="H60" i="51"/>
  <c r="G60" i="51"/>
  <c r="F60" i="51"/>
  <c r="L56" i="51"/>
  <c r="K56" i="51"/>
  <c r="J56" i="51"/>
  <c r="I56" i="51"/>
  <c r="H56" i="51"/>
  <c r="G56" i="51"/>
  <c r="F56" i="51"/>
  <c r="L52" i="51"/>
  <c r="K52" i="51"/>
  <c r="J52" i="51"/>
  <c r="I52" i="51"/>
  <c r="H52" i="51"/>
  <c r="G52" i="51"/>
  <c r="F52" i="51"/>
  <c r="L48" i="51"/>
  <c r="K48" i="51"/>
  <c r="J48" i="51"/>
  <c r="I48" i="51"/>
  <c r="H48" i="51"/>
  <c r="G48" i="51"/>
  <c r="F48" i="51"/>
  <c r="L44" i="51"/>
  <c r="K44" i="51"/>
  <c r="J44" i="51"/>
  <c r="I44" i="51"/>
  <c r="H44" i="51"/>
  <c r="G44" i="51"/>
  <c r="F44" i="51"/>
  <c r="L40" i="51"/>
  <c r="K40" i="51"/>
  <c r="J40" i="51"/>
  <c r="I40" i="51"/>
  <c r="H40" i="51"/>
  <c r="G40" i="51"/>
  <c r="F40" i="51"/>
  <c r="L36" i="51"/>
  <c r="K36" i="51"/>
  <c r="J36" i="51"/>
  <c r="I36" i="51"/>
  <c r="H36" i="51"/>
  <c r="G36" i="51"/>
  <c r="F36" i="51"/>
  <c r="L32" i="51"/>
  <c r="K32" i="51"/>
  <c r="J32" i="51"/>
  <c r="I32" i="51"/>
  <c r="H32" i="51"/>
  <c r="G32" i="51"/>
  <c r="F32" i="51"/>
  <c r="L28" i="51"/>
  <c r="K28" i="51"/>
  <c r="J28" i="51"/>
  <c r="I28" i="51"/>
  <c r="H28" i="51"/>
  <c r="G28" i="51"/>
  <c r="F28" i="51"/>
  <c r="L24" i="51"/>
  <c r="K24" i="51"/>
  <c r="J24" i="51"/>
  <c r="I24" i="51"/>
  <c r="H24" i="51"/>
  <c r="G24" i="51"/>
  <c r="F24" i="51"/>
  <c r="K20" i="51"/>
  <c r="L20" i="51"/>
  <c r="J20" i="51"/>
  <c r="I20" i="51"/>
  <c r="H20" i="51"/>
  <c r="G20" i="51"/>
  <c r="F20" i="51"/>
  <c r="L18" i="51"/>
  <c r="F19" i="51"/>
  <c r="G19" i="51"/>
  <c r="H19" i="51"/>
  <c r="I19" i="51"/>
  <c r="J19" i="51"/>
  <c r="K19" i="51"/>
  <c r="L19" i="51"/>
  <c r="K18" i="51"/>
  <c r="J18" i="51"/>
  <c r="I18" i="51"/>
  <c r="H18" i="51"/>
  <c r="G18" i="51"/>
  <c r="F18" i="51"/>
  <c r="K42" i="84"/>
  <c r="J42" i="84"/>
  <c r="K39" i="84"/>
  <c r="J39" i="84"/>
  <c r="K36" i="84"/>
  <c r="J36" i="84"/>
  <c r="K33" i="84"/>
  <c r="J33" i="84"/>
  <c r="K30" i="84"/>
  <c r="J30" i="84"/>
  <c r="K27" i="84"/>
  <c r="J27" i="84"/>
  <c r="K24" i="84"/>
  <c r="J24" i="84"/>
  <c r="K21" i="84"/>
  <c r="J21" i="84"/>
  <c r="K18" i="84"/>
  <c r="J18" i="84"/>
  <c r="K43" i="46"/>
  <c r="J43" i="46"/>
  <c r="K42" i="46"/>
  <c r="J42" i="46"/>
  <c r="K40" i="46"/>
  <c r="J40" i="46"/>
  <c r="K39" i="46"/>
  <c r="J39" i="46"/>
  <c r="K37" i="46"/>
  <c r="J37" i="46"/>
  <c r="K36" i="46"/>
  <c r="J36" i="46"/>
  <c r="K34" i="46"/>
  <c r="J34" i="46"/>
  <c r="K33" i="46"/>
  <c r="J33" i="46"/>
  <c r="K31" i="46"/>
  <c r="J31" i="46"/>
  <c r="K30" i="46"/>
  <c r="J30" i="46"/>
  <c r="K28" i="46"/>
  <c r="J28" i="46"/>
  <c r="K27" i="46"/>
  <c r="J27" i="46"/>
  <c r="K25" i="46"/>
  <c r="J25" i="46"/>
  <c r="K24" i="46"/>
  <c r="J24" i="46"/>
  <c r="K22" i="46"/>
  <c r="J22" i="46"/>
  <c r="K21" i="46"/>
  <c r="J21" i="46"/>
  <c r="K19" i="46"/>
  <c r="J19" i="46"/>
  <c r="K18" i="46"/>
  <c r="J18" i="46"/>
  <c r="E45" i="84"/>
  <c r="E42" i="84"/>
  <c r="E39" i="84"/>
  <c r="E36" i="84"/>
  <c r="E33" i="84"/>
  <c r="E30" i="84"/>
  <c r="E27" i="84"/>
  <c r="E24" i="84"/>
  <c r="E21" i="84"/>
  <c r="E18" i="84"/>
  <c r="G15" i="84"/>
  <c r="F15" i="84"/>
  <c r="E15" i="84" s="1"/>
  <c r="E45" i="105"/>
  <c r="E42" i="105"/>
  <c r="E39" i="105"/>
  <c r="E36" i="105"/>
  <c r="E33" i="105"/>
  <c r="E30" i="105"/>
  <c r="E27" i="105"/>
  <c r="E24" i="105"/>
  <c r="E21" i="105"/>
  <c r="E18" i="105"/>
  <c r="G15" i="105"/>
  <c r="F15" i="105"/>
  <c r="E43" i="46"/>
  <c r="E42" i="46"/>
  <c r="E40" i="46"/>
  <c r="E39" i="46"/>
  <c r="E37" i="46"/>
  <c r="E36" i="46"/>
  <c r="E34" i="46"/>
  <c r="E33" i="46"/>
  <c r="E31" i="46"/>
  <c r="E30" i="46"/>
  <c r="E28" i="46"/>
  <c r="E27" i="46"/>
  <c r="E25" i="46"/>
  <c r="E24" i="46"/>
  <c r="E22" i="46"/>
  <c r="E21" i="46"/>
  <c r="E19" i="46"/>
  <c r="E18" i="46"/>
  <c r="G16" i="46"/>
  <c r="F16" i="46"/>
  <c r="E16" i="46" s="1"/>
  <c r="G15" i="46"/>
  <c r="E15" i="46" s="1"/>
  <c r="F15" i="46"/>
  <c r="E43" i="45"/>
  <c r="E42" i="45"/>
  <c r="E40" i="45"/>
  <c r="E39" i="45"/>
  <c r="E37" i="45"/>
  <c r="E36" i="45"/>
  <c r="E34" i="45"/>
  <c r="E33" i="45"/>
  <c r="E31" i="45"/>
  <c r="E30" i="45"/>
  <c r="E28" i="45"/>
  <c r="E27" i="45"/>
  <c r="E25" i="45"/>
  <c r="E24" i="45"/>
  <c r="E22" i="45"/>
  <c r="E21" i="45"/>
  <c r="E19" i="45"/>
  <c r="E18" i="45"/>
  <c r="G16" i="45"/>
  <c r="F16" i="45"/>
  <c r="G15" i="45"/>
  <c r="F15" i="45"/>
  <c r="L16" i="51" l="1"/>
  <c r="G16" i="51"/>
  <c r="H16" i="51"/>
  <c r="E15" i="105"/>
  <c r="E15" i="45"/>
  <c r="E16" i="45"/>
  <c r="G16" i="107" l="1"/>
  <c r="G15" i="107"/>
  <c r="H16" i="107"/>
  <c r="G17" i="107"/>
  <c r="H17" i="107"/>
  <c r="H15" i="107"/>
  <c r="F76" i="108" l="1"/>
  <c r="F75" i="108"/>
  <c r="F74" i="108"/>
  <c r="F72" i="108"/>
  <c r="F71" i="108"/>
  <c r="F70" i="108"/>
  <c r="F68" i="108"/>
  <c r="F67" i="108"/>
  <c r="F66" i="108"/>
  <c r="F64" i="108"/>
  <c r="F63" i="108"/>
  <c r="F62" i="108"/>
  <c r="F60" i="108"/>
  <c r="F59" i="108"/>
  <c r="F58" i="108"/>
  <c r="F55" i="108"/>
  <c r="F54" i="108"/>
  <c r="F53" i="108"/>
  <c r="F51" i="108"/>
  <c r="F50" i="108"/>
  <c r="F49" i="108"/>
  <c r="F47" i="108"/>
  <c r="F46" i="108"/>
  <c r="F45" i="108"/>
  <c r="F43" i="108"/>
  <c r="F42" i="108"/>
  <c r="F41" i="108"/>
  <c r="F39" i="108"/>
  <c r="F38" i="108"/>
  <c r="F37" i="108"/>
  <c r="F34" i="108"/>
  <c r="F33" i="108"/>
  <c r="F32" i="108"/>
  <c r="F30" i="108"/>
  <c r="F29" i="108"/>
  <c r="F28" i="108"/>
  <c r="F26" i="108"/>
  <c r="F25" i="108"/>
  <c r="F24" i="108"/>
  <c r="F22" i="108"/>
  <c r="F21" i="108"/>
  <c r="F20" i="108"/>
  <c r="F18" i="108"/>
  <c r="F17" i="108"/>
  <c r="F16" i="108"/>
  <c r="F33" i="107"/>
  <c r="F32" i="107"/>
  <c r="F31" i="107"/>
  <c r="F29" i="107"/>
  <c r="F28" i="107"/>
  <c r="F27" i="107"/>
  <c r="F25" i="107"/>
  <c r="F24" i="107"/>
  <c r="F23" i="107"/>
  <c r="F21" i="107"/>
  <c r="F20" i="107"/>
  <c r="F19" i="107"/>
  <c r="F17" i="107"/>
  <c r="F16" i="107"/>
  <c r="F15" i="107"/>
  <c r="K44" i="86"/>
  <c r="J44" i="86"/>
  <c r="K43" i="86"/>
  <c r="J43" i="86"/>
  <c r="K41" i="86"/>
  <c r="J41" i="86"/>
  <c r="K40" i="86"/>
  <c r="J40" i="86"/>
  <c r="K38" i="86"/>
  <c r="J38" i="86"/>
  <c r="K37" i="86"/>
  <c r="J37" i="86"/>
  <c r="K35" i="86"/>
  <c r="J35" i="86"/>
  <c r="K34" i="86"/>
  <c r="J34" i="86"/>
  <c r="K32" i="86"/>
  <c r="J32" i="86"/>
  <c r="K31" i="86"/>
  <c r="J31" i="86"/>
  <c r="K29" i="86"/>
  <c r="J29" i="86"/>
  <c r="K28" i="86"/>
  <c r="J28" i="86"/>
  <c r="K26" i="86"/>
  <c r="J26" i="86"/>
  <c r="K25" i="86"/>
  <c r="J25" i="86"/>
  <c r="K23" i="86"/>
  <c r="J23" i="86"/>
  <c r="K22" i="86"/>
  <c r="J22" i="86"/>
  <c r="K20" i="86"/>
  <c r="K17" i="86" s="1"/>
  <c r="J20" i="86"/>
  <c r="K19" i="86"/>
  <c r="J19" i="86"/>
  <c r="F17" i="86"/>
  <c r="J17" i="47"/>
  <c r="J17" i="86" l="1"/>
  <c r="G16" i="87"/>
  <c r="F16" i="87"/>
  <c r="K15" i="106"/>
  <c r="I15" i="106" s="1"/>
  <c r="J15" i="106"/>
  <c r="G15" i="106"/>
  <c r="F15" i="106"/>
  <c r="K46" i="87"/>
  <c r="J46" i="87"/>
  <c r="I46" i="87" s="1"/>
  <c r="K43" i="87"/>
  <c r="J43" i="87"/>
  <c r="K40" i="87"/>
  <c r="J40" i="87"/>
  <c r="I40" i="87" s="1"/>
  <c r="K37" i="87"/>
  <c r="J37" i="87"/>
  <c r="K34" i="87"/>
  <c r="J34" i="87"/>
  <c r="K31" i="87"/>
  <c r="J31" i="87"/>
  <c r="K28" i="87"/>
  <c r="J28" i="87"/>
  <c r="K25" i="87"/>
  <c r="J25" i="87"/>
  <c r="K22" i="87"/>
  <c r="J22" i="87"/>
  <c r="K19" i="87"/>
  <c r="I19" i="87" s="1"/>
  <c r="J19" i="87"/>
  <c r="I45" i="106"/>
  <c r="E45" i="106"/>
  <c r="I42" i="106"/>
  <c r="E42" i="106"/>
  <c r="I39" i="106"/>
  <c r="E39" i="106"/>
  <c r="I36" i="106"/>
  <c r="E36" i="106"/>
  <c r="I33" i="106"/>
  <c r="E33" i="106"/>
  <c r="I30" i="106"/>
  <c r="E30" i="106"/>
  <c r="I27" i="106"/>
  <c r="E27" i="106"/>
  <c r="I24" i="106"/>
  <c r="E24" i="106"/>
  <c r="I21" i="106"/>
  <c r="E21" i="106"/>
  <c r="I18" i="106"/>
  <c r="E18" i="106"/>
  <c r="E43" i="87"/>
  <c r="E31" i="87"/>
  <c r="E25" i="87"/>
  <c r="E19" i="87"/>
  <c r="I42" i="105"/>
  <c r="I39" i="105"/>
  <c r="I30" i="105"/>
  <c r="I24" i="105"/>
  <c r="I18" i="105"/>
  <c r="K45" i="105"/>
  <c r="K45" i="84" s="1"/>
  <c r="J45" i="105"/>
  <c r="I36" i="105"/>
  <c r="I33" i="105"/>
  <c r="I27" i="105"/>
  <c r="I21" i="105"/>
  <c r="F37" i="38"/>
  <c r="F36" i="38"/>
  <c r="G49" i="104"/>
  <c r="F49" i="104"/>
  <c r="G46" i="104"/>
  <c r="F46" i="104"/>
  <c r="G43" i="104"/>
  <c r="F43" i="104"/>
  <c r="G40" i="104"/>
  <c r="E40" i="104" s="1"/>
  <c r="F40" i="104"/>
  <c r="G37" i="104"/>
  <c r="F37" i="104"/>
  <c r="G34" i="104"/>
  <c r="F34" i="104"/>
  <c r="G31" i="104"/>
  <c r="F31" i="104"/>
  <c r="G28" i="104"/>
  <c r="F28" i="104"/>
  <c r="G25" i="104"/>
  <c r="F25" i="104"/>
  <c r="E25" i="104" s="1"/>
  <c r="G22" i="104"/>
  <c r="F22" i="104"/>
  <c r="G19" i="104"/>
  <c r="F19" i="104"/>
  <c r="E49" i="77"/>
  <c r="E46" i="77"/>
  <c r="E43" i="77"/>
  <c r="E40" i="77"/>
  <c r="E37" i="77"/>
  <c r="E34" i="77"/>
  <c r="E31" i="77"/>
  <c r="E28" i="77"/>
  <c r="E25" i="77"/>
  <c r="E22" i="77"/>
  <c r="E19" i="77"/>
  <c r="E16" i="77"/>
  <c r="K16" i="76"/>
  <c r="J16" i="76"/>
  <c r="I49" i="77"/>
  <c r="I46" i="77"/>
  <c r="I43" i="77"/>
  <c r="I40" i="77"/>
  <c r="I37" i="77"/>
  <c r="I34" i="77"/>
  <c r="I31" i="77"/>
  <c r="I28" i="77"/>
  <c r="I25" i="77"/>
  <c r="I22" i="77"/>
  <c r="I19" i="77"/>
  <c r="K16" i="77"/>
  <c r="J16" i="77"/>
  <c r="I16" i="77" s="1"/>
  <c r="I19" i="76"/>
  <c r="I22" i="76"/>
  <c r="I25" i="76"/>
  <c r="I28" i="76"/>
  <c r="I31" i="76"/>
  <c r="I34" i="76"/>
  <c r="I37" i="76"/>
  <c r="I40" i="76"/>
  <c r="I43" i="76"/>
  <c r="I46" i="76"/>
  <c r="I49" i="76"/>
  <c r="I25" i="27"/>
  <c r="I26" i="27"/>
  <c r="E44" i="28"/>
  <c r="E43" i="28"/>
  <c r="E41" i="28"/>
  <c r="E40" i="28"/>
  <c r="E38" i="28"/>
  <c r="E37" i="28"/>
  <c r="E35" i="28"/>
  <c r="E34" i="28"/>
  <c r="E32" i="28"/>
  <c r="E31" i="28"/>
  <c r="E29" i="28"/>
  <c r="E28" i="28"/>
  <c r="E26" i="28"/>
  <c r="E25" i="28"/>
  <c r="E23" i="28"/>
  <c r="E22" i="28"/>
  <c r="E16" i="28" s="1"/>
  <c r="E20" i="28"/>
  <c r="E19" i="28"/>
  <c r="G17" i="28"/>
  <c r="F17" i="28"/>
  <c r="G16" i="28"/>
  <c r="F16" i="28"/>
  <c r="E25" i="27"/>
  <c r="E26" i="27"/>
  <c r="I16" i="76" l="1"/>
  <c r="I28" i="87"/>
  <c r="K15" i="105"/>
  <c r="E49" i="104"/>
  <c r="I45" i="105"/>
  <c r="J45" i="84"/>
  <c r="I31" i="87"/>
  <c r="E43" i="104"/>
  <c r="J16" i="87"/>
  <c r="J15" i="105"/>
  <c r="I15" i="105" s="1"/>
  <c r="I18" i="84"/>
  <c r="I30" i="84"/>
  <c r="I42" i="84"/>
  <c r="K15" i="84"/>
  <c r="K16" i="87"/>
  <c r="I25" i="87"/>
  <c r="I43" i="87"/>
  <c r="I24" i="84"/>
  <c r="I39" i="84"/>
  <c r="I34" i="87"/>
  <c r="I37" i="87"/>
  <c r="E15" i="106"/>
  <c r="I22" i="87"/>
  <c r="J15" i="84"/>
  <c r="E17" i="28"/>
  <c r="E34" i="104"/>
  <c r="E31" i="104"/>
  <c r="E22" i="104"/>
  <c r="E19" i="104"/>
  <c r="E28" i="104"/>
  <c r="E46" i="104"/>
  <c r="E37" i="104"/>
  <c r="G16" i="104"/>
  <c r="F16" i="104"/>
  <c r="E16" i="104" l="1"/>
  <c r="E50" i="103"/>
  <c r="E47" i="103"/>
  <c r="E44" i="103"/>
  <c r="E41" i="103"/>
  <c r="E38" i="103"/>
  <c r="E35" i="103"/>
  <c r="E32" i="103"/>
  <c r="E29" i="103"/>
  <c r="E26" i="103"/>
  <c r="E23" i="103"/>
  <c r="E20" i="103"/>
  <c r="G17" i="103"/>
  <c r="F17" i="103"/>
  <c r="G45" i="102"/>
  <c r="F45" i="102"/>
  <c r="G44" i="102"/>
  <c r="F44" i="102"/>
  <c r="G42" i="102"/>
  <c r="F42" i="102"/>
  <c r="G41" i="102"/>
  <c r="F41" i="102"/>
  <c r="G39" i="102"/>
  <c r="F39" i="102"/>
  <c r="G38" i="102"/>
  <c r="F38" i="102"/>
  <c r="G36" i="102"/>
  <c r="F36" i="102"/>
  <c r="G35" i="102"/>
  <c r="F35" i="102"/>
  <c r="G33" i="102"/>
  <c r="F33" i="102"/>
  <c r="G32" i="102"/>
  <c r="F32" i="102"/>
  <c r="G30" i="102"/>
  <c r="F30" i="102"/>
  <c r="G29" i="102"/>
  <c r="F29" i="102"/>
  <c r="G27" i="102"/>
  <c r="F27" i="102"/>
  <c r="G26" i="102"/>
  <c r="F26" i="102"/>
  <c r="G24" i="102"/>
  <c r="F24" i="102"/>
  <c r="G23" i="102"/>
  <c r="F23" i="102"/>
  <c r="G21" i="102"/>
  <c r="F21" i="102"/>
  <c r="G20" i="102"/>
  <c r="F20" i="102"/>
  <c r="F18" i="69"/>
  <c r="F17" i="102" l="1"/>
  <c r="E17" i="103"/>
  <c r="F18" i="102"/>
  <c r="I20" i="68"/>
  <c r="I21" i="68"/>
  <c r="E44" i="102"/>
  <c r="E38" i="102"/>
  <c r="E35" i="102"/>
  <c r="E33" i="102"/>
  <c r="E23" i="102"/>
  <c r="G18" i="102"/>
  <c r="E20" i="102"/>
  <c r="E45" i="68"/>
  <c r="E44" i="68"/>
  <c r="E42" i="68"/>
  <c r="E41" i="68"/>
  <c r="E39" i="68"/>
  <c r="E38" i="68"/>
  <c r="E36" i="68"/>
  <c r="E35" i="68"/>
  <c r="E33" i="68"/>
  <c r="E32" i="68"/>
  <c r="E30" i="68"/>
  <c r="E29" i="68"/>
  <c r="E27" i="68"/>
  <c r="E26" i="68"/>
  <c r="E24" i="68"/>
  <c r="E23" i="68"/>
  <c r="E21" i="68"/>
  <c r="E20" i="68"/>
  <c r="G18" i="68"/>
  <c r="F18" i="68"/>
  <c r="E18" i="68" s="1"/>
  <c r="G17" i="68"/>
  <c r="F17" i="68"/>
  <c r="E17" i="68" s="1"/>
  <c r="E45" i="69"/>
  <c r="E44" i="69"/>
  <c r="E42" i="69"/>
  <c r="E41" i="69"/>
  <c r="E39" i="69"/>
  <c r="E38" i="69"/>
  <c r="E36" i="69"/>
  <c r="E35" i="69"/>
  <c r="E33" i="69"/>
  <c r="E32" i="69"/>
  <c r="E30" i="69"/>
  <c r="E29" i="69"/>
  <c r="E27" i="69"/>
  <c r="E26" i="69"/>
  <c r="E24" i="69"/>
  <c r="E23" i="69"/>
  <c r="E21" i="69"/>
  <c r="E20" i="69"/>
  <c r="G18" i="69"/>
  <c r="G17" i="69"/>
  <c r="F17" i="69"/>
  <c r="I45" i="69"/>
  <c r="I44" i="69"/>
  <c r="I42" i="69"/>
  <c r="I41" i="69"/>
  <c r="I39" i="69"/>
  <c r="I38" i="69"/>
  <c r="I36" i="69"/>
  <c r="I35" i="69"/>
  <c r="I33" i="69"/>
  <c r="I32" i="69"/>
  <c r="I30" i="69"/>
  <c r="I29" i="69"/>
  <c r="I27" i="69"/>
  <c r="I26" i="69"/>
  <c r="I24" i="69"/>
  <c r="I23" i="69"/>
  <c r="I21" i="69"/>
  <c r="I20" i="69"/>
  <c r="E45" i="102"/>
  <c r="E42" i="102"/>
  <c r="E41" i="102"/>
  <c r="E36" i="102"/>
  <c r="E30" i="102"/>
  <c r="E26" i="102"/>
  <c r="E24" i="102"/>
  <c r="E21" i="102"/>
  <c r="G49" i="101"/>
  <c r="F49" i="101"/>
  <c r="G46" i="101"/>
  <c r="F46" i="101"/>
  <c r="E46" i="101" s="1"/>
  <c r="G43" i="101"/>
  <c r="F43" i="101"/>
  <c r="G40" i="101"/>
  <c r="F40" i="101"/>
  <c r="G37" i="101"/>
  <c r="F37" i="101"/>
  <c r="G34" i="101"/>
  <c r="F34" i="101"/>
  <c r="G31" i="101"/>
  <c r="F31" i="101"/>
  <c r="E31" i="101" s="1"/>
  <c r="G28" i="101"/>
  <c r="F28" i="101"/>
  <c r="G25" i="101"/>
  <c r="F25" i="101"/>
  <c r="G22" i="101"/>
  <c r="F22" i="101"/>
  <c r="G19" i="101"/>
  <c r="E19" i="101" s="1"/>
  <c r="F19" i="101"/>
  <c r="E49" i="101"/>
  <c r="E37" i="101"/>
  <c r="K16" i="100"/>
  <c r="J16" i="100"/>
  <c r="I16" i="100" s="1"/>
  <c r="G16" i="100"/>
  <c r="F16" i="100"/>
  <c r="K16" i="99"/>
  <c r="J16" i="99"/>
  <c r="G16" i="99"/>
  <c r="F16" i="99"/>
  <c r="E16" i="99" s="1"/>
  <c r="I49" i="100"/>
  <c r="E49" i="100"/>
  <c r="I46" i="100"/>
  <c r="E46" i="100"/>
  <c r="I43" i="100"/>
  <c r="E43" i="100"/>
  <c r="I40" i="100"/>
  <c r="E40" i="100"/>
  <c r="I37" i="100"/>
  <c r="E37" i="100"/>
  <c r="I34" i="100"/>
  <c r="E34" i="100"/>
  <c r="I31" i="100"/>
  <c r="E31" i="100"/>
  <c r="I28" i="100"/>
  <c r="E28" i="100"/>
  <c r="I25" i="100"/>
  <c r="E25" i="100"/>
  <c r="I22" i="100"/>
  <c r="E22" i="100"/>
  <c r="I19" i="100"/>
  <c r="E19" i="100"/>
  <c r="I49" i="99"/>
  <c r="E49" i="99"/>
  <c r="I46" i="99"/>
  <c r="E46" i="99"/>
  <c r="I43" i="99"/>
  <c r="E43" i="99"/>
  <c r="I40" i="99"/>
  <c r="E40" i="99"/>
  <c r="I37" i="99"/>
  <c r="E37" i="99"/>
  <c r="I34" i="99"/>
  <c r="E34" i="99"/>
  <c r="I31" i="99"/>
  <c r="E31" i="99"/>
  <c r="I28" i="99"/>
  <c r="E28" i="99"/>
  <c r="I25" i="99"/>
  <c r="E25" i="99"/>
  <c r="I22" i="99"/>
  <c r="E22" i="99"/>
  <c r="I19" i="99"/>
  <c r="E19" i="99"/>
  <c r="I49" i="98"/>
  <c r="K16" i="98"/>
  <c r="J16" i="98"/>
  <c r="G16" i="98"/>
  <c r="F16" i="98"/>
  <c r="E16" i="98" s="1"/>
  <c r="E49" i="98"/>
  <c r="I46" i="98"/>
  <c r="E46" i="98"/>
  <c r="I43" i="98"/>
  <c r="E43" i="98"/>
  <c r="I40" i="98"/>
  <c r="E40" i="98"/>
  <c r="I37" i="98"/>
  <c r="E37" i="98"/>
  <c r="I34" i="98"/>
  <c r="E34" i="98"/>
  <c r="I31" i="98"/>
  <c r="E31" i="98"/>
  <c r="I28" i="98"/>
  <c r="E28" i="98"/>
  <c r="I25" i="98"/>
  <c r="E25" i="98"/>
  <c r="I22" i="98"/>
  <c r="E22" i="98"/>
  <c r="I19" i="98"/>
  <c r="E19" i="98"/>
  <c r="E45" i="67"/>
  <c r="E44" i="67"/>
  <c r="E42" i="67"/>
  <c r="E41" i="67"/>
  <c r="E39" i="67"/>
  <c r="E38" i="67"/>
  <c r="E36" i="67"/>
  <c r="E35" i="67"/>
  <c r="E33" i="67"/>
  <c r="E32" i="67"/>
  <c r="E30" i="67"/>
  <c r="E29" i="67"/>
  <c r="E27" i="67"/>
  <c r="E26" i="67"/>
  <c r="E24" i="67"/>
  <c r="E23" i="67"/>
  <c r="E21" i="67"/>
  <c r="E18" i="67"/>
  <c r="E17" i="67"/>
  <c r="J25" i="63"/>
  <c r="J21" i="63"/>
  <c r="H81" i="63"/>
  <c r="G81" i="63"/>
  <c r="F81" i="63" s="1"/>
  <c r="H77" i="63"/>
  <c r="G77" i="63"/>
  <c r="H73" i="63"/>
  <c r="G73" i="63"/>
  <c r="F73" i="63" s="1"/>
  <c r="H69" i="63"/>
  <c r="G69" i="63"/>
  <c r="H65" i="63"/>
  <c r="G65" i="63"/>
  <c r="F65" i="63" s="1"/>
  <c r="H61" i="63"/>
  <c r="G61" i="63"/>
  <c r="H57" i="63"/>
  <c r="G57" i="63"/>
  <c r="F57" i="63" s="1"/>
  <c r="H53" i="63"/>
  <c r="G53" i="63"/>
  <c r="H49" i="63"/>
  <c r="G49" i="63"/>
  <c r="H45" i="63"/>
  <c r="G45" i="63"/>
  <c r="F45" i="63" s="1"/>
  <c r="H41" i="63"/>
  <c r="G41" i="63"/>
  <c r="F41" i="63" s="1"/>
  <c r="H37" i="63"/>
  <c r="G37" i="63"/>
  <c r="F37" i="63" s="1"/>
  <c r="H33" i="63"/>
  <c r="G33" i="63"/>
  <c r="F33" i="63" s="1"/>
  <c r="H29" i="63"/>
  <c r="G29" i="63"/>
  <c r="F29" i="63" s="1"/>
  <c r="H25" i="63"/>
  <c r="G25" i="63"/>
  <c r="F25" i="63" s="1"/>
  <c r="H21" i="63"/>
  <c r="G21" i="63"/>
  <c r="F21" i="63" s="1"/>
  <c r="N81" i="63"/>
  <c r="N77" i="63"/>
  <c r="N73" i="63"/>
  <c r="N69" i="63"/>
  <c r="N65" i="63"/>
  <c r="N61" i="63"/>
  <c r="N57" i="63"/>
  <c r="N53" i="63"/>
  <c r="N49" i="63"/>
  <c r="N45" i="63"/>
  <c r="N41" i="63"/>
  <c r="N37" i="63"/>
  <c r="N25" i="63"/>
  <c r="N21" i="63"/>
  <c r="J81" i="63"/>
  <c r="J77" i="63"/>
  <c r="J73" i="63"/>
  <c r="J69" i="63"/>
  <c r="J65" i="63"/>
  <c r="J61" i="63"/>
  <c r="J57" i="63"/>
  <c r="J53" i="63"/>
  <c r="J49" i="63"/>
  <c r="J45" i="63"/>
  <c r="J41" i="63"/>
  <c r="J37" i="63"/>
  <c r="F77" i="63"/>
  <c r="F61" i="63"/>
  <c r="N33" i="63"/>
  <c r="J33" i="63"/>
  <c r="N29" i="63"/>
  <c r="J29" i="63"/>
  <c r="F69" i="63" l="1"/>
  <c r="E43" i="101"/>
  <c r="E34" i="101"/>
  <c r="E25" i="101"/>
  <c r="E28" i="101"/>
  <c r="E40" i="101"/>
  <c r="E27" i="102"/>
  <c r="E18" i="102"/>
  <c r="E39" i="102"/>
  <c r="E32" i="102"/>
  <c r="E29" i="102"/>
  <c r="G17" i="102"/>
  <c r="E18" i="69"/>
  <c r="E17" i="69"/>
  <c r="F16" i="101"/>
  <c r="G16" i="101"/>
  <c r="E22" i="101"/>
  <c r="E16" i="100"/>
  <c r="I16" i="99"/>
  <c r="I16" i="98"/>
  <c r="F53" i="63"/>
  <c r="F49" i="63"/>
  <c r="H83" i="19"/>
  <c r="G83" i="19"/>
  <c r="F83" i="19" s="1"/>
  <c r="H79" i="19"/>
  <c r="G79" i="19"/>
  <c r="F79" i="19" s="1"/>
  <c r="H75" i="19"/>
  <c r="G75" i="19"/>
  <c r="F75" i="19"/>
  <c r="H71" i="19"/>
  <c r="G71" i="19"/>
  <c r="H67" i="19"/>
  <c r="G67" i="19"/>
  <c r="F67" i="19" s="1"/>
  <c r="H63" i="19"/>
  <c r="G63" i="19"/>
  <c r="H59" i="19"/>
  <c r="G59" i="19"/>
  <c r="F59" i="19" s="1"/>
  <c r="H55" i="19"/>
  <c r="G55" i="19"/>
  <c r="H51" i="19"/>
  <c r="G51" i="19"/>
  <c r="F51" i="19" s="1"/>
  <c r="H47" i="19"/>
  <c r="G47" i="19"/>
  <c r="H43" i="19"/>
  <c r="G43" i="19"/>
  <c r="F43" i="19" s="1"/>
  <c r="H39" i="19"/>
  <c r="G39" i="19"/>
  <c r="F39" i="19" s="1"/>
  <c r="H35" i="19"/>
  <c r="G35" i="19"/>
  <c r="F35" i="19" s="1"/>
  <c r="H31" i="19"/>
  <c r="G31" i="19"/>
  <c r="F31" i="19" s="1"/>
  <c r="H27" i="19"/>
  <c r="G27" i="19"/>
  <c r="F27" i="19"/>
  <c r="H23" i="19"/>
  <c r="G23" i="19"/>
  <c r="F23" i="19" s="1"/>
  <c r="F55" i="19" l="1"/>
  <c r="F19" i="19" s="1"/>
  <c r="F71" i="19"/>
  <c r="F47" i="19"/>
  <c r="F63" i="19"/>
  <c r="E17" i="102"/>
  <c r="E16" i="101"/>
  <c r="L19" i="20" l="1"/>
  <c r="K19" i="20"/>
  <c r="H19" i="20"/>
  <c r="G19" i="20"/>
  <c r="P19" i="19"/>
  <c r="O19" i="19"/>
  <c r="L19" i="19"/>
  <c r="K19" i="19"/>
  <c r="J19" i="19" s="1"/>
  <c r="J79" i="20" l="1"/>
  <c r="J78" i="20"/>
  <c r="J77" i="20"/>
  <c r="P17" i="63"/>
  <c r="O17" i="63"/>
  <c r="N17" i="63"/>
  <c r="L17" i="63"/>
  <c r="K17" i="63"/>
  <c r="J17" i="63"/>
  <c r="F88" i="96"/>
  <c r="F87" i="96"/>
  <c r="F86" i="96"/>
  <c r="F84" i="96"/>
  <c r="F83" i="96"/>
  <c r="F82" i="96"/>
  <c r="F80" i="96"/>
  <c r="F79" i="96"/>
  <c r="F78" i="96"/>
  <c r="F76" i="96"/>
  <c r="F75" i="96"/>
  <c r="F74" i="96"/>
  <c r="F71" i="96"/>
  <c r="F70" i="96"/>
  <c r="F69" i="96"/>
  <c r="F67" i="96"/>
  <c r="F66" i="96"/>
  <c r="F65" i="96"/>
  <c r="F63" i="96"/>
  <c r="F62" i="96"/>
  <c r="F61" i="96"/>
  <c r="F59" i="96"/>
  <c r="F58" i="96"/>
  <c r="F57" i="96"/>
  <c r="F54" i="96"/>
  <c r="F53" i="96"/>
  <c r="F52" i="96"/>
  <c r="F50" i="96"/>
  <c r="F49" i="96"/>
  <c r="F48" i="96"/>
  <c r="F46" i="96"/>
  <c r="F45" i="96"/>
  <c r="F44" i="96"/>
  <c r="F42" i="96"/>
  <c r="F41" i="96"/>
  <c r="F40" i="96"/>
  <c r="F37" i="96"/>
  <c r="F36" i="96"/>
  <c r="F35" i="96"/>
  <c r="F33" i="96"/>
  <c r="F32" i="96"/>
  <c r="F31" i="96"/>
  <c r="F29" i="96"/>
  <c r="F28" i="96"/>
  <c r="F27" i="96"/>
  <c r="F25" i="96"/>
  <c r="F24" i="96"/>
  <c r="F23" i="96"/>
  <c r="F21" i="96"/>
  <c r="F20" i="96"/>
  <c r="F19" i="96"/>
  <c r="F17" i="96"/>
  <c r="F16" i="96"/>
  <c r="F15" i="96"/>
  <c r="F88" i="95"/>
  <c r="F87" i="95"/>
  <c r="F86" i="95"/>
  <c r="F84" i="95"/>
  <c r="F83" i="95"/>
  <c r="F82" i="95"/>
  <c r="F80" i="95"/>
  <c r="F79" i="95"/>
  <c r="F78" i="95"/>
  <c r="F76" i="95"/>
  <c r="F75" i="95"/>
  <c r="F74" i="95"/>
  <c r="F72" i="95"/>
  <c r="F71" i="95"/>
  <c r="F70" i="95"/>
  <c r="F67" i="95"/>
  <c r="F66" i="95"/>
  <c r="F65" i="95"/>
  <c r="F62" i="95"/>
  <c r="F61" i="95"/>
  <c r="F60" i="95"/>
  <c r="F58" i="95"/>
  <c r="F57" i="95"/>
  <c r="F56" i="95"/>
  <c r="F54" i="95"/>
  <c r="F53" i="95"/>
  <c r="F52" i="95"/>
  <c r="F50" i="95"/>
  <c r="F49" i="95"/>
  <c r="F48" i="95"/>
  <c r="F46" i="95"/>
  <c r="F45" i="95"/>
  <c r="F44" i="95"/>
  <c r="F42" i="95"/>
  <c r="F41" i="95"/>
  <c r="F40" i="95"/>
  <c r="F38" i="95"/>
  <c r="F37" i="95"/>
  <c r="F36" i="95"/>
  <c r="F34" i="95"/>
  <c r="F33" i="95"/>
  <c r="F32" i="95"/>
  <c r="F30" i="95"/>
  <c r="F29" i="95"/>
  <c r="F28" i="95"/>
  <c r="F26" i="95"/>
  <c r="F25" i="95"/>
  <c r="F24" i="95"/>
  <c r="F22" i="95"/>
  <c r="F21" i="95"/>
  <c r="F20" i="95"/>
  <c r="F18" i="95"/>
  <c r="F17" i="95"/>
  <c r="F16" i="95"/>
  <c r="F101" i="94"/>
  <c r="H100" i="94"/>
  <c r="G100" i="94" s="1"/>
  <c r="F100" i="94" s="1"/>
  <c r="H99" i="94"/>
  <c r="G99" i="94" s="1"/>
  <c r="F99" i="94" s="1"/>
  <c r="H97" i="94"/>
  <c r="G97" i="94" s="1"/>
  <c r="H96" i="94"/>
  <c r="G96" i="94" s="1"/>
  <c r="F96" i="94" s="1"/>
  <c r="H95" i="94"/>
  <c r="F95" i="94" s="1"/>
  <c r="F93" i="94"/>
  <c r="F92" i="94"/>
  <c r="F91" i="94"/>
  <c r="F89" i="94"/>
  <c r="F88" i="94"/>
  <c r="F87" i="94"/>
  <c r="F85" i="94"/>
  <c r="F84" i="94"/>
  <c r="F83" i="94"/>
  <c r="F80" i="94"/>
  <c r="H79" i="94"/>
  <c r="G79" i="94" s="1"/>
  <c r="F79" i="94" s="1"/>
  <c r="H78" i="94"/>
  <c r="G78" i="94" s="1"/>
  <c r="H76" i="94"/>
  <c r="F76" i="94" s="1"/>
  <c r="H75" i="94"/>
  <c r="G75" i="94" s="1"/>
  <c r="F74" i="94"/>
  <c r="F72" i="94"/>
  <c r="F71" i="94"/>
  <c r="F70" i="94"/>
  <c r="H68" i="94"/>
  <c r="G68" i="94" s="1"/>
  <c r="F68" i="94" s="1"/>
  <c r="F67" i="94"/>
  <c r="F66" i="94"/>
  <c r="F64" i="94"/>
  <c r="F63" i="94"/>
  <c r="F62" i="94"/>
  <c r="F60" i="94"/>
  <c r="F59" i="94"/>
  <c r="F58" i="94"/>
  <c r="F56" i="94"/>
  <c r="F55" i="94"/>
  <c r="F54" i="94"/>
  <c r="F51" i="94"/>
  <c r="F50" i="94"/>
  <c r="F49" i="94"/>
  <c r="F47" i="94"/>
  <c r="F46" i="94"/>
  <c r="F45" i="94"/>
  <c r="F43" i="94"/>
  <c r="F42" i="94"/>
  <c r="F41" i="94"/>
  <c r="F39" i="94"/>
  <c r="F38" i="94"/>
  <c r="F37" i="94"/>
  <c r="F35" i="94"/>
  <c r="F34" i="94"/>
  <c r="F33" i="94"/>
  <c r="F30" i="94"/>
  <c r="F29" i="94"/>
  <c r="F28" i="94"/>
  <c r="F26" i="94"/>
  <c r="F25" i="94"/>
  <c r="F24" i="94"/>
  <c r="F22" i="94"/>
  <c r="F21" i="94"/>
  <c r="F20" i="94"/>
  <c r="F18" i="94"/>
  <c r="F17" i="94"/>
  <c r="F16" i="94"/>
  <c r="F96" i="93"/>
  <c r="F95" i="93"/>
  <c r="F94" i="93"/>
  <c r="F92" i="93"/>
  <c r="F91" i="93"/>
  <c r="F90" i="93"/>
  <c r="F88" i="93"/>
  <c r="F87" i="93"/>
  <c r="F86" i="93"/>
  <c r="F83" i="93"/>
  <c r="F82" i="93"/>
  <c r="F81" i="93"/>
  <c r="F79" i="93"/>
  <c r="F78" i="93"/>
  <c r="F77" i="93"/>
  <c r="F75" i="93"/>
  <c r="F74" i="93"/>
  <c r="F73" i="93"/>
  <c r="F71" i="93"/>
  <c r="F70" i="93"/>
  <c r="F69" i="93"/>
  <c r="F67" i="93"/>
  <c r="F66" i="93"/>
  <c r="F65" i="93"/>
  <c r="F63" i="93"/>
  <c r="F62" i="93"/>
  <c r="F61" i="93"/>
  <c r="F59" i="93"/>
  <c r="F58" i="93"/>
  <c r="F57" i="93"/>
  <c r="F54" i="93"/>
  <c r="F53" i="93"/>
  <c r="F52" i="93"/>
  <c r="F50" i="93"/>
  <c r="F49" i="93"/>
  <c r="F48" i="93"/>
  <c r="F46" i="93"/>
  <c r="F45" i="93"/>
  <c r="F44" i="93"/>
  <c r="F42" i="93"/>
  <c r="F41" i="93"/>
  <c r="F40" i="93"/>
  <c r="F38" i="93"/>
  <c r="F37" i="93"/>
  <c r="F36" i="93"/>
  <c r="F34" i="93"/>
  <c r="F33" i="93"/>
  <c r="F32" i="93"/>
  <c r="F30" i="93"/>
  <c r="F29" i="93"/>
  <c r="F28" i="93"/>
  <c r="F26" i="93"/>
  <c r="F25" i="93"/>
  <c r="F24" i="93"/>
  <c r="F22" i="93"/>
  <c r="F21" i="93"/>
  <c r="F20" i="93"/>
  <c r="H16" i="93"/>
  <c r="H15" i="93"/>
  <c r="G16" i="38"/>
  <c r="F16" i="38" s="1"/>
  <c r="G17" i="38"/>
  <c r="H17" i="38"/>
  <c r="H16" i="38"/>
  <c r="H15" i="38"/>
  <c r="F15" i="38" s="1"/>
  <c r="G15" i="38"/>
  <c r="F89" i="38"/>
  <c r="F88" i="38"/>
  <c r="F87" i="38"/>
  <c r="F84" i="38"/>
  <c r="F83" i="38"/>
  <c r="F82" i="38"/>
  <c r="F80" i="38"/>
  <c r="F79" i="38"/>
  <c r="F78" i="38"/>
  <c r="F75" i="38"/>
  <c r="F74" i="38"/>
  <c r="F73" i="38"/>
  <c r="F66" i="38"/>
  <c r="F70" i="38"/>
  <c r="F69" i="38"/>
  <c r="F68" i="38"/>
  <c r="F65" i="38"/>
  <c r="F64" i="38"/>
  <c r="H17" i="93" l="1"/>
  <c r="F17" i="38"/>
  <c r="F17" i="63"/>
  <c r="G17" i="63"/>
  <c r="H17" i="63"/>
  <c r="F78" i="94"/>
  <c r="G15" i="93"/>
  <c r="F15" i="93" s="1"/>
  <c r="G16" i="93"/>
  <c r="F16" i="93" s="1"/>
  <c r="F75" i="94"/>
  <c r="F97" i="94"/>
  <c r="G17" i="93"/>
  <c r="F17" i="93" l="1"/>
  <c r="F35" i="38"/>
  <c r="F41" i="38"/>
  <c r="F40" i="38"/>
  <c r="F39" i="38"/>
  <c r="F32" i="38"/>
  <c r="F31" i="38"/>
  <c r="F30" i="38"/>
  <c r="F27" i="38"/>
  <c r="F26" i="38"/>
  <c r="F25" i="38"/>
  <c r="H17" i="23" l="1"/>
  <c r="G17" i="23"/>
  <c r="N73" i="60" l="1"/>
  <c r="J73" i="60"/>
  <c r="J69" i="60"/>
  <c r="J65" i="60"/>
  <c r="J61" i="60"/>
  <c r="N57" i="60"/>
  <c r="J57" i="60"/>
  <c r="J53" i="60"/>
  <c r="J49" i="60"/>
  <c r="J45" i="60"/>
  <c r="N45" i="60"/>
  <c r="N41" i="60"/>
  <c r="J41" i="60"/>
  <c r="J37" i="60"/>
  <c r="N25" i="60"/>
  <c r="N21" i="60"/>
  <c r="J33" i="60"/>
  <c r="J29" i="60"/>
  <c r="J25" i="60"/>
  <c r="J21" i="60"/>
  <c r="H73" i="60"/>
  <c r="G73" i="60"/>
  <c r="H69" i="60"/>
  <c r="G69" i="60"/>
  <c r="F69" i="60" s="1"/>
  <c r="H65" i="60"/>
  <c r="G65" i="60"/>
  <c r="F65" i="60"/>
  <c r="H61" i="60"/>
  <c r="G61" i="60"/>
  <c r="F61" i="60" s="1"/>
  <c r="H57" i="60"/>
  <c r="G57" i="60"/>
  <c r="F57" i="60"/>
  <c r="H53" i="60"/>
  <c r="G53" i="60"/>
  <c r="F53" i="60"/>
  <c r="H49" i="60"/>
  <c r="G49" i="60"/>
  <c r="F49" i="60" s="1"/>
  <c r="H45" i="60"/>
  <c r="G45" i="60"/>
  <c r="F45" i="60"/>
  <c r="H41" i="60"/>
  <c r="G41" i="60"/>
  <c r="F41" i="60" s="1"/>
  <c r="H37" i="60"/>
  <c r="G37" i="60"/>
  <c r="H33" i="60"/>
  <c r="G33" i="60"/>
  <c r="F33" i="60" s="1"/>
  <c r="H29" i="60"/>
  <c r="G29" i="60"/>
  <c r="F29" i="60" s="1"/>
  <c r="H25" i="60"/>
  <c r="G25" i="60"/>
  <c r="F25" i="60"/>
  <c r="H21" i="60"/>
  <c r="G21" i="60"/>
  <c r="F21" i="60" s="1"/>
  <c r="P17" i="60"/>
  <c r="O17" i="60"/>
  <c r="L17" i="60"/>
  <c r="K17" i="60"/>
  <c r="N17" i="60" l="1"/>
  <c r="F73" i="60"/>
  <c r="J17" i="60"/>
  <c r="F17" i="60" s="1"/>
  <c r="F37" i="60"/>
  <c r="H17" i="60"/>
  <c r="G17" i="60"/>
  <c r="I16" i="51"/>
  <c r="F16" i="51"/>
  <c r="E80" i="51"/>
  <c r="E76" i="51"/>
  <c r="E72" i="51"/>
  <c r="E68" i="51"/>
  <c r="E64" i="51"/>
  <c r="E56" i="51"/>
  <c r="E52" i="51"/>
  <c r="E48" i="51"/>
  <c r="E44" i="51"/>
  <c r="E40" i="51"/>
  <c r="E60" i="51"/>
  <c r="E20" i="51"/>
  <c r="K17" i="47"/>
  <c r="I17" i="47" s="1"/>
  <c r="I29" i="47"/>
  <c r="I41" i="47"/>
  <c r="I32" i="47"/>
  <c r="G16" i="31"/>
  <c r="J17" i="25"/>
  <c r="J16" i="25"/>
  <c r="J16" i="51" l="1"/>
  <c r="E24" i="51"/>
  <c r="K16" i="51"/>
  <c r="E36" i="51"/>
  <c r="E32" i="51"/>
  <c r="E28" i="51"/>
  <c r="E46" i="87"/>
  <c r="E40" i="87"/>
  <c r="E37" i="87"/>
  <c r="E34" i="87"/>
  <c r="E28" i="87"/>
  <c r="E22" i="87"/>
  <c r="I41" i="86"/>
  <c r="I23" i="86"/>
  <c r="I40" i="47"/>
  <c r="I28" i="47"/>
  <c r="I44" i="47"/>
  <c r="I43" i="47"/>
  <c r="I38" i="47"/>
  <c r="I37" i="47"/>
  <c r="I35" i="47"/>
  <c r="I34" i="47"/>
  <c r="I31" i="47"/>
  <c r="I26" i="47"/>
  <c r="I25" i="47"/>
  <c r="I23" i="47"/>
  <c r="I22" i="47"/>
  <c r="K16" i="47"/>
  <c r="J16" i="47"/>
  <c r="G17" i="47"/>
  <c r="G16" i="47"/>
  <c r="F17" i="47"/>
  <c r="F16" i="47"/>
  <c r="E44" i="47"/>
  <c r="E43" i="47"/>
  <c r="E41" i="47"/>
  <c r="E40" i="47"/>
  <c r="E38" i="47"/>
  <c r="E37" i="47"/>
  <c r="E35" i="47"/>
  <c r="E34" i="47"/>
  <c r="E32" i="47"/>
  <c r="E31" i="47"/>
  <c r="E29" i="47"/>
  <c r="E28" i="47"/>
  <c r="E26" i="47"/>
  <c r="E25" i="47"/>
  <c r="E23" i="47"/>
  <c r="E22" i="47"/>
  <c r="I20" i="47"/>
  <c r="I19" i="47"/>
  <c r="E20" i="47"/>
  <c r="E19" i="47"/>
  <c r="E44" i="86"/>
  <c r="E43" i="86"/>
  <c r="E41" i="86"/>
  <c r="E40" i="86"/>
  <c r="E38" i="86"/>
  <c r="E37" i="86"/>
  <c r="E35" i="86"/>
  <c r="E34" i="86"/>
  <c r="E32" i="86"/>
  <c r="E31" i="86"/>
  <c r="E29" i="86"/>
  <c r="E28" i="86"/>
  <c r="E26" i="86"/>
  <c r="E25" i="86"/>
  <c r="E23" i="86"/>
  <c r="E22" i="86"/>
  <c r="E20" i="86"/>
  <c r="E19" i="86"/>
  <c r="G17" i="86"/>
  <c r="G16" i="86"/>
  <c r="F16" i="86"/>
  <c r="F43" i="82"/>
  <c r="F37" i="82"/>
  <c r="I46" i="81"/>
  <c r="G46" i="81"/>
  <c r="G46" i="82" s="1"/>
  <c r="F46" i="81"/>
  <c r="F46" i="82" s="1"/>
  <c r="I43" i="81"/>
  <c r="G43" i="81"/>
  <c r="G43" i="82" s="1"/>
  <c r="F43" i="81"/>
  <c r="I40" i="81"/>
  <c r="G40" i="81"/>
  <c r="E40" i="81" s="1"/>
  <c r="F40" i="81"/>
  <c r="F40" i="82" s="1"/>
  <c r="I37" i="81"/>
  <c r="G37" i="81"/>
  <c r="G37" i="82" s="1"/>
  <c r="F37" i="81"/>
  <c r="I34" i="81"/>
  <c r="F34" i="81"/>
  <c r="F34" i="82" s="1"/>
  <c r="I31" i="81"/>
  <c r="F31" i="81"/>
  <c r="F19" i="81" s="1"/>
  <c r="I28" i="81"/>
  <c r="F28" i="81"/>
  <c r="F28" i="82" s="1"/>
  <c r="I25" i="81"/>
  <c r="G25" i="81"/>
  <c r="G25" i="82" s="1"/>
  <c r="F25" i="81"/>
  <c r="F25" i="82" s="1"/>
  <c r="E25" i="82" s="1"/>
  <c r="I22" i="81"/>
  <c r="I19" i="81"/>
  <c r="K16" i="81"/>
  <c r="J16" i="81"/>
  <c r="I46" i="80"/>
  <c r="E46" i="80"/>
  <c r="I43" i="80"/>
  <c r="E43" i="80"/>
  <c r="I40" i="80"/>
  <c r="E40" i="80"/>
  <c r="I37" i="80"/>
  <c r="E37" i="80"/>
  <c r="I34" i="80"/>
  <c r="E34" i="80"/>
  <c r="I31" i="80"/>
  <c r="E31" i="80"/>
  <c r="I28" i="80"/>
  <c r="E28" i="80"/>
  <c r="H25" i="80"/>
  <c r="E25" i="80"/>
  <c r="I22" i="80"/>
  <c r="E22" i="80"/>
  <c r="I19" i="80"/>
  <c r="E19" i="80"/>
  <c r="K16" i="80"/>
  <c r="J16" i="80"/>
  <c r="G16" i="80"/>
  <c r="E16" i="80" s="1"/>
  <c r="F16" i="80"/>
  <c r="I46" i="79"/>
  <c r="E46" i="79"/>
  <c r="I43" i="79"/>
  <c r="E43" i="79"/>
  <c r="I40" i="79"/>
  <c r="E40" i="79"/>
  <c r="I37" i="79"/>
  <c r="E37" i="79"/>
  <c r="I34" i="79"/>
  <c r="E34" i="79"/>
  <c r="I31" i="79"/>
  <c r="E31" i="79"/>
  <c r="I28" i="79"/>
  <c r="E28" i="79"/>
  <c r="I25" i="79"/>
  <c r="E25" i="79"/>
  <c r="I22" i="79"/>
  <c r="E22" i="79"/>
  <c r="I19" i="79"/>
  <c r="E19" i="79"/>
  <c r="K16" i="79"/>
  <c r="J16" i="79"/>
  <c r="G16" i="79"/>
  <c r="F16" i="79"/>
  <c r="I46" i="78"/>
  <c r="E46" i="78"/>
  <c r="I43" i="78"/>
  <c r="E43" i="78"/>
  <c r="I40" i="78"/>
  <c r="E40" i="78"/>
  <c r="I37" i="78"/>
  <c r="E37" i="78"/>
  <c r="I34" i="78"/>
  <c r="E34" i="78"/>
  <c r="I31" i="78"/>
  <c r="E31" i="78"/>
  <c r="I28" i="78"/>
  <c r="E28" i="78"/>
  <c r="I25" i="78"/>
  <c r="E25" i="78"/>
  <c r="I22" i="78"/>
  <c r="E22" i="78"/>
  <c r="I19" i="78"/>
  <c r="E19" i="78"/>
  <c r="K16" i="78"/>
  <c r="J16" i="78"/>
  <c r="I16" i="78"/>
  <c r="G16" i="78"/>
  <c r="E49" i="76"/>
  <c r="E46" i="76"/>
  <c r="E43" i="76"/>
  <c r="E40" i="76"/>
  <c r="E37" i="76"/>
  <c r="E34" i="76"/>
  <c r="E31" i="76"/>
  <c r="E28" i="76"/>
  <c r="E25" i="76"/>
  <c r="E22" i="76"/>
  <c r="E19" i="76"/>
  <c r="G16" i="76"/>
  <c r="F16" i="76"/>
  <c r="I49" i="75"/>
  <c r="E49" i="75"/>
  <c r="I46" i="75"/>
  <c r="E46" i="75"/>
  <c r="I43" i="75"/>
  <c r="E43" i="75"/>
  <c r="I40" i="75"/>
  <c r="E40" i="75"/>
  <c r="I37" i="75"/>
  <c r="E37" i="75"/>
  <c r="I34" i="75"/>
  <c r="E34" i="75"/>
  <c r="I31" i="75"/>
  <c r="E31" i="75"/>
  <c r="I28" i="75"/>
  <c r="E28" i="75"/>
  <c r="I25" i="75"/>
  <c r="E25" i="75"/>
  <c r="I22" i="75"/>
  <c r="E22" i="75"/>
  <c r="I19" i="75"/>
  <c r="E19" i="75"/>
  <c r="K16" i="75"/>
  <c r="J16" i="75"/>
  <c r="G16" i="75"/>
  <c r="F16" i="75"/>
  <c r="I49" i="74"/>
  <c r="E49" i="74"/>
  <c r="I46" i="74"/>
  <c r="E46" i="74"/>
  <c r="I43" i="74"/>
  <c r="E43" i="74"/>
  <c r="I40" i="74"/>
  <c r="E40" i="74"/>
  <c r="I37" i="74"/>
  <c r="E37" i="74"/>
  <c r="I34" i="74"/>
  <c r="E34" i="74"/>
  <c r="I31" i="74"/>
  <c r="E31" i="74"/>
  <c r="I28" i="74"/>
  <c r="E28" i="74"/>
  <c r="I25" i="74"/>
  <c r="E25" i="74"/>
  <c r="I22" i="74"/>
  <c r="E22" i="74"/>
  <c r="I19" i="74"/>
  <c r="E19" i="74"/>
  <c r="K16" i="74"/>
  <c r="J16" i="74"/>
  <c r="G16" i="74"/>
  <c r="F16" i="74"/>
  <c r="I49" i="73"/>
  <c r="E49" i="73"/>
  <c r="I46" i="73"/>
  <c r="E46" i="73"/>
  <c r="I43" i="73"/>
  <c r="E43" i="73"/>
  <c r="I40" i="73"/>
  <c r="E40" i="73"/>
  <c r="I37" i="73"/>
  <c r="E37" i="73"/>
  <c r="I34" i="73"/>
  <c r="E34" i="73"/>
  <c r="I31" i="73"/>
  <c r="E31" i="73"/>
  <c r="I28" i="73"/>
  <c r="E28" i="73"/>
  <c r="I25" i="73"/>
  <c r="E25" i="73"/>
  <c r="I22" i="73"/>
  <c r="E22" i="73"/>
  <c r="I19" i="73"/>
  <c r="E19" i="73"/>
  <c r="K16" i="73"/>
  <c r="I16" i="73" s="1"/>
  <c r="J16" i="73"/>
  <c r="G16" i="73"/>
  <c r="F16" i="73"/>
  <c r="E16" i="74" l="1"/>
  <c r="G31" i="81"/>
  <c r="E16" i="79"/>
  <c r="I16" i="81"/>
  <c r="F31" i="82"/>
  <c r="E16" i="86"/>
  <c r="I16" i="79"/>
  <c r="I16" i="80"/>
  <c r="G34" i="81"/>
  <c r="E37" i="82"/>
  <c r="I16" i="75"/>
  <c r="G28" i="81"/>
  <c r="E28" i="81" s="1"/>
  <c r="E16" i="73"/>
  <c r="F22" i="81"/>
  <c r="F22" i="82" s="1"/>
  <c r="E16" i="51"/>
  <c r="E16" i="87"/>
  <c r="E17" i="86"/>
  <c r="I36" i="84"/>
  <c r="I27" i="84"/>
  <c r="E16" i="76"/>
  <c r="I44" i="86"/>
  <c r="I28" i="86"/>
  <c r="I31" i="86"/>
  <c r="I34" i="86"/>
  <c r="I21" i="84"/>
  <c r="I33" i="84"/>
  <c r="I20" i="86"/>
  <c r="I26" i="86"/>
  <c r="I29" i="86"/>
  <c r="I32" i="86"/>
  <c r="I35" i="86"/>
  <c r="I38" i="86"/>
  <c r="I43" i="86"/>
  <c r="I19" i="86"/>
  <c r="K16" i="86"/>
  <c r="I25" i="86"/>
  <c r="I37" i="86"/>
  <c r="I40" i="86"/>
  <c r="J16" i="86"/>
  <c r="E16" i="75"/>
  <c r="I16" i="74"/>
  <c r="I22" i="86"/>
  <c r="E17" i="47"/>
  <c r="I16" i="47"/>
  <c r="E16" i="47"/>
  <c r="E46" i="82"/>
  <c r="E43" i="82"/>
  <c r="F16" i="78"/>
  <c r="E16" i="78" s="1"/>
  <c r="E25" i="81"/>
  <c r="E37" i="81"/>
  <c r="E43" i="81"/>
  <c r="F19" i="82"/>
  <c r="G28" i="82"/>
  <c r="E28" i="82" s="1"/>
  <c r="G40" i="82"/>
  <c r="E40" i="82" s="1"/>
  <c r="E34" i="81"/>
  <c r="E46" i="81"/>
  <c r="G34" i="82" l="1"/>
  <c r="E34" i="82" s="1"/>
  <c r="G22" i="81"/>
  <c r="G31" i="82"/>
  <c r="E31" i="82" s="1"/>
  <c r="G19" i="81"/>
  <c r="E31" i="81"/>
  <c r="F16" i="81"/>
  <c r="I45" i="84"/>
  <c r="I17" i="86"/>
  <c r="I15" i="84"/>
  <c r="I16" i="86"/>
  <c r="I16" i="87"/>
  <c r="F16" i="82"/>
  <c r="G22" i="82" l="1"/>
  <c r="E22" i="82" s="1"/>
  <c r="E22" i="81"/>
  <c r="E19" i="81"/>
  <c r="G19" i="82"/>
  <c r="G16" i="81"/>
  <c r="E16" i="81" s="1"/>
  <c r="K32" i="28"/>
  <c r="K31" i="28"/>
  <c r="K17" i="25"/>
  <c r="K16" i="25"/>
  <c r="I32" i="25"/>
  <c r="I31" i="25"/>
  <c r="G16" i="82" l="1"/>
  <c r="E16" i="82" s="1"/>
  <c r="E19" i="82"/>
  <c r="F97" i="23"/>
  <c r="F93" i="23"/>
  <c r="F89" i="23"/>
  <c r="F85" i="23"/>
  <c r="F81" i="23"/>
  <c r="F77" i="23"/>
  <c r="F73" i="23"/>
  <c r="F69" i="23"/>
  <c r="F65" i="23"/>
  <c r="F61" i="23"/>
  <c r="F57" i="23"/>
  <c r="F53" i="23"/>
  <c r="F49" i="23"/>
  <c r="F45" i="23"/>
  <c r="F41" i="23"/>
  <c r="F37" i="23"/>
  <c r="F33" i="23"/>
  <c r="F29" i="23"/>
  <c r="F25" i="23"/>
  <c r="F21" i="23"/>
  <c r="F61" i="38"/>
  <c r="F56" i="38"/>
  <c r="F51" i="38"/>
  <c r="F46" i="38"/>
  <c r="F22" i="38"/>
  <c r="F17" i="23" l="1"/>
  <c r="E39" i="35"/>
  <c r="E35" i="35"/>
  <c r="E31" i="35"/>
  <c r="E27" i="35"/>
  <c r="E23" i="35"/>
  <c r="I19" i="35"/>
  <c r="J39" i="35" s="1"/>
  <c r="G19" i="35"/>
  <c r="H35" i="35" s="1"/>
  <c r="H27" i="35" l="1"/>
  <c r="J27" i="35"/>
  <c r="J35" i="35"/>
  <c r="J23" i="35"/>
  <c r="J31" i="35"/>
  <c r="H31" i="35"/>
  <c r="H23" i="35"/>
  <c r="H39" i="35"/>
  <c r="E19" i="35"/>
  <c r="F23" i="35" s="1"/>
  <c r="H19" i="35" l="1"/>
  <c r="J19" i="35"/>
  <c r="F31" i="35"/>
  <c r="F39" i="35"/>
  <c r="F35" i="35"/>
  <c r="F27" i="35"/>
  <c r="F19" i="35" l="1"/>
  <c r="N39" i="20" l="1"/>
  <c r="J21" i="66"/>
  <c r="J39" i="21"/>
  <c r="R83" i="66"/>
  <c r="R79" i="66"/>
  <c r="R75" i="66"/>
  <c r="R71" i="66"/>
  <c r="R67" i="66"/>
  <c r="R63" i="66"/>
  <c r="R59" i="66"/>
  <c r="R55" i="66"/>
  <c r="R51" i="66"/>
  <c r="R47" i="66"/>
  <c r="R43" i="66"/>
  <c r="R39" i="66"/>
  <c r="R35" i="66"/>
  <c r="R31" i="66"/>
  <c r="R27" i="66"/>
  <c r="R23" i="66"/>
  <c r="N83" i="66"/>
  <c r="N79" i="66"/>
  <c r="N75" i="66"/>
  <c r="N71" i="66"/>
  <c r="N67" i="66"/>
  <c r="N63" i="66"/>
  <c r="N59" i="66"/>
  <c r="N55" i="66"/>
  <c r="N51" i="66"/>
  <c r="N47" i="66"/>
  <c r="N43" i="66"/>
  <c r="N39" i="66"/>
  <c r="N35" i="66"/>
  <c r="N31" i="66"/>
  <c r="N27" i="66"/>
  <c r="N23" i="66"/>
  <c r="J83" i="66"/>
  <c r="J79" i="66"/>
  <c r="J75" i="66"/>
  <c r="J71" i="66"/>
  <c r="J67" i="66"/>
  <c r="J63" i="66"/>
  <c r="J59" i="66"/>
  <c r="J55" i="66"/>
  <c r="J51" i="66"/>
  <c r="J47" i="66"/>
  <c r="J43" i="66"/>
  <c r="J39" i="66"/>
  <c r="J35" i="66"/>
  <c r="J31" i="66"/>
  <c r="J27" i="66"/>
  <c r="J23" i="66"/>
  <c r="J26" i="66"/>
  <c r="F83" i="66"/>
  <c r="F79" i="66"/>
  <c r="F75" i="66"/>
  <c r="F71" i="66"/>
  <c r="F67" i="66"/>
  <c r="F63" i="66"/>
  <c r="F59" i="66"/>
  <c r="F55" i="66"/>
  <c r="F51" i="66"/>
  <c r="F47" i="66"/>
  <c r="F43" i="66"/>
  <c r="F39" i="66"/>
  <c r="F35" i="66"/>
  <c r="F31" i="66"/>
  <c r="F27" i="66"/>
  <c r="F23" i="66"/>
  <c r="T19" i="66"/>
  <c r="S19" i="66"/>
  <c r="P19" i="66"/>
  <c r="O19" i="66"/>
  <c r="L19" i="66"/>
  <c r="K19" i="66"/>
  <c r="H19" i="66"/>
  <c r="G19" i="66"/>
  <c r="N83" i="21"/>
  <c r="N79" i="21"/>
  <c r="N75" i="21"/>
  <c r="N71" i="21"/>
  <c r="N67" i="21"/>
  <c r="N63" i="21"/>
  <c r="N59" i="21"/>
  <c r="N56" i="21"/>
  <c r="N55" i="21"/>
  <c r="N51" i="21"/>
  <c r="N47" i="21"/>
  <c r="N43" i="21"/>
  <c r="N39" i="21"/>
  <c r="N35" i="21"/>
  <c r="N31" i="21"/>
  <c r="N27" i="21"/>
  <c r="N23" i="21"/>
  <c r="J83" i="21"/>
  <c r="J79" i="21"/>
  <c r="J75" i="21"/>
  <c r="J67" i="21"/>
  <c r="J71" i="21"/>
  <c r="J63" i="21"/>
  <c r="J59" i="21"/>
  <c r="J55" i="21"/>
  <c r="J51" i="21"/>
  <c r="J47" i="21"/>
  <c r="J43" i="21"/>
  <c r="J35" i="21"/>
  <c r="J31" i="21"/>
  <c r="J27" i="21"/>
  <c r="J23" i="21"/>
  <c r="H83" i="21"/>
  <c r="G83" i="21"/>
  <c r="H79" i="21"/>
  <c r="G79" i="21"/>
  <c r="H75" i="21"/>
  <c r="G75" i="21"/>
  <c r="G74" i="21"/>
  <c r="H74" i="21"/>
  <c r="H71" i="21"/>
  <c r="G71" i="21"/>
  <c r="H67" i="21"/>
  <c r="G67" i="21"/>
  <c r="H63" i="21"/>
  <c r="G63" i="21"/>
  <c r="H59" i="21"/>
  <c r="G59" i="21"/>
  <c r="H55" i="21"/>
  <c r="G55" i="21"/>
  <c r="H51" i="21"/>
  <c r="G51" i="21"/>
  <c r="H47" i="21"/>
  <c r="G47" i="21"/>
  <c r="H43" i="21"/>
  <c r="G43" i="21"/>
  <c r="H39" i="21"/>
  <c r="G39" i="21"/>
  <c r="H35" i="21"/>
  <c r="G35" i="21"/>
  <c r="H31" i="21"/>
  <c r="G31" i="21"/>
  <c r="H27" i="21"/>
  <c r="G27" i="21"/>
  <c r="H23" i="21"/>
  <c r="G23" i="21"/>
  <c r="P19" i="21"/>
  <c r="O19" i="21"/>
  <c r="L19" i="21"/>
  <c r="K19" i="21"/>
  <c r="N27" i="19"/>
  <c r="H26" i="19"/>
  <c r="J27" i="19"/>
  <c r="G17" i="20"/>
  <c r="H17" i="20"/>
  <c r="K17" i="20"/>
  <c r="L17" i="20"/>
  <c r="S17" i="20"/>
  <c r="T17" i="20"/>
  <c r="G18" i="20"/>
  <c r="H18" i="20"/>
  <c r="K18" i="20"/>
  <c r="L18" i="20"/>
  <c r="O18" i="20"/>
  <c r="P18" i="20"/>
  <c r="F21" i="20"/>
  <c r="J21" i="20"/>
  <c r="N21" i="20"/>
  <c r="R21" i="20"/>
  <c r="F22" i="20"/>
  <c r="J22" i="20"/>
  <c r="N22" i="20"/>
  <c r="R22" i="20"/>
  <c r="F23" i="20"/>
  <c r="J23" i="20"/>
  <c r="N23" i="20"/>
  <c r="R23" i="20"/>
  <c r="F25" i="20"/>
  <c r="J25" i="20"/>
  <c r="N25" i="20"/>
  <c r="R25" i="20"/>
  <c r="F26" i="20"/>
  <c r="J26" i="20"/>
  <c r="N26" i="20"/>
  <c r="R26" i="20"/>
  <c r="F27" i="20"/>
  <c r="J27" i="20"/>
  <c r="N27" i="20"/>
  <c r="R27" i="20"/>
  <c r="F29" i="20"/>
  <c r="J29" i="20"/>
  <c r="N29" i="20"/>
  <c r="R29" i="20"/>
  <c r="F30" i="20"/>
  <c r="J30" i="20"/>
  <c r="N30" i="20"/>
  <c r="R30" i="20"/>
  <c r="F31" i="20"/>
  <c r="J31" i="20"/>
  <c r="N31" i="20"/>
  <c r="R31" i="20"/>
  <c r="F33" i="20"/>
  <c r="J33" i="20"/>
  <c r="N33" i="20"/>
  <c r="R33" i="20"/>
  <c r="F34" i="20"/>
  <c r="J34" i="20"/>
  <c r="N34" i="20"/>
  <c r="R34" i="20"/>
  <c r="F35" i="20"/>
  <c r="J35" i="20"/>
  <c r="N35" i="20"/>
  <c r="R35" i="20"/>
  <c r="F37" i="20"/>
  <c r="J37" i="20"/>
  <c r="N37" i="20"/>
  <c r="R37" i="20"/>
  <c r="F38" i="20"/>
  <c r="J38" i="20"/>
  <c r="N38" i="20"/>
  <c r="R38" i="20"/>
  <c r="F39" i="20"/>
  <c r="J39" i="20"/>
  <c r="R39" i="20"/>
  <c r="F41" i="20"/>
  <c r="J41" i="20"/>
  <c r="N41" i="20"/>
  <c r="R41" i="20"/>
  <c r="F42" i="20"/>
  <c r="J42" i="20"/>
  <c r="N42" i="20"/>
  <c r="R42" i="20"/>
  <c r="F43" i="20"/>
  <c r="J43" i="20"/>
  <c r="N43" i="20"/>
  <c r="R43" i="20"/>
  <c r="F45" i="20"/>
  <c r="J45" i="20"/>
  <c r="N45" i="20"/>
  <c r="R45" i="20"/>
  <c r="F46" i="20"/>
  <c r="J46" i="20"/>
  <c r="N46" i="20"/>
  <c r="R46" i="20"/>
  <c r="F47" i="20"/>
  <c r="J47" i="20"/>
  <c r="N47" i="20"/>
  <c r="R47" i="20"/>
  <c r="F49" i="20"/>
  <c r="J49" i="20"/>
  <c r="N49" i="20"/>
  <c r="R49" i="20"/>
  <c r="F50" i="20"/>
  <c r="J50" i="20"/>
  <c r="N50" i="20"/>
  <c r="R50" i="20"/>
  <c r="F51" i="20"/>
  <c r="J51" i="20"/>
  <c r="N51" i="20"/>
  <c r="R51" i="20"/>
  <c r="F53" i="20"/>
  <c r="J53" i="20"/>
  <c r="N53" i="20"/>
  <c r="R53" i="20"/>
  <c r="F54" i="20"/>
  <c r="J54" i="20"/>
  <c r="N54" i="20"/>
  <c r="R54" i="20"/>
  <c r="F55" i="20"/>
  <c r="J55" i="20"/>
  <c r="N55" i="20"/>
  <c r="R55" i="20"/>
  <c r="F57" i="20"/>
  <c r="J57" i="20"/>
  <c r="N57" i="20"/>
  <c r="R57" i="20"/>
  <c r="F58" i="20"/>
  <c r="J58" i="20"/>
  <c r="N58" i="20"/>
  <c r="R58" i="20"/>
  <c r="F59" i="20"/>
  <c r="J59" i="20"/>
  <c r="N59" i="20"/>
  <c r="R59" i="20"/>
  <c r="F61" i="20"/>
  <c r="J61" i="20"/>
  <c r="N61" i="20"/>
  <c r="R61" i="20"/>
  <c r="F62" i="20"/>
  <c r="J62" i="20"/>
  <c r="N62" i="20"/>
  <c r="R62" i="20"/>
  <c r="F63" i="20"/>
  <c r="N63" i="20"/>
  <c r="R63" i="20"/>
  <c r="F65" i="20"/>
  <c r="J65" i="20"/>
  <c r="N65" i="20"/>
  <c r="R65" i="20"/>
  <c r="F66" i="20"/>
  <c r="J66" i="20"/>
  <c r="N66" i="20"/>
  <c r="R66" i="20"/>
  <c r="F67" i="20"/>
  <c r="J67" i="20"/>
  <c r="N67" i="20"/>
  <c r="R67" i="20"/>
  <c r="F69" i="20"/>
  <c r="J69" i="20"/>
  <c r="N69" i="20"/>
  <c r="R69" i="20"/>
  <c r="F70" i="20"/>
  <c r="J70" i="20"/>
  <c r="N70" i="20"/>
  <c r="R70" i="20"/>
  <c r="F71" i="20"/>
  <c r="J71" i="20"/>
  <c r="N71" i="20"/>
  <c r="R71" i="20"/>
  <c r="F73" i="20"/>
  <c r="J73" i="20"/>
  <c r="N73" i="20"/>
  <c r="R73" i="20"/>
  <c r="F74" i="20"/>
  <c r="J74" i="20"/>
  <c r="N74" i="20"/>
  <c r="R74" i="20"/>
  <c r="F75" i="20"/>
  <c r="J75" i="20"/>
  <c r="N75" i="20"/>
  <c r="R75" i="20"/>
  <c r="F77" i="20"/>
  <c r="N77" i="20"/>
  <c r="R77" i="20"/>
  <c r="F78" i="20"/>
  <c r="N78" i="20"/>
  <c r="R78" i="20"/>
  <c r="F79" i="20"/>
  <c r="N79" i="20"/>
  <c r="R79" i="20"/>
  <c r="F81" i="20"/>
  <c r="J81" i="20"/>
  <c r="N81" i="20"/>
  <c r="R81" i="20"/>
  <c r="F82" i="20"/>
  <c r="J82" i="20"/>
  <c r="N82" i="20"/>
  <c r="R82" i="20"/>
  <c r="F83" i="20"/>
  <c r="J83" i="20"/>
  <c r="N83" i="20"/>
  <c r="R83" i="20"/>
  <c r="N83" i="19"/>
  <c r="N79" i="19"/>
  <c r="N75" i="19"/>
  <c r="N71" i="19"/>
  <c r="N67" i="19"/>
  <c r="N63" i="19"/>
  <c r="N59" i="19"/>
  <c r="N55" i="19"/>
  <c r="N51" i="19"/>
  <c r="N47" i="19"/>
  <c r="N43" i="19"/>
  <c r="N39" i="19"/>
  <c r="N35" i="19"/>
  <c r="N31" i="19"/>
  <c r="N23" i="19"/>
  <c r="J83" i="19"/>
  <c r="J79" i="19"/>
  <c r="J75" i="19"/>
  <c r="J71" i="19"/>
  <c r="J67" i="19"/>
  <c r="J63" i="19"/>
  <c r="J59" i="19"/>
  <c r="J55" i="19"/>
  <c r="J51" i="19"/>
  <c r="J47" i="19"/>
  <c r="J43" i="19"/>
  <c r="J39" i="19"/>
  <c r="J35" i="19"/>
  <c r="J31" i="19"/>
  <c r="J23" i="19"/>
  <c r="E82" i="56"/>
  <c r="E78" i="56"/>
  <c r="E74" i="56"/>
  <c r="E70" i="56"/>
  <c r="E66" i="56"/>
  <c r="E62" i="56"/>
  <c r="E58" i="56"/>
  <c r="E54" i="56"/>
  <c r="E50" i="56"/>
  <c r="E46" i="56"/>
  <c r="E42" i="56"/>
  <c r="E38" i="56"/>
  <c r="E34" i="56"/>
  <c r="E30" i="56"/>
  <c r="E26" i="56"/>
  <c r="E22" i="56"/>
  <c r="L18" i="56"/>
  <c r="K18" i="56"/>
  <c r="J18" i="56"/>
  <c r="I18" i="56"/>
  <c r="H18" i="56"/>
  <c r="G18" i="56"/>
  <c r="F18" i="56"/>
  <c r="E82" i="55"/>
  <c r="E78" i="55"/>
  <c r="E74" i="55"/>
  <c r="E70" i="55"/>
  <c r="E66" i="55"/>
  <c r="E62" i="55"/>
  <c r="E69" i="54" s="1"/>
  <c r="E58" i="55"/>
  <c r="E54" i="55"/>
  <c r="E53" i="54" s="1"/>
  <c r="E50" i="55"/>
  <c r="E46" i="55"/>
  <c r="E42" i="55"/>
  <c r="E38" i="55"/>
  <c r="E34" i="55"/>
  <c r="E30" i="55"/>
  <c r="E26" i="55"/>
  <c r="E22" i="55"/>
  <c r="L18" i="55"/>
  <c r="K18" i="55"/>
  <c r="J18" i="55"/>
  <c r="I18" i="55"/>
  <c r="H18" i="55"/>
  <c r="G18" i="55"/>
  <c r="F18" i="55"/>
  <c r="L81" i="54"/>
  <c r="K81" i="54"/>
  <c r="J81" i="54"/>
  <c r="I81" i="54"/>
  <c r="H81" i="54"/>
  <c r="G81" i="54"/>
  <c r="F81" i="54"/>
  <c r="E81" i="54"/>
  <c r="L77" i="54"/>
  <c r="K77" i="54"/>
  <c r="J77" i="54"/>
  <c r="I77" i="54"/>
  <c r="H77" i="54"/>
  <c r="G77" i="54"/>
  <c r="F77" i="54"/>
  <c r="L73" i="54"/>
  <c r="K73" i="54"/>
  <c r="J73" i="54"/>
  <c r="I73" i="54"/>
  <c r="H73" i="54"/>
  <c r="G73" i="54"/>
  <c r="F73" i="54"/>
  <c r="L69" i="54"/>
  <c r="K69" i="54"/>
  <c r="J69" i="54"/>
  <c r="I69" i="54"/>
  <c r="H69" i="54"/>
  <c r="G69" i="54"/>
  <c r="F69" i="54"/>
  <c r="L65" i="54"/>
  <c r="K65" i="54"/>
  <c r="J65" i="54"/>
  <c r="I65" i="54"/>
  <c r="H65" i="54"/>
  <c r="G65" i="54"/>
  <c r="F65" i="54"/>
  <c r="L61" i="54"/>
  <c r="K61" i="54"/>
  <c r="J61" i="54"/>
  <c r="I61" i="54"/>
  <c r="H61" i="54"/>
  <c r="G61" i="54"/>
  <c r="F61" i="54"/>
  <c r="L57" i="54"/>
  <c r="K57" i="54"/>
  <c r="J57" i="54"/>
  <c r="I57" i="54"/>
  <c r="H57" i="54"/>
  <c r="G57" i="54"/>
  <c r="F57" i="54"/>
  <c r="L53" i="54"/>
  <c r="K53" i="54"/>
  <c r="J53" i="54"/>
  <c r="I53" i="54"/>
  <c r="H53" i="54"/>
  <c r="G53" i="54"/>
  <c r="F53" i="54"/>
  <c r="M49" i="54"/>
  <c r="L49" i="54"/>
  <c r="K49" i="54"/>
  <c r="J49" i="54"/>
  <c r="I49" i="54"/>
  <c r="H49" i="54"/>
  <c r="G49" i="54"/>
  <c r="F49" i="54"/>
  <c r="L45" i="54"/>
  <c r="K45" i="54"/>
  <c r="J45" i="54"/>
  <c r="I45" i="54"/>
  <c r="H45" i="54"/>
  <c r="G45" i="54"/>
  <c r="F45" i="54"/>
  <c r="L41" i="54"/>
  <c r="K41" i="54"/>
  <c r="J41" i="54"/>
  <c r="I41" i="54"/>
  <c r="H41" i="54"/>
  <c r="G41" i="54"/>
  <c r="F41" i="54"/>
  <c r="E41" i="54"/>
  <c r="L37" i="54"/>
  <c r="K37" i="54"/>
  <c r="J37" i="54"/>
  <c r="I37" i="54"/>
  <c r="H37" i="54"/>
  <c r="G37" i="54"/>
  <c r="F37" i="54"/>
  <c r="L33" i="54"/>
  <c r="K33" i="54"/>
  <c r="J33" i="54"/>
  <c r="I33" i="54"/>
  <c r="H33" i="54"/>
  <c r="G33" i="54"/>
  <c r="F33" i="54"/>
  <c r="L29" i="54"/>
  <c r="K29" i="54"/>
  <c r="J29" i="54"/>
  <c r="I29" i="54"/>
  <c r="H29" i="54"/>
  <c r="G29" i="54"/>
  <c r="F29" i="54"/>
  <c r="L25" i="54"/>
  <c r="K25" i="54"/>
  <c r="J25" i="54"/>
  <c r="I25" i="54"/>
  <c r="H25" i="54"/>
  <c r="G25" i="54"/>
  <c r="F25" i="54"/>
  <c r="L21" i="54"/>
  <c r="K21" i="54"/>
  <c r="J21" i="54"/>
  <c r="I21" i="54"/>
  <c r="H21" i="54"/>
  <c r="G21" i="54"/>
  <c r="F21" i="54"/>
  <c r="E49" i="54"/>
  <c r="L18" i="53"/>
  <c r="K18" i="53"/>
  <c r="E37" i="54" l="1"/>
  <c r="J18" i="20"/>
  <c r="E45" i="54"/>
  <c r="R19" i="20"/>
  <c r="R17" i="20"/>
  <c r="F18" i="20"/>
  <c r="R18" i="20"/>
  <c r="J17" i="20"/>
  <c r="F17" i="20"/>
  <c r="E29" i="54"/>
  <c r="H19" i="19"/>
  <c r="N18" i="20"/>
  <c r="N17" i="20"/>
  <c r="F39" i="21"/>
  <c r="F79" i="21"/>
  <c r="F67" i="21"/>
  <c r="F59" i="21"/>
  <c r="F55" i="21"/>
  <c r="F47" i="21"/>
  <c r="R19" i="66"/>
  <c r="F23" i="21"/>
  <c r="F35" i="21"/>
  <c r="N19" i="66"/>
  <c r="F31" i="21"/>
  <c r="F27" i="21"/>
  <c r="J19" i="66"/>
  <c r="F83" i="21"/>
  <c r="F71" i="21"/>
  <c r="F19" i="66"/>
  <c r="F75" i="21"/>
  <c r="F63" i="21"/>
  <c r="F51" i="21"/>
  <c r="N19" i="21"/>
  <c r="F43" i="21"/>
  <c r="J19" i="21"/>
  <c r="G19" i="21"/>
  <c r="H19" i="21"/>
  <c r="N19" i="20"/>
  <c r="F19" i="20"/>
  <c r="N19" i="19"/>
  <c r="G19" i="19"/>
  <c r="E33" i="54"/>
  <c r="E61" i="54"/>
  <c r="E77" i="54"/>
  <c r="E73" i="54"/>
  <c r="E57" i="54"/>
  <c r="I17" i="54"/>
  <c r="G17" i="54"/>
  <c r="E25" i="54"/>
  <c r="L17" i="54"/>
  <c r="H17" i="54"/>
  <c r="J17" i="54"/>
  <c r="K17" i="54"/>
  <c r="E18" i="56"/>
  <c r="E21" i="54"/>
  <c r="E65" i="54"/>
  <c r="E18" i="55"/>
  <c r="F17" i="54"/>
  <c r="E82" i="53"/>
  <c r="E78" i="53"/>
  <c r="E74" i="53"/>
  <c r="E70" i="53"/>
  <c r="E66" i="53"/>
  <c r="E62" i="53"/>
  <c r="E58" i="53"/>
  <c r="E54" i="53"/>
  <c r="E50" i="53"/>
  <c r="E46" i="53"/>
  <c r="E42" i="53"/>
  <c r="E38" i="53"/>
  <c r="E34" i="53"/>
  <c r="E30" i="53"/>
  <c r="E26" i="53"/>
  <c r="E22" i="53"/>
  <c r="J18" i="53"/>
  <c r="I18" i="53"/>
  <c r="H18" i="53"/>
  <c r="G18" i="53"/>
  <c r="F18" i="53"/>
  <c r="I18" i="52"/>
  <c r="H18" i="52"/>
  <c r="G18" i="52"/>
  <c r="E30" i="52"/>
  <c r="E26" i="52"/>
  <c r="E82" i="52"/>
  <c r="E78" i="52"/>
  <c r="E74" i="52"/>
  <c r="E70" i="52"/>
  <c r="E66" i="52"/>
  <c r="E62" i="52"/>
  <c r="E54" i="52"/>
  <c r="E58" i="52"/>
  <c r="E50" i="52"/>
  <c r="E46" i="52"/>
  <c r="E42" i="52"/>
  <c r="E38" i="52"/>
  <c r="E34" i="52"/>
  <c r="L18" i="52"/>
  <c r="K18" i="52"/>
  <c r="J18" i="52"/>
  <c r="F18" i="52"/>
  <c r="E22" i="52"/>
  <c r="F81" i="14"/>
  <c r="F77" i="14"/>
  <c r="F73" i="14"/>
  <c r="F69" i="14"/>
  <c r="F65" i="14"/>
  <c r="F61" i="14"/>
  <c r="F57" i="14"/>
  <c r="F53" i="14"/>
  <c r="F49" i="14"/>
  <c r="F45" i="14"/>
  <c r="F41" i="14"/>
  <c r="F37" i="14"/>
  <c r="F33" i="14"/>
  <c r="F29" i="14"/>
  <c r="F25" i="14"/>
  <c r="F21" i="14"/>
  <c r="H17" i="14"/>
  <c r="G17" i="14"/>
  <c r="E18" i="52" l="1"/>
  <c r="F19" i="21"/>
  <c r="E17" i="54"/>
  <c r="E18" i="53"/>
  <c r="F17" i="14"/>
  <c r="F19" i="23" l="1"/>
  <c r="H82" i="19" l="1"/>
  <c r="G82" i="19"/>
  <c r="H81" i="19"/>
  <c r="G81" i="19"/>
  <c r="H78" i="19"/>
  <c r="G78" i="19"/>
  <c r="H77" i="19"/>
  <c r="G77" i="19"/>
  <c r="H74" i="19"/>
  <c r="G74" i="19"/>
  <c r="H73" i="19"/>
  <c r="G73" i="19"/>
  <c r="H70" i="19"/>
  <c r="G70" i="19"/>
  <c r="H69" i="19"/>
  <c r="G69" i="19"/>
  <c r="H66" i="19"/>
  <c r="G66" i="19"/>
  <c r="H65" i="19"/>
  <c r="G65" i="19"/>
  <c r="H62" i="19"/>
  <c r="G62" i="19"/>
  <c r="H61" i="19"/>
  <c r="G61" i="19"/>
  <c r="H58" i="19"/>
  <c r="G58" i="19"/>
  <c r="H57" i="19"/>
  <c r="G57" i="19"/>
  <c r="H54" i="19"/>
  <c r="G54" i="19"/>
  <c r="H53" i="19"/>
  <c r="G53" i="19"/>
  <c r="H50" i="19"/>
  <c r="G50" i="19"/>
  <c r="H49" i="19"/>
  <c r="G49" i="19"/>
  <c r="H46" i="19"/>
  <c r="G46" i="19"/>
  <c r="H45" i="19"/>
  <c r="G45" i="19"/>
  <c r="H42" i="19"/>
  <c r="G42" i="19"/>
  <c r="H41" i="19"/>
  <c r="G41" i="19"/>
  <c r="H38" i="19"/>
  <c r="G38" i="19"/>
  <c r="H37" i="19"/>
  <c r="G37" i="19"/>
  <c r="H34" i="19"/>
  <c r="G34" i="19"/>
  <c r="H33" i="19"/>
  <c r="G33" i="19"/>
  <c r="H30" i="19"/>
  <c r="G30" i="19"/>
  <c r="H29" i="19"/>
  <c r="G29" i="19"/>
  <c r="G26" i="19"/>
  <c r="H25" i="19"/>
  <c r="G25" i="19"/>
  <c r="G21" i="19"/>
  <c r="H21" i="19"/>
  <c r="G22" i="19"/>
  <c r="H22" i="19"/>
  <c r="G17" i="19" l="1"/>
  <c r="H82" i="21"/>
  <c r="G82" i="21"/>
  <c r="H81" i="21"/>
  <c r="G81" i="21"/>
  <c r="H78" i="21"/>
  <c r="G78" i="21"/>
  <c r="H77" i="21"/>
  <c r="G77" i="21"/>
  <c r="H73" i="21"/>
  <c r="G73" i="21"/>
  <c r="H70" i="21"/>
  <c r="G70" i="21"/>
  <c r="H69" i="21"/>
  <c r="G69" i="21"/>
  <c r="H66" i="21"/>
  <c r="G66" i="21"/>
  <c r="H65" i="21"/>
  <c r="G65" i="21"/>
  <c r="H62" i="21"/>
  <c r="G62" i="21"/>
  <c r="H61" i="21"/>
  <c r="G61" i="21"/>
  <c r="H58" i="21"/>
  <c r="G58" i="21"/>
  <c r="H57" i="21"/>
  <c r="G57" i="21"/>
  <c r="H54" i="21"/>
  <c r="G54" i="21"/>
  <c r="H53" i="21"/>
  <c r="G53" i="21"/>
  <c r="H50" i="21"/>
  <c r="G50" i="21"/>
  <c r="H49" i="21"/>
  <c r="G49" i="21"/>
  <c r="H46" i="21"/>
  <c r="G46" i="21"/>
  <c r="H45" i="21"/>
  <c r="G45" i="21"/>
  <c r="H42" i="21"/>
  <c r="G42" i="21"/>
  <c r="H41" i="21"/>
  <c r="G41" i="21"/>
  <c r="H38" i="21"/>
  <c r="G38" i="21"/>
  <c r="H37" i="21"/>
  <c r="G37" i="21"/>
  <c r="H34" i="21"/>
  <c r="G34" i="21"/>
  <c r="H33" i="21"/>
  <c r="G33" i="21"/>
  <c r="H30" i="21"/>
  <c r="G30" i="21"/>
  <c r="H29" i="21"/>
  <c r="G29" i="21"/>
  <c r="H26" i="21"/>
  <c r="G26" i="21"/>
  <c r="H25" i="21"/>
  <c r="G25" i="21"/>
  <c r="G21" i="21"/>
  <c r="H21" i="21"/>
  <c r="G22" i="21"/>
  <c r="H22" i="21"/>
  <c r="K18" i="69"/>
  <c r="J18" i="69"/>
  <c r="K17" i="69"/>
  <c r="J17" i="69"/>
  <c r="I45" i="68"/>
  <c r="I44" i="68"/>
  <c r="I42" i="68"/>
  <c r="I41" i="68"/>
  <c r="I39" i="68"/>
  <c r="I38" i="68"/>
  <c r="I36" i="68"/>
  <c r="I35" i="68"/>
  <c r="I33" i="68"/>
  <c r="I32" i="68"/>
  <c r="I30" i="68"/>
  <c r="I29" i="68"/>
  <c r="I27" i="68"/>
  <c r="I26" i="68"/>
  <c r="I24" i="68"/>
  <c r="I23" i="68"/>
  <c r="K18" i="68"/>
  <c r="J18" i="68"/>
  <c r="K17" i="68"/>
  <c r="J17" i="68"/>
  <c r="I45" i="67"/>
  <c r="I44" i="67"/>
  <c r="I42" i="67"/>
  <c r="I41" i="67"/>
  <c r="I39" i="67"/>
  <c r="I38" i="67"/>
  <c r="I36" i="67"/>
  <c r="I35" i="67"/>
  <c r="I33" i="67"/>
  <c r="I32" i="67"/>
  <c r="I30" i="67"/>
  <c r="I29" i="67"/>
  <c r="I27" i="67"/>
  <c r="I26" i="67"/>
  <c r="I24" i="67"/>
  <c r="I23" i="67"/>
  <c r="I21" i="67"/>
  <c r="I20" i="67"/>
  <c r="K18" i="67"/>
  <c r="J18" i="67"/>
  <c r="K17" i="67"/>
  <c r="J17" i="67"/>
  <c r="I18" i="68" l="1"/>
  <c r="I17" i="68"/>
  <c r="I17" i="69"/>
  <c r="I18" i="69"/>
  <c r="I17" i="67"/>
  <c r="I18" i="67"/>
  <c r="I37" i="29"/>
  <c r="T18" i="66" l="1"/>
  <c r="S18" i="66"/>
  <c r="T17" i="66"/>
  <c r="S17" i="66"/>
  <c r="R82" i="66"/>
  <c r="R81" i="66"/>
  <c r="R78" i="66"/>
  <c r="R77" i="66"/>
  <c r="R74" i="66"/>
  <c r="R73" i="66"/>
  <c r="R70" i="66"/>
  <c r="R69" i="66"/>
  <c r="R66" i="66"/>
  <c r="R65" i="66"/>
  <c r="R62" i="66"/>
  <c r="R61" i="66"/>
  <c r="R58" i="66"/>
  <c r="R57" i="66"/>
  <c r="R54" i="66"/>
  <c r="R53" i="66"/>
  <c r="R50" i="66"/>
  <c r="R49" i="66"/>
  <c r="R46" i="66"/>
  <c r="R45" i="66"/>
  <c r="R42" i="66"/>
  <c r="R41" i="66"/>
  <c r="R38" i="66"/>
  <c r="R37" i="66"/>
  <c r="R34" i="66"/>
  <c r="R33" i="66"/>
  <c r="R30" i="66"/>
  <c r="R29" i="66"/>
  <c r="R26" i="66"/>
  <c r="R25" i="66"/>
  <c r="R22" i="66"/>
  <c r="R21" i="66"/>
  <c r="N82" i="66"/>
  <c r="J82" i="66"/>
  <c r="F82" i="66"/>
  <c r="N81" i="66"/>
  <c r="J81" i="66"/>
  <c r="F81" i="66"/>
  <c r="N78" i="66"/>
  <c r="J78" i="66"/>
  <c r="F78" i="66"/>
  <c r="N77" i="66"/>
  <c r="J77" i="66"/>
  <c r="F77" i="66"/>
  <c r="N74" i="66"/>
  <c r="J74" i="66"/>
  <c r="F74" i="66"/>
  <c r="N73" i="66"/>
  <c r="J73" i="66"/>
  <c r="F73" i="66"/>
  <c r="N70" i="66"/>
  <c r="J70" i="66"/>
  <c r="F70" i="66"/>
  <c r="N69" i="66"/>
  <c r="J69" i="66"/>
  <c r="F69" i="66"/>
  <c r="N66" i="66"/>
  <c r="J66" i="66"/>
  <c r="F66" i="66"/>
  <c r="N65" i="66"/>
  <c r="J65" i="66"/>
  <c r="F65" i="66"/>
  <c r="N62" i="66"/>
  <c r="J62" i="66"/>
  <c r="F62" i="66"/>
  <c r="N61" i="66"/>
  <c r="J61" i="66"/>
  <c r="F61" i="66"/>
  <c r="N58" i="66"/>
  <c r="J58" i="66"/>
  <c r="F58" i="66"/>
  <c r="N57" i="66"/>
  <c r="J57" i="66"/>
  <c r="F57" i="66"/>
  <c r="N54" i="66"/>
  <c r="J54" i="66"/>
  <c r="F54" i="66"/>
  <c r="N53" i="66"/>
  <c r="J53" i="66"/>
  <c r="F53" i="66"/>
  <c r="N50" i="66"/>
  <c r="J50" i="66"/>
  <c r="F50" i="66"/>
  <c r="N49" i="66"/>
  <c r="J49" i="66"/>
  <c r="F49" i="66"/>
  <c r="N46" i="66"/>
  <c r="J46" i="66"/>
  <c r="F46" i="66"/>
  <c r="N45" i="66"/>
  <c r="J45" i="66"/>
  <c r="F45" i="66"/>
  <c r="N42" i="66"/>
  <c r="J42" i="66"/>
  <c r="F42" i="66"/>
  <c r="N41" i="66"/>
  <c r="J41" i="66"/>
  <c r="F41" i="66"/>
  <c r="N38" i="66"/>
  <c r="J38" i="66"/>
  <c r="F38" i="66"/>
  <c r="N37" i="66"/>
  <c r="J37" i="66"/>
  <c r="F37" i="66"/>
  <c r="N34" i="66"/>
  <c r="J34" i="66"/>
  <c r="F34" i="66"/>
  <c r="N33" i="66"/>
  <c r="J33" i="66"/>
  <c r="F33" i="66"/>
  <c r="N30" i="66"/>
  <c r="J30" i="66"/>
  <c r="F30" i="66"/>
  <c r="N29" i="66"/>
  <c r="J29" i="66"/>
  <c r="F29" i="66"/>
  <c r="N26" i="66"/>
  <c r="F26" i="66"/>
  <c r="N25" i="66"/>
  <c r="J25" i="66"/>
  <c r="F25" i="66"/>
  <c r="N22" i="66"/>
  <c r="J22" i="66"/>
  <c r="F22" i="66"/>
  <c r="N21" i="66"/>
  <c r="F21" i="66"/>
  <c r="P18" i="66"/>
  <c r="O18" i="66"/>
  <c r="L18" i="66"/>
  <c r="K18" i="66"/>
  <c r="H18" i="66"/>
  <c r="G18" i="66"/>
  <c r="P17" i="66"/>
  <c r="O17" i="66"/>
  <c r="L17" i="66"/>
  <c r="K17" i="66"/>
  <c r="H17" i="66"/>
  <c r="G17" i="66"/>
  <c r="F17" i="66" l="1"/>
  <c r="R17" i="66"/>
  <c r="N17" i="66"/>
  <c r="N18" i="66"/>
  <c r="J17" i="66"/>
  <c r="F18" i="66"/>
  <c r="J18" i="66"/>
  <c r="R18" i="66"/>
  <c r="J80" i="63" l="1"/>
  <c r="H80" i="63"/>
  <c r="G80" i="63"/>
  <c r="J79" i="63"/>
  <c r="H79" i="63"/>
  <c r="G79" i="63"/>
  <c r="J76" i="63"/>
  <c r="H76" i="63"/>
  <c r="G76" i="63"/>
  <c r="J75" i="63"/>
  <c r="H75" i="63"/>
  <c r="G75" i="63"/>
  <c r="N80" i="63"/>
  <c r="N79" i="63"/>
  <c r="N76" i="63"/>
  <c r="N75" i="63"/>
  <c r="N68" i="63"/>
  <c r="N67" i="63"/>
  <c r="N64" i="63"/>
  <c r="N63" i="63"/>
  <c r="N60" i="63"/>
  <c r="N59" i="63"/>
  <c r="N52" i="63"/>
  <c r="N51" i="63"/>
  <c r="N48" i="63"/>
  <c r="N47" i="63"/>
  <c r="N36" i="63"/>
  <c r="N35" i="63"/>
  <c r="N32" i="63"/>
  <c r="N31" i="63"/>
  <c r="N28" i="63"/>
  <c r="N27" i="63"/>
  <c r="N72" i="63"/>
  <c r="J72" i="63"/>
  <c r="H72" i="63"/>
  <c r="G72" i="63"/>
  <c r="N71" i="63"/>
  <c r="J71" i="63"/>
  <c r="H71" i="63"/>
  <c r="G71" i="63"/>
  <c r="J68" i="63"/>
  <c r="H68" i="63"/>
  <c r="G68" i="63"/>
  <c r="J67" i="63"/>
  <c r="H67" i="63"/>
  <c r="G67" i="63"/>
  <c r="J64" i="63"/>
  <c r="H64" i="63"/>
  <c r="G64" i="63"/>
  <c r="J63" i="63"/>
  <c r="H63" i="63"/>
  <c r="G63" i="63"/>
  <c r="J60" i="63"/>
  <c r="H60" i="63"/>
  <c r="G60" i="63"/>
  <c r="J59" i="63"/>
  <c r="H59" i="63"/>
  <c r="G59" i="63"/>
  <c r="N56" i="63"/>
  <c r="J56" i="63"/>
  <c r="H56" i="63"/>
  <c r="G56" i="63"/>
  <c r="N55" i="63"/>
  <c r="J55" i="63"/>
  <c r="H55" i="63"/>
  <c r="G55" i="63"/>
  <c r="J52" i="63"/>
  <c r="H52" i="63"/>
  <c r="G52" i="63"/>
  <c r="J51" i="63"/>
  <c r="H51" i="63"/>
  <c r="G51" i="63"/>
  <c r="J48" i="63"/>
  <c r="H48" i="63"/>
  <c r="G48" i="63"/>
  <c r="J47" i="63"/>
  <c r="H47" i="63"/>
  <c r="G47" i="63"/>
  <c r="N44" i="63"/>
  <c r="J44" i="63"/>
  <c r="H44" i="63"/>
  <c r="G44" i="63"/>
  <c r="N43" i="63"/>
  <c r="J43" i="63"/>
  <c r="H43" i="63"/>
  <c r="G43" i="63"/>
  <c r="N40" i="63"/>
  <c r="J40" i="63"/>
  <c r="H40" i="63"/>
  <c r="G40" i="63"/>
  <c r="N39" i="63"/>
  <c r="J39" i="63"/>
  <c r="H39" i="63"/>
  <c r="G39" i="63"/>
  <c r="J36" i="63"/>
  <c r="H36" i="63"/>
  <c r="G36" i="63"/>
  <c r="J35" i="63"/>
  <c r="H35" i="63"/>
  <c r="G35" i="63"/>
  <c r="J32" i="63"/>
  <c r="H32" i="63"/>
  <c r="G32" i="63"/>
  <c r="J31" i="63"/>
  <c r="H31" i="63"/>
  <c r="G31" i="63"/>
  <c r="J28" i="63"/>
  <c r="H28" i="63"/>
  <c r="G28" i="63"/>
  <c r="J27" i="63"/>
  <c r="H27" i="63"/>
  <c r="G27" i="63"/>
  <c r="N24" i="63"/>
  <c r="J24" i="63"/>
  <c r="H24" i="63"/>
  <c r="G24" i="63"/>
  <c r="N23" i="63"/>
  <c r="J23" i="63"/>
  <c r="H23" i="63"/>
  <c r="G23" i="63"/>
  <c r="N20" i="63"/>
  <c r="J20" i="63"/>
  <c r="H20" i="63"/>
  <c r="G20" i="63"/>
  <c r="N19" i="63"/>
  <c r="J19" i="63"/>
  <c r="H19" i="63"/>
  <c r="G19" i="63"/>
  <c r="P16" i="63"/>
  <c r="O16" i="63"/>
  <c r="L16" i="63"/>
  <c r="K16" i="63"/>
  <c r="P15" i="63"/>
  <c r="O15" i="63"/>
  <c r="L15" i="63"/>
  <c r="K15" i="63"/>
  <c r="F68" i="63" l="1"/>
  <c r="F27" i="63"/>
  <c r="F40" i="63"/>
  <c r="F19" i="63"/>
  <c r="F63" i="63"/>
  <c r="F60" i="63"/>
  <c r="F79" i="63"/>
  <c r="F76" i="63"/>
  <c r="F80" i="63"/>
  <c r="F55" i="63"/>
  <c r="N16" i="63"/>
  <c r="H16" i="63"/>
  <c r="F35" i="63"/>
  <c r="F56" i="63"/>
  <c r="F75" i="63"/>
  <c r="F59" i="63"/>
  <c r="N15" i="63"/>
  <c r="G15" i="63"/>
  <c r="H15" i="63"/>
  <c r="F43" i="63"/>
  <c r="F67" i="63"/>
  <c r="G16" i="63"/>
  <c r="F64" i="63"/>
  <c r="J16" i="63"/>
  <c r="J15" i="63"/>
  <c r="F28" i="63"/>
  <c r="F72" i="63"/>
  <c r="F20" i="63"/>
  <c r="F23" i="63"/>
  <c r="F36" i="63"/>
  <c r="F48" i="63"/>
  <c r="F52" i="63"/>
  <c r="F71" i="63"/>
  <c r="F24" i="63"/>
  <c r="F31" i="63"/>
  <c r="F32" i="63"/>
  <c r="F39" i="63"/>
  <c r="F44" i="63"/>
  <c r="F47" i="63"/>
  <c r="F51" i="63"/>
  <c r="N72" i="60"/>
  <c r="J72" i="60"/>
  <c r="H72" i="60"/>
  <c r="G72" i="60"/>
  <c r="N71" i="60"/>
  <c r="J71" i="60"/>
  <c r="H71" i="60"/>
  <c r="G71" i="60"/>
  <c r="J68" i="60"/>
  <c r="H68" i="60"/>
  <c r="G68" i="60"/>
  <c r="J67" i="60"/>
  <c r="H67" i="60"/>
  <c r="G67" i="60"/>
  <c r="J64" i="60"/>
  <c r="H64" i="60"/>
  <c r="G64" i="60"/>
  <c r="J63" i="60"/>
  <c r="H63" i="60"/>
  <c r="G63" i="60"/>
  <c r="J60" i="60"/>
  <c r="H60" i="60"/>
  <c r="G60" i="60"/>
  <c r="J59" i="60"/>
  <c r="H59" i="60"/>
  <c r="G59" i="60"/>
  <c r="N56" i="60"/>
  <c r="J56" i="60"/>
  <c r="H56" i="60"/>
  <c r="G56" i="60"/>
  <c r="N55" i="60"/>
  <c r="J55" i="60"/>
  <c r="H55" i="60"/>
  <c r="G55" i="60"/>
  <c r="J52" i="60"/>
  <c r="H52" i="60"/>
  <c r="G52" i="60"/>
  <c r="J51" i="60"/>
  <c r="H51" i="60"/>
  <c r="G51" i="60"/>
  <c r="J48" i="60"/>
  <c r="H48" i="60"/>
  <c r="G48" i="60"/>
  <c r="J47" i="60"/>
  <c r="H47" i="60"/>
  <c r="G47" i="60"/>
  <c r="N44" i="60"/>
  <c r="J44" i="60"/>
  <c r="H44" i="60"/>
  <c r="G44" i="60"/>
  <c r="N43" i="60"/>
  <c r="J43" i="60"/>
  <c r="H43" i="60"/>
  <c r="G43" i="60"/>
  <c r="N40" i="60"/>
  <c r="J40" i="60"/>
  <c r="H40" i="60"/>
  <c r="G40" i="60"/>
  <c r="N39" i="60"/>
  <c r="J39" i="60"/>
  <c r="H39" i="60"/>
  <c r="G39" i="60"/>
  <c r="J36" i="60"/>
  <c r="H36" i="60"/>
  <c r="G36" i="60"/>
  <c r="J35" i="60"/>
  <c r="H35" i="60"/>
  <c r="G35" i="60"/>
  <c r="J32" i="60"/>
  <c r="H32" i="60"/>
  <c r="G32" i="60"/>
  <c r="J31" i="60"/>
  <c r="H31" i="60"/>
  <c r="G31" i="60"/>
  <c r="J28" i="60"/>
  <c r="H28" i="60"/>
  <c r="G28" i="60"/>
  <c r="J27" i="60"/>
  <c r="H27" i="60"/>
  <c r="G27" i="60"/>
  <c r="N24" i="60"/>
  <c r="J24" i="60"/>
  <c r="H24" i="60"/>
  <c r="G24" i="60"/>
  <c r="N23" i="60"/>
  <c r="J23" i="60"/>
  <c r="H23" i="60"/>
  <c r="G23" i="60"/>
  <c r="N20" i="60"/>
  <c r="J20" i="60"/>
  <c r="H20" i="60"/>
  <c r="G20" i="60"/>
  <c r="N19" i="60"/>
  <c r="J19" i="60"/>
  <c r="H19" i="60"/>
  <c r="G19" i="60"/>
  <c r="P16" i="60"/>
  <c r="O16" i="60"/>
  <c r="L16" i="60"/>
  <c r="K16" i="60"/>
  <c r="P15" i="60"/>
  <c r="O15" i="60"/>
  <c r="L15" i="60"/>
  <c r="K15" i="60"/>
  <c r="F15" i="63" l="1"/>
  <c r="F16" i="63"/>
  <c r="J16" i="60"/>
  <c r="J15" i="60"/>
  <c r="N16" i="60"/>
  <c r="F27" i="60"/>
  <c r="F40" i="60"/>
  <c r="F56" i="60"/>
  <c r="H16" i="60"/>
  <c r="F35" i="60"/>
  <c r="F47" i="60"/>
  <c r="F48" i="60"/>
  <c r="F52" i="60"/>
  <c r="F55" i="60"/>
  <c r="F67" i="60"/>
  <c r="F31" i="60"/>
  <c r="F68" i="60"/>
  <c r="F71" i="60"/>
  <c r="G15" i="60"/>
  <c r="G16" i="60"/>
  <c r="N15" i="60"/>
  <c r="F51" i="60"/>
  <c r="F59" i="60"/>
  <c r="F60" i="60"/>
  <c r="F63" i="60"/>
  <c r="F64" i="60"/>
  <c r="F36" i="60"/>
  <c r="F39" i="60"/>
  <c r="F43" i="60"/>
  <c r="F44" i="60"/>
  <c r="H15" i="60"/>
  <c r="F19" i="60"/>
  <c r="F24" i="60"/>
  <c r="F72" i="60"/>
  <c r="F28" i="60"/>
  <c r="F20" i="60"/>
  <c r="F23" i="60"/>
  <c r="F32" i="60"/>
  <c r="K17" i="53"/>
  <c r="K16" i="53"/>
  <c r="F15" i="60" l="1"/>
  <c r="F16" i="60"/>
  <c r="K80" i="54"/>
  <c r="K79" i="54"/>
  <c r="K76" i="54"/>
  <c r="K75" i="54"/>
  <c r="K72" i="54"/>
  <c r="K71" i="54"/>
  <c r="K60" i="54"/>
  <c r="K59" i="54"/>
  <c r="K56" i="54"/>
  <c r="K55" i="54"/>
  <c r="K68" i="54"/>
  <c r="K67" i="54"/>
  <c r="K64" i="54"/>
  <c r="K63" i="54"/>
  <c r="K44" i="54"/>
  <c r="K43" i="54"/>
  <c r="K52" i="54"/>
  <c r="K51" i="54"/>
  <c r="K48" i="54"/>
  <c r="K47" i="54"/>
  <c r="K40" i="54"/>
  <c r="K39" i="54"/>
  <c r="K36" i="54"/>
  <c r="K35" i="54"/>
  <c r="K32" i="54"/>
  <c r="K31" i="54"/>
  <c r="K28" i="54"/>
  <c r="K27" i="54"/>
  <c r="K24" i="54"/>
  <c r="K23" i="54"/>
  <c r="K20" i="54"/>
  <c r="K19" i="54"/>
  <c r="L80" i="54"/>
  <c r="L79" i="54"/>
  <c r="L76" i="54"/>
  <c r="L75" i="54"/>
  <c r="L72" i="54"/>
  <c r="L71" i="54"/>
  <c r="L60" i="54"/>
  <c r="L59" i="54"/>
  <c r="L56" i="54"/>
  <c r="L55" i="54"/>
  <c r="L68" i="54"/>
  <c r="L67" i="54"/>
  <c r="L64" i="54"/>
  <c r="L63" i="54"/>
  <c r="L44" i="54"/>
  <c r="L43" i="54"/>
  <c r="L52" i="54"/>
  <c r="L51" i="54"/>
  <c r="L48" i="54"/>
  <c r="L47" i="54"/>
  <c r="L40" i="54"/>
  <c r="L39" i="54"/>
  <c r="L36" i="54"/>
  <c r="L35" i="54"/>
  <c r="L32" i="54"/>
  <c r="L31" i="54"/>
  <c r="L28" i="54"/>
  <c r="L27" i="54"/>
  <c r="L24" i="54"/>
  <c r="L23" i="54"/>
  <c r="L20" i="54"/>
  <c r="L19" i="54"/>
  <c r="K16" i="56"/>
  <c r="K17" i="56"/>
  <c r="E81" i="56"/>
  <c r="E80" i="56"/>
  <c r="K16" i="55"/>
  <c r="K17" i="55"/>
  <c r="E81" i="55"/>
  <c r="E80" i="55"/>
  <c r="J80" i="54"/>
  <c r="I80" i="54"/>
  <c r="H80" i="54"/>
  <c r="G80" i="54"/>
  <c r="F80" i="54"/>
  <c r="E80" i="54"/>
  <c r="J79" i="54"/>
  <c r="I79" i="54"/>
  <c r="H79" i="54"/>
  <c r="G79" i="54"/>
  <c r="F79" i="54"/>
  <c r="E79" i="54"/>
  <c r="K79" i="51"/>
  <c r="K78" i="51"/>
  <c r="K75" i="51"/>
  <c r="K74" i="51"/>
  <c r="K71" i="51"/>
  <c r="K70" i="51"/>
  <c r="K59" i="51"/>
  <c r="K58" i="51"/>
  <c r="K55" i="51"/>
  <c r="K54" i="51"/>
  <c r="K67" i="51"/>
  <c r="K66" i="51"/>
  <c r="K63" i="51"/>
  <c r="K62" i="51"/>
  <c r="K43" i="51"/>
  <c r="K42" i="51"/>
  <c r="K51" i="51"/>
  <c r="K50" i="51"/>
  <c r="K47" i="51"/>
  <c r="K46" i="51"/>
  <c r="K39" i="51"/>
  <c r="K38" i="51"/>
  <c r="K35" i="51"/>
  <c r="K34" i="51"/>
  <c r="K31" i="51"/>
  <c r="K30" i="51"/>
  <c r="K27" i="51"/>
  <c r="K26" i="51"/>
  <c r="K23" i="51"/>
  <c r="K22" i="51"/>
  <c r="L79" i="51"/>
  <c r="L78" i="51"/>
  <c r="L75" i="51"/>
  <c r="L74" i="51"/>
  <c r="L71" i="51"/>
  <c r="L70" i="51"/>
  <c r="L59" i="51"/>
  <c r="L58" i="51"/>
  <c r="L55" i="51"/>
  <c r="L54" i="51"/>
  <c r="L67" i="51"/>
  <c r="L66" i="51"/>
  <c r="L63" i="51"/>
  <c r="L62" i="51"/>
  <c r="L43" i="51"/>
  <c r="L42" i="51"/>
  <c r="L51" i="51"/>
  <c r="L50" i="51"/>
  <c r="L47" i="51"/>
  <c r="L46" i="51"/>
  <c r="L39" i="51"/>
  <c r="L38" i="51"/>
  <c r="L35" i="51"/>
  <c r="L34" i="51"/>
  <c r="L31" i="51"/>
  <c r="L30" i="51"/>
  <c r="L27" i="51"/>
  <c r="L26" i="51"/>
  <c r="L23" i="51"/>
  <c r="L22" i="51"/>
  <c r="E81" i="53"/>
  <c r="E80" i="53"/>
  <c r="K16" i="52"/>
  <c r="K17" i="52"/>
  <c r="E81" i="52"/>
  <c r="E80" i="52"/>
  <c r="K16" i="54" l="1"/>
  <c r="K15" i="54"/>
  <c r="J79" i="51"/>
  <c r="I79" i="51"/>
  <c r="H79" i="51"/>
  <c r="G79" i="51"/>
  <c r="F79" i="51"/>
  <c r="J78" i="51"/>
  <c r="I78" i="51"/>
  <c r="H78" i="51"/>
  <c r="G78" i="51"/>
  <c r="F78" i="51"/>
  <c r="E78" i="51" l="1"/>
  <c r="E79" i="51"/>
  <c r="E38" i="35"/>
  <c r="E37" i="35"/>
  <c r="E34" i="35"/>
  <c r="E33" i="35"/>
  <c r="E30" i="35"/>
  <c r="E29" i="35"/>
  <c r="E26" i="35"/>
  <c r="E25" i="35"/>
  <c r="E22" i="35"/>
  <c r="E21" i="35"/>
  <c r="I18" i="35"/>
  <c r="J34" i="35" s="1"/>
  <c r="I17" i="35"/>
  <c r="J37" i="35" s="1"/>
  <c r="G17" i="35"/>
  <c r="H33" i="35" s="1"/>
  <c r="G18" i="35"/>
  <c r="H38" i="35" s="1"/>
  <c r="I43" i="45"/>
  <c r="I42" i="45"/>
  <c r="I40" i="45"/>
  <c r="I39" i="45"/>
  <c r="I37" i="45"/>
  <c r="I36" i="45"/>
  <c r="I34" i="45"/>
  <c r="I33" i="45"/>
  <c r="I31" i="45"/>
  <c r="I30" i="45"/>
  <c r="I28" i="45"/>
  <c r="I27" i="45"/>
  <c r="I25" i="45"/>
  <c r="I24" i="45"/>
  <c r="I22" i="45"/>
  <c r="I21" i="45"/>
  <c r="I19" i="45"/>
  <c r="I18" i="45"/>
  <c r="K16" i="45"/>
  <c r="J16" i="45"/>
  <c r="K15" i="45"/>
  <c r="J15" i="45"/>
  <c r="H34" i="35" l="1"/>
  <c r="J38" i="35"/>
  <c r="H26" i="35"/>
  <c r="J30" i="35"/>
  <c r="I16" i="45"/>
  <c r="I15" i="45"/>
  <c r="J21" i="35"/>
  <c r="H21" i="35"/>
  <c r="J25" i="35"/>
  <c r="H29" i="35"/>
  <c r="J33" i="35"/>
  <c r="H37" i="35"/>
  <c r="E17" i="35"/>
  <c r="F33" i="35" s="1"/>
  <c r="J22" i="35"/>
  <c r="H22" i="35"/>
  <c r="H25" i="35"/>
  <c r="J26" i="35"/>
  <c r="H30" i="35"/>
  <c r="J29" i="35"/>
  <c r="E18" i="35"/>
  <c r="F22" i="35" s="1"/>
  <c r="I44" i="32"/>
  <c r="I43" i="32"/>
  <c r="I41" i="32"/>
  <c r="I40" i="32"/>
  <c r="I38" i="32"/>
  <c r="I37" i="32"/>
  <c r="I35" i="32"/>
  <c r="I34" i="32"/>
  <c r="I32" i="32"/>
  <c r="I31" i="32"/>
  <c r="I29" i="32"/>
  <c r="I28" i="32"/>
  <c r="I26" i="32"/>
  <c r="I25" i="32"/>
  <c r="I23" i="32"/>
  <c r="I22" i="32"/>
  <c r="I20" i="32"/>
  <c r="I19" i="32"/>
  <c r="K17" i="32"/>
  <c r="J17" i="32"/>
  <c r="K16" i="32"/>
  <c r="J16" i="32"/>
  <c r="E44" i="32"/>
  <c r="E43" i="32"/>
  <c r="E41" i="32"/>
  <c r="E40" i="32"/>
  <c r="E38" i="32"/>
  <c r="E37" i="32"/>
  <c r="E35" i="32"/>
  <c r="E34" i="32"/>
  <c r="E32" i="32"/>
  <c r="E31" i="32"/>
  <c r="E29" i="32"/>
  <c r="E28" i="32"/>
  <c r="E26" i="32"/>
  <c r="E25" i="32"/>
  <c r="E23" i="32"/>
  <c r="E22" i="32"/>
  <c r="E20" i="32"/>
  <c r="E19" i="32"/>
  <c r="G17" i="32"/>
  <c r="F17" i="32"/>
  <c r="G16" i="32"/>
  <c r="F16" i="32"/>
  <c r="I44" i="31"/>
  <c r="I43" i="31"/>
  <c r="I41" i="31"/>
  <c r="I40" i="31"/>
  <c r="I38" i="31"/>
  <c r="I37" i="31"/>
  <c r="I35" i="31"/>
  <c r="I34" i="31"/>
  <c r="I32" i="31"/>
  <c r="I31" i="31"/>
  <c r="I29" i="31"/>
  <c r="I28" i="31"/>
  <c r="I26" i="31"/>
  <c r="I25" i="31"/>
  <c r="I23" i="31"/>
  <c r="I22" i="31"/>
  <c r="I20" i="31"/>
  <c r="I19" i="31"/>
  <c r="K17" i="31"/>
  <c r="J17" i="31"/>
  <c r="K16" i="31"/>
  <c r="J16" i="31"/>
  <c r="E44" i="31"/>
  <c r="E43" i="31"/>
  <c r="E41" i="31"/>
  <c r="E40" i="31"/>
  <c r="E38" i="31"/>
  <c r="E37" i="31"/>
  <c r="E35" i="31"/>
  <c r="E34" i="31"/>
  <c r="E32" i="31"/>
  <c r="E31" i="31"/>
  <c r="E29" i="31"/>
  <c r="E28" i="31"/>
  <c r="E26" i="31"/>
  <c r="E25" i="31"/>
  <c r="E23" i="31"/>
  <c r="E22" i="31"/>
  <c r="E20" i="31"/>
  <c r="E19" i="31"/>
  <c r="G17" i="31"/>
  <c r="F17" i="31"/>
  <c r="F16" i="31"/>
  <c r="I44" i="30"/>
  <c r="I43" i="30"/>
  <c r="I41" i="30"/>
  <c r="I40" i="30"/>
  <c r="I38" i="30"/>
  <c r="I37" i="30"/>
  <c r="I35" i="30"/>
  <c r="I34" i="30"/>
  <c r="I32" i="30"/>
  <c r="I31" i="30"/>
  <c r="I29" i="30"/>
  <c r="I28" i="30"/>
  <c r="I26" i="30"/>
  <c r="I25" i="30"/>
  <c r="I23" i="30"/>
  <c r="I22" i="30"/>
  <c r="I20" i="30"/>
  <c r="I19" i="30"/>
  <c r="K17" i="30"/>
  <c r="J17" i="30"/>
  <c r="K16" i="30"/>
  <c r="J16" i="30"/>
  <c r="E44" i="30"/>
  <c r="E43" i="30"/>
  <c r="E41" i="30"/>
  <c r="E40" i="30"/>
  <c r="E38" i="30"/>
  <c r="E37" i="30"/>
  <c r="E35" i="30"/>
  <c r="E34" i="30"/>
  <c r="E32" i="30"/>
  <c r="E31" i="30"/>
  <c r="E29" i="30"/>
  <c r="E28" i="30"/>
  <c r="E26" i="30"/>
  <c r="E25" i="30"/>
  <c r="E23" i="30"/>
  <c r="E22" i="30"/>
  <c r="E20" i="30"/>
  <c r="E19" i="30"/>
  <c r="G17" i="30"/>
  <c r="F17" i="30"/>
  <c r="G16" i="30"/>
  <c r="F16" i="30"/>
  <c r="I44" i="29"/>
  <c r="I43" i="29"/>
  <c r="I41" i="29"/>
  <c r="I40" i="29"/>
  <c r="I38" i="29"/>
  <c r="I35" i="29"/>
  <c r="I34" i="29"/>
  <c r="I32" i="29"/>
  <c r="I31" i="29"/>
  <c r="I29" i="29"/>
  <c r="I28" i="29"/>
  <c r="I26" i="29"/>
  <c r="I25" i="29"/>
  <c r="I23" i="29"/>
  <c r="I22" i="29"/>
  <c r="I20" i="29"/>
  <c r="I19" i="29"/>
  <c r="K17" i="29"/>
  <c r="J17" i="29"/>
  <c r="K16" i="29"/>
  <c r="J16" i="29"/>
  <c r="F16" i="29"/>
  <c r="G16" i="29"/>
  <c r="F17" i="29"/>
  <c r="G17" i="29"/>
  <c r="E44" i="29"/>
  <c r="E43" i="29"/>
  <c r="E41" i="29"/>
  <c r="E40" i="29"/>
  <c r="E38" i="29"/>
  <c r="E37" i="29"/>
  <c r="E35" i="29"/>
  <c r="E34" i="29"/>
  <c r="E32" i="29"/>
  <c r="E31" i="29"/>
  <c r="E29" i="29"/>
  <c r="E28" i="29"/>
  <c r="E26" i="29"/>
  <c r="E25" i="29"/>
  <c r="E23" i="29"/>
  <c r="E22" i="29"/>
  <c r="E20" i="29"/>
  <c r="E19" i="29"/>
  <c r="F17" i="34"/>
  <c r="G17" i="34"/>
  <c r="F18" i="34"/>
  <c r="G18" i="34"/>
  <c r="E45" i="34"/>
  <c r="E44" i="34"/>
  <c r="E42" i="34"/>
  <c r="E41" i="34"/>
  <c r="E39" i="34"/>
  <c r="E38" i="34"/>
  <c r="E36" i="34"/>
  <c r="E35" i="34"/>
  <c r="E33" i="34"/>
  <c r="E32" i="34"/>
  <c r="E30" i="34"/>
  <c r="E29" i="34"/>
  <c r="E27" i="34"/>
  <c r="E26" i="34"/>
  <c r="E24" i="34"/>
  <c r="E23" i="34"/>
  <c r="E21" i="34"/>
  <c r="E20" i="34"/>
  <c r="H18" i="35" l="1"/>
  <c r="E17" i="34"/>
  <c r="J18" i="35"/>
  <c r="F21" i="35"/>
  <c r="E18" i="34"/>
  <c r="F38" i="35"/>
  <c r="J17" i="35"/>
  <c r="I16" i="32"/>
  <c r="I17" i="31"/>
  <c r="E16" i="30"/>
  <c r="H17" i="35"/>
  <c r="I17" i="32"/>
  <c r="F34" i="35"/>
  <c r="F26" i="35"/>
  <c r="F37" i="35"/>
  <c r="F29" i="35"/>
  <c r="F30" i="35"/>
  <c r="F25" i="35"/>
  <c r="I16" i="31"/>
  <c r="E16" i="32"/>
  <c r="E17" i="32"/>
  <c r="E17" i="31"/>
  <c r="E16" i="31"/>
  <c r="E17" i="30"/>
  <c r="I17" i="30"/>
  <c r="I16" i="30"/>
  <c r="I17" i="29"/>
  <c r="E17" i="29"/>
  <c r="I16" i="29"/>
  <c r="E16" i="29"/>
  <c r="F17" i="35" l="1"/>
  <c r="F18" i="35"/>
  <c r="F60" i="38" l="1"/>
  <c r="F59" i="38"/>
  <c r="F55" i="38"/>
  <c r="F54" i="38"/>
  <c r="F50" i="38"/>
  <c r="F49" i="38"/>
  <c r="F45" i="38"/>
  <c r="F44" i="38"/>
  <c r="F20" i="38"/>
  <c r="F21" i="38"/>
  <c r="K44" i="28"/>
  <c r="J44" i="28"/>
  <c r="K43" i="28"/>
  <c r="J43" i="28"/>
  <c r="K41" i="28"/>
  <c r="J41" i="28"/>
  <c r="K40" i="28"/>
  <c r="J40" i="28"/>
  <c r="K38" i="28"/>
  <c r="J38" i="28"/>
  <c r="K37" i="28"/>
  <c r="J37" i="28"/>
  <c r="K35" i="28"/>
  <c r="J35" i="28"/>
  <c r="K34" i="28"/>
  <c r="J34" i="28"/>
  <c r="J32" i="28"/>
  <c r="I32" i="28" s="1"/>
  <c r="J31" i="28"/>
  <c r="I31" i="28" s="1"/>
  <c r="K29" i="28"/>
  <c r="J29" i="28"/>
  <c r="K28" i="28"/>
  <c r="J28" i="28"/>
  <c r="K26" i="28"/>
  <c r="J26" i="28"/>
  <c r="K25" i="28"/>
  <c r="J25" i="28"/>
  <c r="K23" i="28"/>
  <c r="J23" i="28"/>
  <c r="K22" i="28"/>
  <c r="J22" i="28"/>
  <c r="K20" i="28"/>
  <c r="J20" i="28"/>
  <c r="K19" i="28"/>
  <c r="J19" i="28"/>
  <c r="I38" i="27"/>
  <c r="I41" i="27"/>
  <c r="I23" i="27"/>
  <c r="I38" i="26"/>
  <c r="I40" i="26"/>
  <c r="I41" i="26"/>
  <c r="I23" i="26"/>
  <c r="I23" i="25"/>
  <c r="I41" i="25"/>
  <c r="I40" i="25"/>
  <c r="I38" i="25"/>
  <c r="I37" i="25"/>
  <c r="I40" i="24"/>
  <c r="I41" i="24"/>
  <c r="I38" i="24"/>
  <c r="I23" i="24"/>
  <c r="I44" i="27"/>
  <c r="E44" i="27"/>
  <c r="I43" i="27"/>
  <c r="E43" i="27"/>
  <c r="E41" i="27"/>
  <c r="I40" i="27"/>
  <c r="E40" i="27"/>
  <c r="E38" i="27"/>
  <c r="I37" i="27"/>
  <c r="E37" i="27"/>
  <c r="I35" i="27"/>
  <c r="E35" i="27"/>
  <c r="I34" i="27"/>
  <c r="E34" i="27"/>
  <c r="I32" i="27"/>
  <c r="E32" i="27"/>
  <c r="I31" i="27"/>
  <c r="E31" i="27"/>
  <c r="I29" i="27"/>
  <c r="E29" i="27"/>
  <c r="I28" i="27"/>
  <c r="E28" i="27"/>
  <c r="E23" i="27"/>
  <c r="I22" i="27"/>
  <c r="E22" i="27"/>
  <c r="I20" i="27"/>
  <c r="E20" i="27"/>
  <c r="I19" i="27"/>
  <c r="E19" i="27"/>
  <c r="K17" i="27"/>
  <c r="J17" i="27"/>
  <c r="G17" i="27"/>
  <c r="F17" i="27"/>
  <c r="K16" i="27"/>
  <c r="J16" i="27"/>
  <c r="G16" i="27"/>
  <c r="F16" i="27"/>
  <c r="I44" i="26"/>
  <c r="E44" i="26"/>
  <c r="I43" i="26"/>
  <c r="E43" i="26"/>
  <c r="E41" i="26"/>
  <c r="E40" i="26"/>
  <c r="E38" i="26"/>
  <c r="I37" i="26"/>
  <c r="E37" i="26"/>
  <c r="I35" i="26"/>
  <c r="E35" i="26"/>
  <c r="I34" i="26"/>
  <c r="E34" i="26"/>
  <c r="I32" i="26"/>
  <c r="E32" i="26"/>
  <c r="I31" i="26"/>
  <c r="E31" i="26"/>
  <c r="I29" i="26"/>
  <c r="E29" i="26"/>
  <c r="I28" i="26"/>
  <c r="E28" i="26"/>
  <c r="I26" i="26"/>
  <c r="E26" i="26"/>
  <c r="I25" i="26"/>
  <c r="E25" i="26"/>
  <c r="E23" i="26"/>
  <c r="I22" i="26"/>
  <c r="E22" i="26"/>
  <c r="I20" i="26"/>
  <c r="E20" i="26"/>
  <c r="I19" i="26"/>
  <c r="E19" i="26"/>
  <c r="K17" i="26"/>
  <c r="J17" i="26"/>
  <c r="G17" i="26"/>
  <c r="F17" i="26"/>
  <c r="K16" i="26"/>
  <c r="J16" i="26"/>
  <c r="G16" i="26"/>
  <c r="F16" i="26"/>
  <c r="I44" i="25"/>
  <c r="E44" i="25"/>
  <c r="I43" i="25"/>
  <c r="E43" i="25"/>
  <c r="E41" i="25"/>
  <c r="E40" i="25"/>
  <c r="E38" i="25"/>
  <c r="E37" i="25"/>
  <c r="I35" i="25"/>
  <c r="E35" i="25"/>
  <c r="I34" i="25"/>
  <c r="E34" i="25"/>
  <c r="E32" i="25"/>
  <c r="E31" i="25"/>
  <c r="I29" i="25"/>
  <c r="E29" i="25"/>
  <c r="I28" i="25"/>
  <c r="E28" i="25"/>
  <c r="I26" i="25"/>
  <c r="E26" i="25"/>
  <c r="I25" i="25"/>
  <c r="E25" i="25"/>
  <c r="E23" i="25"/>
  <c r="I22" i="25"/>
  <c r="E22" i="25"/>
  <c r="I20" i="25"/>
  <c r="E20" i="25"/>
  <c r="I19" i="25"/>
  <c r="E19" i="25"/>
  <c r="G17" i="25"/>
  <c r="F17" i="25"/>
  <c r="G16" i="25"/>
  <c r="F16" i="25"/>
  <c r="I44" i="24"/>
  <c r="I43" i="24"/>
  <c r="E44" i="24"/>
  <c r="E43" i="24"/>
  <c r="E41" i="24"/>
  <c r="E40" i="24"/>
  <c r="I37" i="24"/>
  <c r="E38" i="24"/>
  <c r="E37" i="24"/>
  <c r="I35" i="24"/>
  <c r="I34" i="24"/>
  <c r="E35" i="24"/>
  <c r="E34" i="24"/>
  <c r="I32" i="24"/>
  <c r="I31" i="24"/>
  <c r="E32" i="24"/>
  <c r="E31" i="24"/>
  <c r="I29" i="24"/>
  <c r="I28" i="24"/>
  <c r="E29" i="24"/>
  <c r="E28" i="24"/>
  <c r="I26" i="24"/>
  <c r="I25" i="24"/>
  <c r="E26" i="24"/>
  <c r="E25" i="24"/>
  <c r="I22" i="24"/>
  <c r="E23" i="24"/>
  <c r="E22" i="24"/>
  <c r="I20" i="24"/>
  <c r="I19" i="24"/>
  <c r="E19" i="24"/>
  <c r="E20" i="24"/>
  <c r="K17" i="24"/>
  <c r="J17" i="24"/>
  <c r="K16" i="24"/>
  <c r="J16" i="24"/>
  <c r="F16" i="24"/>
  <c r="J16" i="28" s="1"/>
  <c r="G16" i="24"/>
  <c r="K16" i="28" s="1"/>
  <c r="F17" i="24"/>
  <c r="G17" i="24"/>
  <c r="K17" i="28" l="1"/>
  <c r="J17" i="28"/>
  <c r="I23" i="28"/>
  <c r="I38" i="28"/>
  <c r="I40" i="28"/>
  <c r="I34" i="28"/>
  <c r="I26" i="28"/>
  <c r="I16" i="27"/>
  <c r="I43" i="28"/>
  <c r="I41" i="28"/>
  <c r="I37" i="28"/>
  <c r="I35" i="28"/>
  <c r="I28" i="28"/>
  <c r="E17" i="26"/>
  <c r="I20" i="28"/>
  <c r="I19" i="28"/>
  <c r="I16" i="26"/>
  <c r="I44" i="28"/>
  <c r="E16" i="26"/>
  <c r="I29" i="28"/>
  <c r="I22" i="28"/>
  <c r="E16" i="27"/>
  <c r="E17" i="27"/>
  <c r="I25" i="28"/>
  <c r="I17" i="27"/>
  <c r="I17" i="26"/>
  <c r="I16" i="25"/>
  <c r="E16" i="25"/>
  <c r="I17" i="25"/>
  <c r="E17" i="25"/>
  <c r="I16" i="24"/>
  <c r="E16" i="24"/>
  <c r="I17" i="24"/>
  <c r="E17" i="24"/>
  <c r="F96" i="23"/>
  <c r="F95" i="23"/>
  <c r="F92" i="23"/>
  <c r="F91" i="23"/>
  <c r="F88" i="23"/>
  <c r="F87" i="23"/>
  <c r="F84" i="23"/>
  <c r="F83" i="23"/>
  <c r="F80" i="23"/>
  <c r="F79" i="23"/>
  <c r="F76" i="23"/>
  <c r="F75" i="23"/>
  <c r="F72" i="23"/>
  <c r="F71" i="23"/>
  <c r="F68" i="23"/>
  <c r="F67" i="23"/>
  <c r="F64" i="23"/>
  <c r="F63" i="23"/>
  <c r="F60" i="23"/>
  <c r="F59" i="23"/>
  <c r="F56" i="23"/>
  <c r="F55" i="23"/>
  <c r="F52" i="23"/>
  <c r="F51" i="23"/>
  <c r="F48" i="23"/>
  <c r="F47" i="23"/>
  <c r="F44" i="23"/>
  <c r="F43" i="23"/>
  <c r="F40" i="23"/>
  <c r="F39" i="23"/>
  <c r="F36" i="23"/>
  <c r="F35" i="23"/>
  <c r="F32" i="23"/>
  <c r="F31" i="23"/>
  <c r="F28" i="23"/>
  <c r="F27" i="23"/>
  <c r="F24" i="23"/>
  <c r="F23" i="23"/>
  <c r="F20" i="23"/>
  <c r="H16" i="23"/>
  <c r="G16" i="23"/>
  <c r="H15" i="23"/>
  <c r="G15" i="23"/>
  <c r="I17" i="28" l="1"/>
  <c r="I16" i="28"/>
  <c r="F15" i="23"/>
  <c r="F16" i="23"/>
  <c r="N82" i="21" l="1"/>
  <c r="N81" i="21"/>
  <c r="N78" i="21"/>
  <c r="N77" i="21"/>
  <c r="N74" i="21"/>
  <c r="N73" i="21"/>
  <c r="N62" i="21"/>
  <c r="N61" i="21"/>
  <c r="N58" i="21"/>
  <c r="N57" i="21"/>
  <c r="N70" i="21"/>
  <c r="N69" i="21"/>
  <c r="N66" i="21"/>
  <c r="N65" i="21"/>
  <c r="N46" i="21"/>
  <c r="N45" i="21"/>
  <c r="N54" i="21"/>
  <c r="N53" i="21"/>
  <c r="N50" i="21"/>
  <c r="N49" i="21"/>
  <c r="N42" i="21"/>
  <c r="N41" i="21"/>
  <c r="N38" i="21"/>
  <c r="N37" i="21"/>
  <c r="N34" i="21"/>
  <c r="N33" i="21"/>
  <c r="N30" i="21"/>
  <c r="N29" i="21"/>
  <c r="N26" i="21"/>
  <c r="N25" i="21"/>
  <c r="N22" i="21"/>
  <c r="N21" i="21"/>
  <c r="J82" i="21"/>
  <c r="F82" i="21" s="1"/>
  <c r="J81" i="21"/>
  <c r="F81" i="21" s="1"/>
  <c r="J78" i="21"/>
  <c r="F78" i="21" s="1"/>
  <c r="J77" i="21"/>
  <c r="F77" i="21" s="1"/>
  <c r="J74" i="21"/>
  <c r="F74" i="21" s="1"/>
  <c r="J73" i="21"/>
  <c r="F73" i="21" s="1"/>
  <c r="J62" i="21"/>
  <c r="F62" i="21" s="1"/>
  <c r="J61" i="21"/>
  <c r="F61" i="21" s="1"/>
  <c r="J58" i="21"/>
  <c r="F58" i="21" s="1"/>
  <c r="J57" i="21"/>
  <c r="F57" i="21" s="1"/>
  <c r="J70" i="21"/>
  <c r="F70" i="21" s="1"/>
  <c r="J69" i="21"/>
  <c r="F69" i="21" s="1"/>
  <c r="J66" i="21"/>
  <c r="F66" i="21" s="1"/>
  <c r="J65" i="21"/>
  <c r="F65" i="21" s="1"/>
  <c r="J46" i="21"/>
  <c r="F46" i="21" s="1"/>
  <c r="J45" i="21"/>
  <c r="F45" i="21" s="1"/>
  <c r="J54" i="21"/>
  <c r="J53" i="21"/>
  <c r="J50" i="21"/>
  <c r="J49" i="21"/>
  <c r="J42" i="21"/>
  <c r="J41" i="21"/>
  <c r="J38" i="21"/>
  <c r="J37" i="21"/>
  <c r="J34" i="21"/>
  <c r="F34" i="21" s="1"/>
  <c r="J33" i="21"/>
  <c r="F33" i="21" s="1"/>
  <c r="J30" i="21"/>
  <c r="F30" i="21" s="1"/>
  <c r="J29" i="21"/>
  <c r="F29" i="21" s="1"/>
  <c r="J26" i="21"/>
  <c r="F26" i="21" s="1"/>
  <c r="J25" i="21"/>
  <c r="F25" i="21" s="1"/>
  <c r="J22" i="21"/>
  <c r="F22" i="21" s="1"/>
  <c r="J21" i="21"/>
  <c r="F21" i="21" s="1"/>
  <c r="N82" i="19"/>
  <c r="N81" i="19"/>
  <c r="J82" i="19"/>
  <c r="J81" i="19"/>
  <c r="N78" i="19"/>
  <c r="N77" i="19"/>
  <c r="J78" i="19"/>
  <c r="J77" i="19"/>
  <c r="N74" i="19"/>
  <c r="N73" i="19"/>
  <c r="J74" i="19"/>
  <c r="J73" i="19"/>
  <c r="N62" i="19"/>
  <c r="N61" i="19"/>
  <c r="J62" i="19"/>
  <c r="J61" i="19"/>
  <c r="N58" i="19"/>
  <c r="N57" i="19"/>
  <c r="J58" i="19"/>
  <c r="J57" i="19"/>
  <c r="N70" i="19"/>
  <c r="N69" i="19"/>
  <c r="J70" i="19"/>
  <c r="J69" i="19"/>
  <c r="N66" i="19"/>
  <c r="N65" i="19"/>
  <c r="J66" i="19"/>
  <c r="J65" i="19"/>
  <c r="N46" i="19"/>
  <c r="N45" i="19"/>
  <c r="J46" i="19"/>
  <c r="J45" i="19"/>
  <c r="N54" i="19"/>
  <c r="N53" i="19"/>
  <c r="J54" i="19"/>
  <c r="J53" i="19"/>
  <c r="N50" i="19"/>
  <c r="N49" i="19"/>
  <c r="J50" i="19"/>
  <c r="J49" i="19"/>
  <c r="N42" i="19"/>
  <c r="N41" i="19"/>
  <c r="J42" i="19"/>
  <c r="J41" i="19"/>
  <c r="N38" i="19"/>
  <c r="N37" i="19"/>
  <c r="J38" i="19"/>
  <c r="J37" i="19"/>
  <c r="N34" i="19"/>
  <c r="N33" i="19"/>
  <c r="J34" i="19"/>
  <c r="J33" i="19"/>
  <c r="N30" i="19"/>
  <c r="N29" i="19"/>
  <c r="J30" i="19"/>
  <c r="J29" i="19"/>
  <c r="N26" i="19"/>
  <c r="N25" i="19"/>
  <c r="J26" i="19"/>
  <c r="J25" i="19"/>
  <c r="N22" i="19"/>
  <c r="N21" i="19"/>
  <c r="J21" i="19"/>
  <c r="J22" i="19"/>
  <c r="P18" i="21"/>
  <c r="O18" i="21"/>
  <c r="P17" i="21"/>
  <c r="O17" i="21"/>
  <c r="L18" i="21"/>
  <c r="K18" i="21"/>
  <c r="L17" i="21"/>
  <c r="K17" i="21"/>
  <c r="H18" i="21"/>
  <c r="G18" i="21"/>
  <c r="H17" i="21"/>
  <c r="G17" i="21"/>
  <c r="P18" i="19"/>
  <c r="O18" i="19"/>
  <c r="P17" i="19"/>
  <c r="O17" i="19"/>
  <c r="L18" i="19"/>
  <c r="K18" i="19"/>
  <c r="J18" i="19" s="1"/>
  <c r="L17" i="19"/>
  <c r="K17" i="19"/>
  <c r="J17" i="19" s="1"/>
  <c r="F38" i="21" l="1"/>
  <c r="F41" i="21"/>
  <c r="F49" i="21"/>
  <c r="F42" i="21"/>
  <c r="F50" i="21"/>
  <c r="F37" i="21"/>
  <c r="F17" i="21" s="1"/>
  <c r="F53" i="21"/>
  <c r="F54" i="21"/>
  <c r="F37" i="19"/>
  <c r="F21" i="19"/>
  <c r="F25" i="19"/>
  <c r="F41" i="19"/>
  <c r="F57" i="19"/>
  <c r="F81" i="19"/>
  <c r="F26" i="19"/>
  <c r="F34" i="19"/>
  <c r="F42" i="19"/>
  <c r="F54" i="19"/>
  <c r="F66" i="19"/>
  <c r="F58" i="19"/>
  <c r="F74" i="19"/>
  <c r="F82" i="19"/>
  <c r="F65" i="19"/>
  <c r="F22" i="19"/>
  <c r="F29" i="19"/>
  <c r="F49" i="19"/>
  <c r="F45" i="19"/>
  <c r="F69" i="19"/>
  <c r="F61" i="19"/>
  <c r="F77" i="19"/>
  <c r="F30" i="19"/>
  <c r="F38" i="19"/>
  <c r="F50" i="19"/>
  <c r="F46" i="19"/>
  <c r="F70" i="19"/>
  <c r="F62" i="19"/>
  <c r="F78" i="19"/>
  <c r="F33" i="19"/>
  <c r="F53" i="19"/>
  <c r="F73" i="19"/>
  <c r="N18" i="21"/>
  <c r="J18" i="21"/>
  <c r="N17" i="21"/>
  <c r="J17" i="21"/>
  <c r="N18" i="19"/>
  <c r="N17" i="19"/>
  <c r="H17" i="19"/>
  <c r="H18" i="19"/>
  <c r="G18" i="19"/>
  <c r="E77" i="56"/>
  <c r="E76" i="56"/>
  <c r="E73" i="56"/>
  <c r="E72" i="56"/>
  <c r="E61" i="56"/>
  <c r="E60" i="56"/>
  <c r="E57" i="56"/>
  <c r="E56" i="56"/>
  <c r="E69" i="56"/>
  <c r="E68" i="56"/>
  <c r="E65" i="56"/>
  <c r="E64" i="56"/>
  <c r="E63" i="54" s="1"/>
  <c r="E45" i="56"/>
  <c r="E44" i="56"/>
  <c r="E53" i="56"/>
  <c r="E52" i="56"/>
  <c r="E49" i="56"/>
  <c r="E48" i="56"/>
  <c r="E41" i="56"/>
  <c r="E40" i="56"/>
  <c r="E37" i="56"/>
  <c r="E36" i="56"/>
  <c r="E33" i="56"/>
  <c r="E32" i="56"/>
  <c r="E29" i="56"/>
  <c r="E28" i="56"/>
  <c r="E25" i="56"/>
  <c r="E24" i="56"/>
  <c r="E20" i="56"/>
  <c r="E21" i="56"/>
  <c r="J16" i="56"/>
  <c r="L16" i="56"/>
  <c r="J17" i="56"/>
  <c r="L17" i="56"/>
  <c r="F18" i="21" l="1"/>
  <c r="F17" i="19"/>
  <c r="F18" i="19"/>
  <c r="J76" i="54"/>
  <c r="I76" i="54"/>
  <c r="H76" i="54"/>
  <c r="G76" i="54"/>
  <c r="F76" i="54"/>
  <c r="J75" i="54"/>
  <c r="I75" i="54"/>
  <c r="H75" i="54"/>
  <c r="G75" i="54"/>
  <c r="F75" i="54"/>
  <c r="J72" i="54"/>
  <c r="I72" i="54"/>
  <c r="H72" i="54"/>
  <c r="G72" i="54"/>
  <c r="F72" i="54"/>
  <c r="J71" i="54"/>
  <c r="I71" i="54"/>
  <c r="H71" i="54"/>
  <c r="G71" i="54"/>
  <c r="F71" i="54"/>
  <c r="J60" i="54"/>
  <c r="I60" i="54"/>
  <c r="H60" i="54"/>
  <c r="G60" i="54"/>
  <c r="F60" i="54"/>
  <c r="J59" i="54"/>
  <c r="I59" i="54"/>
  <c r="H59" i="54"/>
  <c r="G59" i="54"/>
  <c r="F59" i="54"/>
  <c r="J56" i="54"/>
  <c r="I56" i="54"/>
  <c r="H56" i="54"/>
  <c r="G56" i="54"/>
  <c r="F56" i="54"/>
  <c r="J55" i="54"/>
  <c r="I55" i="54"/>
  <c r="H55" i="54"/>
  <c r="G55" i="54"/>
  <c r="F55" i="54"/>
  <c r="J68" i="54"/>
  <c r="I68" i="54"/>
  <c r="H68" i="54"/>
  <c r="G68" i="54"/>
  <c r="F68" i="54"/>
  <c r="J67" i="54"/>
  <c r="I67" i="54"/>
  <c r="H67" i="54"/>
  <c r="G67" i="54"/>
  <c r="F67" i="54"/>
  <c r="J64" i="54"/>
  <c r="I64" i="54"/>
  <c r="H64" i="54"/>
  <c r="G64" i="54"/>
  <c r="F64" i="54"/>
  <c r="J63" i="54"/>
  <c r="I63" i="54"/>
  <c r="H63" i="54"/>
  <c r="G63" i="54"/>
  <c r="F63" i="54"/>
  <c r="J44" i="54"/>
  <c r="I44" i="54"/>
  <c r="H44" i="54"/>
  <c r="G44" i="54"/>
  <c r="F44" i="54"/>
  <c r="J43" i="54"/>
  <c r="I43" i="54"/>
  <c r="H43" i="54"/>
  <c r="G43" i="54"/>
  <c r="F43" i="54"/>
  <c r="J52" i="54"/>
  <c r="I52" i="54"/>
  <c r="H52" i="54"/>
  <c r="G52" i="54"/>
  <c r="F52" i="54"/>
  <c r="J51" i="54"/>
  <c r="I51" i="54"/>
  <c r="H51" i="54"/>
  <c r="G51" i="54"/>
  <c r="F51" i="54"/>
  <c r="J48" i="54"/>
  <c r="I48" i="54"/>
  <c r="H48" i="54"/>
  <c r="G48" i="54"/>
  <c r="F48" i="54"/>
  <c r="J47" i="54"/>
  <c r="I47" i="54"/>
  <c r="H47" i="54"/>
  <c r="G47" i="54"/>
  <c r="F47" i="54"/>
  <c r="J40" i="54"/>
  <c r="I40" i="54"/>
  <c r="H40" i="54"/>
  <c r="G40" i="54"/>
  <c r="F40" i="54"/>
  <c r="J39" i="54"/>
  <c r="I39" i="54"/>
  <c r="H39" i="54"/>
  <c r="G39" i="54"/>
  <c r="F39" i="54"/>
  <c r="J36" i="54"/>
  <c r="I36" i="54"/>
  <c r="H36" i="54"/>
  <c r="G36" i="54"/>
  <c r="F36" i="54"/>
  <c r="J35" i="54"/>
  <c r="I35" i="54"/>
  <c r="H35" i="54"/>
  <c r="G35" i="54"/>
  <c r="F35" i="54"/>
  <c r="J32" i="54"/>
  <c r="I32" i="54"/>
  <c r="H32" i="54"/>
  <c r="G32" i="54"/>
  <c r="F32" i="54"/>
  <c r="J31" i="54"/>
  <c r="I31" i="54"/>
  <c r="H31" i="54"/>
  <c r="G31" i="54"/>
  <c r="F31" i="54"/>
  <c r="J28" i="54"/>
  <c r="I28" i="54"/>
  <c r="H28" i="54"/>
  <c r="G28" i="54"/>
  <c r="F28" i="54"/>
  <c r="J27" i="54"/>
  <c r="I27" i="54"/>
  <c r="H27" i="54"/>
  <c r="G27" i="54"/>
  <c r="F27" i="54"/>
  <c r="J24" i="54"/>
  <c r="I24" i="54"/>
  <c r="H24" i="54"/>
  <c r="G24" i="54"/>
  <c r="F24" i="54"/>
  <c r="J23" i="54"/>
  <c r="I23" i="54"/>
  <c r="H23" i="54"/>
  <c r="G23" i="54"/>
  <c r="F23" i="54"/>
  <c r="J20" i="54"/>
  <c r="I20" i="54"/>
  <c r="H20" i="54"/>
  <c r="G20" i="54"/>
  <c r="F20" i="54"/>
  <c r="J19" i="54"/>
  <c r="I19" i="54"/>
  <c r="H19" i="54"/>
  <c r="G19" i="54"/>
  <c r="F19" i="54"/>
  <c r="E77" i="53" l="1"/>
  <c r="E76" i="53"/>
  <c r="E73" i="53"/>
  <c r="E72" i="53"/>
  <c r="E61" i="53"/>
  <c r="E60" i="53"/>
  <c r="E57" i="53"/>
  <c r="E56" i="53"/>
  <c r="E69" i="53"/>
  <c r="E68" i="53"/>
  <c r="E65" i="53"/>
  <c r="E64" i="53"/>
  <c r="E45" i="53"/>
  <c r="E44" i="53"/>
  <c r="E53" i="53"/>
  <c r="E52" i="53"/>
  <c r="E49" i="53"/>
  <c r="E48" i="53"/>
  <c r="E41" i="53"/>
  <c r="E40" i="53"/>
  <c r="E37" i="53"/>
  <c r="E36" i="53"/>
  <c r="E33" i="53"/>
  <c r="E32" i="53"/>
  <c r="E29" i="53"/>
  <c r="E28" i="53"/>
  <c r="E25" i="53"/>
  <c r="E24" i="53"/>
  <c r="E20" i="53"/>
  <c r="E21" i="53"/>
  <c r="L16" i="53"/>
  <c r="L17" i="53"/>
  <c r="J75" i="51"/>
  <c r="I75" i="51"/>
  <c r="H75" i="51"/>
  <c r="G75" i="51"/>
  <c r="F75" i="51"/>
  <c r="J74" i="51"/>
  <c r="I74" i="51"/>
  <c r="H74" i="51"/>
  <c r="G74" i="51"/>
  <c r="F74" i="51"/>
  <c r="J71" i="51"/>
  <c r="I71" i="51"/>
  <c r="H71" i="51"/>
  <c r="G71" i="51"/>
  <c r="F71" i="51"/>
  <c r="J70" i="51"/>
  <c r="I70" i="51"/>
  <c r="H70" i="51"/>
  <c r="G70" i="51"/>
  <c r="F70" i="51"/>
  <c r="J59" i="51"/>
  <c r="I59" i="51"/>
  <c r="H59" i="51"/>
  <c r="G59" i="51"/>
  <c r="F59" i="51"/>
  <c r="J58" i="51"/>
  <c r="I58" i="51"/>
  <c r="H58" i="51"/>
  <c r="G58" i="51"/>
  <c r="F58" i="51"/>
  <c r="J55" i="51"/>
  <c r="I55" i="51"/>
  <c r="H55" i="51"/>
  <c r="G55" i="51"/>
  <c r="F55" i="51"/>
  <c r="J54" i="51"/>
  <c r="I54" i="51"/>
  <c r="H54" i="51"/>
  <c r="G54" i="51"/>
  <c r="F54" i="51"/>
  <c r="J67" i="51"/>
  <c r="I67" i="51"/>
  <c r="H67" i="51"/>
  <c r="G67" i="51"/>
  <c r="F67" i="51"/>
  <c r="J66" i="51"/>
  <c r="I66" i="51"/>
  <c r="H66" i="51"/>
  <c r="G66" i="51"/>
  <c r="F66" i="51"/>
  <c r="J63" i="51"/>
  <c r="I63" i="51"/>
  <c r="H63" i="51"/>
  <c r="G63" i="51"/>
  <c r="F63" i="51"/>
  <c r="J62" i="51"/>
  <c r="I62" i="51"/>
  <c r="H62" i="51"/>
  <c r="G62" i="51"/>
  <c r="F62" i="51"/>
  <c r="J43" i="51"/>
  <c r="I43" i="51"/>
  <c r="H43" i="51"/>
  <c r="G43" i="51"/>
  <c r="F43" i="51"/>
  <c r="J42" i="51"/>
  <c r="I42" i="51"/>
  <c r="H42" i="51"/>
  <c r="G42" i="51"/>
  <c r="F42" i="51"/>
  <c r="J51" i="51"/>
  <c r="I51" i="51"/>
  <c r="H51" i="51"/>
  <c r="G51" i="51"/>
  <c r="F51" i="51"/>
  <c r="J50" i="51"/>
  <c r="I50" i="51"/>
  <c r="H50" i="51"/>
  <c r="G50" i="51"/>
  <c r="F50" i="51"/>
  <c r="J47" i="51"/>
  <c r="I47" i="51"/>
  <c r="H47" i="51"/>
  <c r="G47" i="51"/>
  <c r="F47" i="51"/>
  <c r="J46" i="51"/>
  <c r="I46" i="51"/>
  <c r="H46" i="51"/>
  <c r="G46" i="51"/>
  <c r="F46" i="51"/>
  <c r="J39" i="51"/>
  <c r="I39" i="51"/>
  <c r="H39" i="51"/>
  <c r="G39" i="51"/>
  <c r="F39" i="51"/>
  <c r="J38" i="51"/>
  <c r="I38" i="51"/>
  <c r="H38" i="51"/>
  <c r="G38" i="51"/>
  <c r="F38" i="51"/>
  <c r="J35" i="51"/>
  <c r="I35" i="51"/>
  <c r="H35" i="51"/>
  <c r="G35" i="51"/>
  <c r="F35" i="51"/>
  <c r="J34" i="51"/>
  <c r="I34" i="51"/>
  <c r="H34" i="51"/>
  <c r="G34" i="51"/>
  <c r="F34" i="51"/>
  <c r="J31" i="51"/>
  <c r="I31" i="51"/>
  <c r="H31" i="51"/>
  <c r="G31" i="51"/>
  <c r="F31" i="51"/>
  <c r="J30" i="51"/>
  <c r="I30" i="51"/>
  <c r="H30" i="51"/>
  <c r="G30" i="51"/>
  <c r="F30" i="51"/>
  <c r="J27" i="51"/>
  <c r="I27" i="51"/>
  <c r="H27" i="51"/>
  <c r="G27" i="51"/>
  <c r="F27" i="51"/>
  <c r="J26" i="51"/>
  <c r="I26" i="51"/>
  <c r="H26" i="51"/>
  <c r="G26" i="51"/>
  <c r="F26" i="51"/>
  <c r="J23" i="51"/>
  <c r="I23" i="51"/>
  <c r="H23" i="51"/>
  <c r="G23" i="51"/>
  <c r="F23" i="51"/>
  <c r="J22" i="51"/>
  <c r="I22" i="51"/>
  <c r="G22" i="51"/>
  <c r="F22" i="51"/>
  <c r="I17" i="56" l="1"/>
  <c r="H17" i="56"/>
  <c r="G17" i="56"/>
  <c r="F17" i="56"/>
  <c r="I16" i="56"/>
  <c r="H16" i="56"/>
  <c r="G16" i="56"/>
  <c r="F16" i="56"/>
  <c r="E69" i="55"/>
  <c r="E76" i="54" s="1"/>
  <c r="E68" i="55"/>
  <c r="E75" i="54" s="1"/>
  <c r="E65" i="55"/>
  <c r="E72" i="54" s="1"/>
  <c r="E64" i="55"/>
  <c r="E71" i="54" s="1"/>
  <c r="E77" i="55"/>
  <c r="E60" i="54" s="1"/>
  <c r="E76" i="55"/>
  <c r="E59" i="54" s="1"/>
  <c r="E73" i="55"/>
  <c r="E56" i="54" s="1"/>
  <c r="E72" i="55"/>
  <c r="E55" i="54" s="1"/>
  <c r="E61" i="55"/>
  <c r="E68" i="54" s="1"/>
  <c r="E60" i="55"/>
  <c r="E67" i="54" s="1"/>
  <c r="E57" i="55"/>
  <c r="E64" i="54" s="1"/>
  <c r="E56" i="55"/>
  <c r="E45" i="55"/>
  <c r="E44" i="54" s="1"/>
  <c r="E44" i="55"/>
  <c r="E43" i="54" s="1"/>
  <c r="E53" i="55"/>
  <c r="E52" i="54" s="1"/>
  <c r="E52" i="55"/>
  <c r="E51" i="54" s="1"/>
  <c r="E49" i="55"/>
  <c r="E48" i="54" s="1"/>
  <c r="E48" i="55"/>
  <c r="E47" i="54" s="1"/>
  <c r="E41" i="55"/>
  <c r="E40" i="54" s="1"/>
  <c r="E40" i="55"/>
  <c r="E39" i="54" s="1"/>
  <c r="E37" i="55"/>
  <c r="E36" i="54" s="1"/>
  <c r="E36" i="55"/>
  <c r="E35" i="54" s="1"/>
  <c r="E33" i="55"/>
  <c r="E32" i="54" s="1"/>
  <c r="E32" i="55"/>
  <c r="E31" i="54" s="1"/>
  <c r="E29" i="55"/>
  <c r="E28" i="54" s="1"/>
  <c r="E28" i="55"/>
  <c r="E27" i="54" s="1"/>
  <c r="E25" i="55"/>
  <c r="E24" i="54" s="1"/>
  <c r="E24" i="55"/>
  <c r="E23" i="54" s="1"/>
  <c r="E21" i="55"/>
  <c r="E20" i="54" s="1"/>
  <c r="E20" i="55"/>
  <c r="E19" i="54" s="1"/>
  <c r="L17" i="55"/>
  <c r="L16" i="54" s="1"/>
  <c r="J17" i="55"/>
  <c r="J16" i="54" s="1"/>
  <c r="I17" i="55"/>
  <c r="H17" i="55"/>
  <c r="G17" i="55"/>
  <c r="F17" i="55"/>
  <c r="L16" i="55"/>
  <c r="L15" i="54" s="1"/>
  <c r="J16" i="55"/>
  <c r="J15" i="54" s="1"/>
  <c r="I16" i="55"/>
  <c r="H16" i="55"/>
  <c r="G16" i="55"/>
  <c r="F16" i="55"/>
  <c r="J17" i="53"/>
  <c r="I17" i="53"/>
  <c r="H17" i="53"/>
  <c r="G17" i="53"/>
  <c r="F17" i="53"/>
  <c r="J16" i="53"/>
  <c r="I16" i="53"/>
  <c r="H16" i="53"/>
  <c r="G16" i="53"/>
  <c r="F16" i="53"/>
  <c r="G16" i="52"/>
  <c r="H16" i="52"/>
  <c r="I16" i="52"/>
  <c r="J16" i="52"/>
  <c r="L16" i="52"/>
  <c r="G17" i="52"/>
  <c r="H17" i="52"/>
  <c r="I17" i="52"/>
  <c r="J17" i="52"/>
  <c r="L17" i="52"/>
  <c r="F16" i="52"/>
  <c r="F17" i="52"/>
  <c r="E77" i="52"/>
  <c r="E76" i="52"/>
  <c r="E73" i="52"/>
  <c r="E72" i="52"/>
  <c r="E61" i="52"/>
  <c r="E60" i="52"/>
  <c r="E57" i="52"/>
  <c r="E56" i="52"/>
  <c r="E69" i="52"/>
  <c r="E68" i="52"/>
  <c r="E65" i="52"/>
  <c r="E64" i="52"/>
  <c r="E45" i="52"/>
  <c r="E44" i="52"/>
  <c r="E53" i="52"/>
  <c r="E52" i="52"/>
  <c r="E49" i="52"/>
  <c r="E48" i="52"/>
  <c r="E41" i="52"/>
  <c r="E40" i="52"/>
  <c r="E37" i="52"/>
  <c r="E36" i="52"/>
  <c r="E33" i="52"/>
  <c r="E32" i="52"/>
  <c r="E29" i="52"/>
  <c r="E28" i="52"/>
  <c r="E25" i="52"/>
  <c r="E24" i="52"/>
  <c r="E20" i="52"/>
  <c r="E21" i="52"/>
  <c r="H15" i="14"/>
  <c r="H16" i="14"/>
  <c r="G15" i="14"/>
  <c r="G16" i="14"/>
  <c r="F80" i="14"/>
  <c r="F79" i="14"/>
  <c r="F76" i="14"/>
  <c r="F75" i="14"/>
  <c r="F72" i="14"/>
  <c r="F71" i="14"/>
  <c r="F60" i="14"/>
  <c r="F59" i="14"/>
  <c r="F56" i="14"/>
  <c r="F55" i="14"/>
  <c r="F68" i="14"/>
  <c r="F67" i="14"/>
  <c r="F64" i="14"/>
  <c r="F63" i="14"/>
  <c r="F44" i="14"/>
  <c r="F43" i="14"/>
  <c r="F52" i="14"/>
  <c r="F51" i="14"/>
  <c r="F48" i="14"/>
  <c r="F47" i="14"/>
  <c r="F40" i="14"/>
  <c r="F39" i="14"/>
  <c r="F36" i="14"/>
  <c r="F35" i="14"/>
  <c r="F32" i="14"/>
  <c r="F31" i="14"/>
  <c r="F28" i="14"/>
  <c r="F27" i="14"/>
  <c r="F24" i="14"/>
  <c r="F23" i="14"/>
  <c r="F19" i="14"/>
  <c r="F20" i="14"/>
  <c r="E75" i="51"/>
  <c r="E74" i="51"/>
  <c r="E71" i="51"/>
  <c r="E70" i="51"/>
  <c r="E59" i="51"/>
  <c r="E58" i="51"/>
  <c r="E55" i="51"/>
  <c r="E54" i="51"/>
  <c r="E67" i="51"/>
  <c r="E66" i="51"/>
  <c r="E63" i="51"/>
  <c r="E62" i="51"/>
  <c r="E43" i="51"/>
  <c r="E42" i="51"/>
  <c r="E51" i="51"/>
  <c r="E50" i="51"/>
  <c r="E47" i="51"/>
  <c r="E46" i="51"/>
  <c r="E39" i="51"/>
  <c r="E38" i="51"/>
  <c r="E35" i="51"/>
  <c r="E34" i="51"/>
  <c r="E31" i="51"/>
  <c r="E30" i="51"/>
  <c r="E27" i="51"/>
  <c r="E26" i="51"/>
  <c r="E23" i="51"/>
  <c r="E22" i="51"/>
  <c r="E19" i="51"/>
  <c r="E18" i="51"/>
  <c r="L15" i="51"/>
  <c r="K15" i="51"/>
  <c r="J15" i="51"/>
  <c r="I15" i="51"/>
  <c r="H15" i="51"/>
  <c r="G15" i="51"/>
  <c r="F15" i="51"/>
  <c r="L14" i="51"/>
  <c r="K14" i="51"/>
  <c r="J14" i="51"/>
  <c r="I14" i="51"/>
  <c r="H14" i="51"/>
  <c r="G14" i="51"/>
  <c r="F14" i="51"/>
  <c r="E16" i="53" l="1"/>
  <c r="E17" i="53"/>
  <c r="G16" i="54"/>
  <c r="H16" i="54"/>
  <c r="I16" i="54"/>
  <c r="F16" i="54"/>
  <c r="E17" i="56"/>
  <c r="I15" i="54"/>
  <c r="F15" i="54"/>
  <c r="G15" i="54"/>
  <c r="E16" i="56"/>
  <c r="H15" i="54"/>
  <c r="E16" i="52"/>
  <c r="F16" i="14"/>
  <c r="F15" i="14"/>
  <c r="E17" i="55"/>
  <c r="E16" i="55"/>
  <c r="E17" i="52"/>
  <c r="E14" i="51"/>
  <c r="E15" i="51"/>
  <c r="E16" i="54" l="1"/>
  <c r="E15" i="54"/>
  <c r="I25" i="46"/>
  <c r="G45" i="33"/>
  <c r="H45" i="33"/>
  <c r="G42" i="33"/>
  <c r="H42" i="33"/>
  <c r="G39" i="33"/>
  <c r="H39" i="33"/>
  <c r="G36" i="33"/>
  <c r="H36" i="33"/>
  <c r="G33" i="33"/>
  <c r="H33" i="33"/>
  <c r="G30" i="33"/>
  <c r="H30" i="33"/>
  <c r="G27" i="33"/>
  <c r="H27" i="33"/>
  <c r="G24" i="33"/>
  <c r="H24" i="33"/>
  <c r="G21" i="33"/>
  <c r="H21" i="33"/>
  <c r="H44" i="33"/>
  <c r="G44" i="33"/>
  <c r="G41" i="33"/>
  <c r="H41" i="33"/>
  <c r="G38" i="33"/>
  <c r="H38" i="33"/>
  <c r="G35" i="33"/>
  <c r="H35" i="33"/>
  <c r="G32" i="33"/>
  <c r="H32" i="33"/>
  <c r="G29" i="33"/>
  <c r="H29" i="33"/>
  <c r="G26" i="33"/>
  <c r="H26" i="33"/>
  <c r="H23" i="33"/>
  <c r="G23" i="33"/>
  <c r="G20" i="33"/>
  <c r="H20" i="33"/>
  <c r="H18" i="33" l="1"/>
  <c r="F24" i="33"/>
  <c r="F30" i="33"/>
  <c r="F42" i="33"/>
  <c r="F33" i="33"/>
  <c r="F39" i="33"/>
  <c r="F45" i="33"/>
  <c r="F21" i="33"/>
  <c r="F36" i="33"/>
  <c r="F27" i="33"/>
  <c r="G18" i="33"/>
  <c r="I24" i="46"/>
  <c r="K16" i="46"/>
  <c r="J16" i="46"/>
  <c r="I27" i="46"/>
  <c r="I39" i="46"/>
  <c r="I28" i="46"/>
  <c r="K15" i="46"/>
  <c r="J15" i="46"/>
  <c r="I18" i="46"/>
  <c r="I22" i="46"/>
  <c r="I31" i="46"/>
  <c r="I33" i="46"/>
  <c r="I37" i="46"/>
  <c r="I40" i="46"/>
  <c r="I42" i="46"/>
  <c r="I19" i="46"/>
  <c r="I21" i="46"/>
  <c r="I30" i="46"/>
  <c r="I34" i="46"/>
  <c r="I36" i="46"/>
  <c r="I43" i="46"/>
  <c r="F18" i="33" l="1"/>
  <c r="I15" i="46"/>
  <c r="I16" i="46"/>
  <c r="F44" i="33" l="1"/>
  <c r="F35" i="33"/>
  <c r="F38" i="33" l="1"/>
  <c r="H17" i="33"/>
  <c r="F26" i="33"/>
  <c r="F29" i="33"/>
  <c r="F32" i="33"/>
  <c r="F23" i="33"/>
  <c r="F41" i="33"/>
  <c r="F20" i="33" l="1"/>
  <c r="F17" i="33" s="1"/>
  <c r="G17" i="33"/>
  <c r="J63" i="20"/>
  <c r="J19" i="20" s="1"/>
  <c r="E20" i="67"/>
</calcChain>
</file>

<file path=xl/sharedStrings.xml><?xml version="1.0" encoding="utf-8"?>
<sst xmlns="http://schemas.openxmlformats.org/spreadsheetml/2006/main" count="3302" uniqueCount="563">
  <si>
    <t>PENDIDIKAN</t>
  </si>
  <si>
    <t>EDUCATION</t>
  </si>
  <si>
    <t xml:space="preserve"> </t>
  </si>
  <si>
    <t>Negeri</t>
  </si>
  <si>
    <t>Sekolah rendah</t>
  </si>
  <si>
    <t>State</t>
  </si>
  <si>
    <t>Primary school</t>
  </si>
  <si>
    <t>Secondary school</t>
  </si>
  <si>
    <t>Jumlah</t>
  </si>
  <si>
    <t>Total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</si>
  <si>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</si>
  <si>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</si>
  <si>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</si>
  <si>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</si>
  <si>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</si>
  <si>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</si>
  <si>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</si>
  <si>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</si>
  <si>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</si>
  <si>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</si>
  <si>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</si>
  <si>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</si>
  <si>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</si>
  <si>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</si>
  <si>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Sumber: Kementerian Pendidikan Malaysia</t>
  </si>
  <si>
    <t>Source: Ministry of Education Malaysia</t>
  </si>
  <si>
    <t>Jadual 3.1</t>
  </si>
  <si>
    <t>Table 3.1</t>
  </si>
  <si>
    <t>Tahun</t>
  </si>
  <si>
    <t>Year</t>
  </si>
  <si>
    <t>Jadual 3.2</t>
  </si>
  <si>
    <t>Table 3.2</t>
  </si>
  <si>
    <t>Jadual 3.3</t>
  </si>
  <si>
    <t>Table 3.3</t>
  </si>
  <si>
    <t>Jadual 3.4</t>
  </si>
  <si>
    <t>Table 3.4</t>
  </si>
  <si>
    <t>Penglihatan</t>
  </si>
  <si>
    <t>Visually impaired</t>
  </si>
  <si>
    <t>Pendengaran</t>
  </si>
  <si>
    <t>Hearing</t>
  </si>
  <si>
    <t>Lelaki</t>
  </si>
  <si>
    <t>Male</t>
  </si>
  <si>
    <t>Perempuan</t>
  </si>
  <si>
    <t>Female</t>
  </si>
  <si>
    <t>Masalah pembelajaran</t>
  </si>
  <si>
    <t>Learning disabilities</t>
  </si>
  <si>
    <t>Jadual 3.6</t>
  </si>
  <si>
    <t>Table 3.6</t>
  </si>
  <si>
    <t>Jadual 3.5</t>
  </si>
  <si>
    <t>Table 3.5</t>
  </si>
  <si>
    <t>Jadual 3.7</t>
  </si>
  <si>
    <t>Table 3.7</t>
  </si>
  <si>
    <t>Jadual 3.9</t>
  </si>
  <si>
    <t>Table 3.9</t>
  </si>
  <si>
    <t>Universiti awam</t>
  </si>
  <si>
    <t xml:space="preserve">Tahun </t>
  </si>
  <si>
    <t>Pelajar</t>
  </si>
  <si>
    <t>Public university</t>
  </si>
  <si>
    <t>Student</t>
  </si>
  <si>
    <t>Universiti Malaya (UM)</t>
  </si>
  <si>
    <t>University of Malaya</t>
  </si>
  <si>
    <t>Universiti Sains Malaysia (USM)</t>
  </si>
  <si>
    <t>University of Science Malaysia</t>
  </si>
  <si>
    <t>Universiti Kebangsaan Malaysia (UKM)</t>
  </si>
  <si>
    <t>National University of Malaysia</t>
  </si>
  <si>
    <t>Universiti Putra Malaysia (UPM)</t>
  </si>
  <si>
    <t>University Putra Malaysia</t>
  </si>
  <si>
    <t>Universiti Teknologi Malaysia (UTM)</t>
  </si>
  <si>
    <t>University Technology Malaysia</t>
  </si>
  <si>
    <t>Universiti Utara Malaysia (UUM)</t>
  </si>
  <si>
    <t>Northern University of Malaysia</t>
  </si>
  <si>
    <t>Universiti Islam Antarabangsa Malaysia (UIAM)</t>
  </si>
  <si>
    <t>International Islamic University Malaysia</t>
  </si>
  <si>
    <t>Universiti Malaysia Sarawak (UNIMAS)</t>
  </si>
  <si>
    <t>University Malaysia Sarawak</t>
  </si>
  <si>
    <t>Universiti Malaysia Sabah (UMS)</t>
  </si>
  <si>
    <t>University Malaysia Sabah</t>
  </si>
  <si>
    <t>Universiti Pendidikan Sultan Idris (UPSI)</t>
  </si>
  <si>
    <t xml:space="preserve">Sultan Idris Education University </t>
  </si>
  <si>
    <t>Universiti Teknologi MARA (UiTM)</t>
  </si>
  <si>
    <t>University Technology MARA</t>
  </si>
  <si>
    <t>Universiti Sultan Zainal Abidin (UniSZA)</t>
  </si>
  <si>
    <t>University Sultan Zainal Abidin</t>
  </si>
  <si>
    <t>Universiti Malaysia Terengganu (UMT)</t>
  </si>
  <si>
    <t>University Malaysia Terengganu</t>
  </si>
  <si>
    <t>Universiti Sains Islam Malaysia (USIM)</t>
  </si>
  <si>
    <t>Islamic Science University of Malaysia</t>
  </si>
  <si>
    <t>Universiti Tun Hussein Onn Malaysia (UTHM)</t>
  </si>
  <si>
    <t>University Tun Hussein Onn Malaysia</t>
  </si>
  <si>
    <t>Universiti Teknikal Malaysia Melaka (UTeM)</t>
  </si>
  <si>
    <t>University Technical Malaysia Melaka</t>
  </si>
  <si>
    <t>Universiti Malaysia Pahang (UMP)</t>
  </si>
  <si>
    <t>University Malaysia Pahang</t>
  </si>
  <si>
    <t>Universiti Malaysia Perlis (UNIMAP)</t>
  </si>
  <si>
    <t>University Malaysia Perlis</t>
  </si>
  <si>
    <t>Universiti Malaysia Kelantan (UMK)</t>
  </si>
  <si>
    <t>University Malaysia Kelantan</t>
  </si>
  <si>
    <t>Universiti Pertahanan Nasional Malaysia (UPNM)</t>
  </si>
  <si>
    <t>National Defence University of Malaysia</t>
  </si>
  <si>
    <t>Jadual 3.12</t>
  </si>
  <si>
    <t>Table 3.12</t>
  </si>
  <si>
    <t>Kedoktoran</t>
  </si>
  <si>
    <t>Sarjana</t>
  </si>
  <si>
    <t>Doctorate</t>
  </si>
  <si>
    <t>Master</t>
  </si>
  <si>
    <t>Pendidikan</t>
  </si>
  <si>
    <t>Education</t>
  </si>
  <si>
    <t>Sastera &amp; Kemanusiaan</t>
  </si>
  <si>
    <t>Arts &amp; Humanities</t>
  </si>
  <si>
    <t>Sains Sosial, Perniagaan &amp; Perundangan</t>
  </si>
  <si>
    <t xml:space="preserve">Social Sciences, Business &amp; Law </t>
  </si>
  <si>
    <t>Sains, Matematik &amp; Komputer</t>
  </si>
  <si>
    <t>Kejuruteraan, Pembuatan &amp; Pembinaan</t>
  </si>
  <si>
    <t>Engineering, Manufacturing &amp; Construction</t>
  </si>
  <si>
    <t>Pertanian &amp; Veterinar</t>
  </si>
  <si>
    <t>Agriculture &amp; Veterinary</t>
  </si>
  <si>
    <t>Kesihatan &amp; Kebajikan</t>
  </si>
  <si>
    <t>Health &amp; Welfare</t>
  </si>
  <si>
    <t>Perkhidmatan</t>
  </si>
  <si>
    <t>Services</t>
  </si>
  <si>
    <t>Program Asas</t>
  </si>
  <si>
    <t xml:space="preserve">General Programme </t>
  </si>
  <si>
    <t>Diploma Lepasan Ijazah</t>
  </si>
  <si>
    <t>Sarjana Muda</t>
  </si>
  <si>
    <t xml:space="preserve">Year </t>
  </si>
  <si>
    <t>Postgraduate Diploma</t>
  </si>
  <si>
    <t>Bachelor</t>
  </si>
  <si>
    <t>Diploma</t>
  </si>
  <si>
    <t>Matrikulasi</t>
  </si>
  <si>
    <t>Matriculation</t>
  </si>
  <si>
    <t xml:space="preserve">      Total</t>
  </si>
  <si>
    <t>Profesional</t>
  </si>
  <si>
    <t>Professional</t>
  </si>
  <si>
    <t>Others</t>
  </si>
  <si>
    <t xml:space="preserve">     Total</t>
  </si>
  <si>
    <t>Jumlah Besar</t>
  </si>
  <si>
    <t>Grand Total</t>
  </si>
  <si>
    <t>Employment status</t>
  </si>
  <si>
    <t>Bekerja</t>
  </si>
  <si>
    <t>Employed</t>
  </si>
  <si>
    <t>Further study</t>
  </si>
  <si>
    <t>Upgrading skills</t>
  </si>
  <si>
    <t>Menunggu penempatan pekerjaan</t>
  </si>
  <si>
    <t>Waiting for work placement</t>
  </si>
  <si>
    <t>Belum bekerja</t>
  </si>
  <si>
    <t>Unemployed</t>
  </si>
  <si>
    <t>Jadual 3.8</t>
  </si>
  <si>
    <t>Table 3.8</t>
  </si>
  <si>
    <t>Jadual 3.10</t>
  </si>
  <si>
    <t>Table 3.10</t>
  </si>
  <si>
    <t>Jadual 3.11</t>
  </si>
  <si>
    <t>Table 3.11</t>
  </si>
  <si>
    <t>Bilangan</t>
  </si>
  <si>
    <t>Number</t>
  </si>
  <si>
    <t>Peratus</t>
  </si>
  <si>
    <t>Per cent</t>
  </si>
  <si>
    <t>Certificate</t>
  </si>
  <si>
    <t>Politeknik</t>
  </si>
  <si>
    <t>Polytechnics</t>
  </si>
  <si>
    <t>Pertuturan</t>
  </si>
  <si>
    <t>Speech</t>
  </si>
  <si>
    <t>Lain-lain</t>
  </si>
  <si>
    <t>Enrolmen</t>
  </si>
  <si>
    <t>Enrolment</t>
  </si>
  <si>
    <t>Politeknik Ungku Omar</t>
  </si>
  <si>
    <t>Ungku Omar Polytechnic</t>
  </si>
  <si>
    <t>Politeknik Sultan Salahuddin Abdul Aziz</t>
  </si>
  <si>
    <t>Sultan Salahuddin Abdul Aziz Polytechnic</t>
  </si>
  <si>
    <t>Politeknik Ibrahim Sultan</t>
  </si>
  <si>
    <t>Ibrahim Sultan Polytechnic</t>
  </si>
  <si>
    <t>Politeknik Tuanku Syed Sirajuddin</t>
  </si>
  <si>
    <t>Tuanku Syed Sirajuddin Polytechnic</t>
  </si>
  <si>
    <t>Politeknik Kota Kinabalu</t>
  </si>
  <si>
    <t>Kota Kinabalu Polytechnic</t>
  </si>
  <si>
    <t xml:space="preserve">     Lelaki</t>
  </si>
  <si>
    <t xml:space="preserve">     Male</t>
  </si>
  <si>
    <t xml:space="preserve">Kolej Komuniti Sungai Petani </t>
  </si>
  <si>
    <t xml:space="preserve">Sungai Petani Community College </t>
  </si>
  <si>
    <t>Kolej Komuniti Masjid Tanah</t>
  </si>
  <si>
    <t>Masjid Tanah Community College</t>
  </si>
  <si>
    <t>Kolej Komuniti Jelebu</t>
  </si>
  <si>
    <t>Jelebu Community College</t>
  </si>
  <si>
    <t xml:space="preserve">Kolej Komuniti Tampin </t>
  </si>
  <si>
    <t>Tampin Community College</t>
  </si>
  <si>
    <t>Kolej Komuniti Sungai Siput</t>
  </si>
  <si>
    <t>Sungai Siput Community College</t>
  </si>
  <si>
    <t>Kolej Komuniti Gerik</t>
  </si>
  <si>
    <t xml:space="preserve">Kolej Komuniti Arau </t>
  </si>
  <si>
    <t>Arau Community College</t>
  </si>
  <si>
    <t>Kolej Komuniti Bayan Baru</t>
  </si>
  <si>
    <t>Bayan Baru Community College</t>
  </si>
  <si>
    <t>Kolej Komuniti Paya Besar</t>
  </si>
  <si>
    <t>Paya Besar Community College</t>
  </si>
  <si>
    <t>Kolej Komuniti Kuala Terengganu</t>
  </si>
  <si>
    <t>Kuala Terengganu Community College</t>
  </si>
  <si>
    <t>Kolej Komuniti Selayang</t>
  </si>
  <si>
    <t>Selayang Community College</t>
  </si>
  <si>
    <t xml:space="preserve">Kolej Komuniti Lahad Datu </t>
  </si>
  <si>
    <t>Lahad Datu Community College</t>
  </si>
  <si>
    <t>Jadual 3.13</t>
  </si>
  <si>
    <t>Table 3.13</t>
  </si>
  <si>
    <t>Jadual 3.16</t>
  </si>
  <si>
    <t>Table 3.16</t>
  </si>
  <si>
    <t>Jadual 3.15</t>
  </si>
  <si>
    <t>Table 3.15</t>
  </si>
  <si>
    <t>impaired</t>
  </si>
  <si>
    <t>Visually</t>
  </si>
  <si>
    <t>Physical</t>
  </si>
  <si>
    <t>Jumlah IPT</t>
  </si>
  <si>
    <t>Total HEI</t>
  </si>
  <si>
    <r>
      <rPr>
        <b/>
        <sz val="10"/>
        <rFont val="Arial"/>
        <family val="2"/>
      </rPr>
      <t>Jumlah/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</si>
  <si>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>Lelaki/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Male</t>
    </r>
  </si>
  <si>
    <r>
      <rPr>
        <b/>
        <sz val="10"/>
        <rFont val="Arial"/>
        <family val="2"/>
      </rPr>
      <t>Perempuan/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Female</t>
    </r>
  </si>
  <si>
    <t>Jadual 3.14</t>
  </si>
  <si>
    <t>Table 3.14</t>
  </si>
  <si>
    <t>Source: Ministry of Higher Education</t>
  </si>
  <si>
    <t>Sumber: Kementerian Pendidikan Tinggi</t>
  </si>
  <si>
    <t>Keluaran</t>
  </si>
  <si>
    <t>Outputs</t>
  </si>
  <si>
    <t>Pra Universiti/Asasi</t>
  </si>
  <si>
    <t>Pre University/ Foundation</t>
  </si>
  <si>
    <t>Jadual 3.17</t>
  </si>
  <si>
    <t>Table 3.17</t>
  </si>
  <si>
    <t>Jadual 3.18</t>
  </si>
  <si>
    <t>Table 3.18</t>
  </si>
  <si>
    <t>Jadual 3.19</t>
  </si>
  <si>
    <t>Table 3.19</t>
  </si>
  <si>
    <t>Other</t>
  </si>
  <si>
    <t>Mental</t>
  </si>
  <si>
    <t>Learning</t>
  </si>
  <si>
    <t>Pelbagai</t>
  </si>
  <si>
    <t>Multiple</t>
  </si>
  <si>
    <t xml:space="preserve">Sabah </t>
  </si>
  <si>
    <t>Jadual 3.20</t>
  </si>
  <si>
    <t>Table 3.20</t>
  </si>
  <si>
    <t>Kolej Komuniti Bandar Penawar</t>
  </si>
  <si>
    <t>Kolej Komuniti Ledang</t>
  </si>
  <si>
    <t>Ledang Community College</t>
  </si>
  <si>
    <t>Kolej Komuniti Segamat 2</t>
  </si>
  <si>
    <t>Segamat 2 Community College</t>
  </si>
  <si>
    <t>Kolej Komuniti Pasir Gudang</t>
  </si>
  <si>
    <t>Pasir Gudang Community College</t>
  </si>
  <si>
    <t>Kolej Komuniti Pagoh</t>
  </si>
  <si>
    <t>Pagoh Community College</t>
  </si>
  <si>
    <t>Kolej Komuniti Kluang</t>
  </si>
  <si>
    <t>Kolej Komuniti Bandar Darulaman</t>
  </si>
  <si>
    <t xml:space="preserve">Bandar Darulaman Community College </t>
  </si>
  <si>
    <t>Kolej Komuniti Kulim</t>
  </si>
  <si>
    <t xml:space="preserve">Kulim Community College </t>
  </si>
  <si>
    <t>Kolej Komuniti Langkawi</t>
  </si>
  <si>
    <t xml:space="preserve">Langkawi Community College </t>
  </si>
  <si>
    <t>Kolej Komuniti Kok Lanas</t>
  </si>
  <si>
    <t>Kok Lanas Community College</t>
  </si>
  <si>
    <t>Kolej Komuniti Bukit Beruang</t>
  </si>
  <si>
    <t>Bukit Beruang Community College</t>
  </si>
  <si>
    <t>Kolej Komuniti Selandar</t>
  </si>
  <si>
    <t>Selandar Community College</t>
  </si>
  <si>
    <t>Kolej Komuniti Jempol</t>
  </si>
  <si>
    <t>Jempol Community College</t>
  </si>
  <si>
    <t>Kolej Komuniti Rembau</t>
  </si>
  <si>
    <t>Rembau Community College</t>
  </si>
  <si>
    <t>Kolej Komuniti Kuantan</t>
  </si>
  <si>
    <t>Kuantan Community College</t>
  </si>
  <si>
    <t>Kolej Komuniti Temerloh</t>
  </si>
  <si>
    <t>Temerloh Community College</t>
  </si>
  <si>
    <t>Kolej Komuniti Bentong</t>
  </si>
  <si>
    <t>Bentong Community College</t>
  </si>
  <si>
    <t>Kolej Komuniti Pekan</t>
  </si>
  <si>
    <t>Pekan Community College</t>
  </si>
  <si>
    <t>Kolej Komuniti Kepala Batas</t>
  </si>
  <si>
    <t>Kepala Batas Community College</t>
  </si>
  <si>
    <t>Kolej Komuniti Seberang Jaya</t>
  </si>
  <si>
    <t>Seberang Jaya Community College</t>
  </si>
  <si>
    <t>Community College Branch Leggong</t>
  </si>
  <si>
    <t>Kolej Komuniti Cawangan Leggong</t>
  </si>
  <si>
    <t>Kolej Komuniti Teluk Intan</t>
  </si>
  <si>
    <t>Teluk Intan Community College</t>
  </si>
  <si>
    <t>Kolej Komuniti Chenderoh</t>
  </si>
  <si>
    <t>Chenderoh Community College</t>
  </si>
  <si>
    <t>Kolej Komuniti Pasir Salak</t>
  </si>
  <si>
    <t>Pasir Salak Community College</t>
  </si>
  <si>
    <t>Kolej Komuniti Batu Gajah</t>
  </si>
  <si>
    <t xml:space="preserve"> Batu Gajah Community College</t>
  </si>
  <si>
    <t>Kolej Komuniti Gopeng</t>
  </si>
  <si>
    <t>Gopeng Community College</t>
  </si>
  <si>
    <t>Kolej Komuniti Bagan Datuk</t>
  </si>
  <si>
    <t>Bagan Datuk Community College</t>
  </si>
  <si>
    <t>Kolej Komuniti Bagan Serai</t>
  </si>
  <si>
    <t>Bagan Serai Community College</t>
  </si>
  <si>
    <t>Gerik Community College</t>
  </si>
  <si>
    <t>Kolej Komuniti Sabak Bernam</t>
  </si>
  <si>
    <t>Sabak Bernam Community College</t>
  </si>
  <si>
    <t>Kolej Komuniti Hulu Langat</t>
  </si>
  <si>
    <t>Hulu Langat Community College</t>
  </si>
  <si>
    <t>Kolej Komuniti Hulu Selangor</t>
  </si>
  <si>
    <t>Hulu Selangor Community College</t>
  </si>
  <si>
    <t>Kolej Komuniti Kuala Langat</t>
  </si>
  <si>
    <t>Kuala Langat Community College</t>
  </si>
  <si>
    <t>Kolej Komuniti Shah Alam</t>
  </si>
  <si>
    <t>Shah Alam Community College</t>
  </si>
  <si>
    <t>Kolej Komuniti Ampang</t>
  </si>
  <si>
    <t>Ampang Community College</t>
  </si>
  <si>
    <t>Kolej Komuniti Kemaman</t>
  </si>
  <si>
    <t>Kemaman Community College</t>
  </si>
  <si>
    <t>Kolej Komuniti Beaufort</t>
  </si>
  <si>
    <t>Beaufort Community College</t>
  </si>
  <si>
    <t>Kolej Komuniti Mas Gading</t>
  </si>
  <si>
    <t>Mas Gading Community College</t>
  </si>
  <si>
    <t xml:space="preserve">Kolej Komuniti Sarikei </t>
  </si>
  <si>
    <t>Sarikei Community College</t>
  </si>
  <si>
    <t>Fizikal</t>
  </si>
  <si>
    <t>Pembelajaran</t>
  </si>
  <si>
    <t>Rendah</t>
  </si>
  <si>
    <t>Menengah</t>
  </si>
  <si>
    <t>Data seperti pada 30 Jun tahun rujukan</t>
  </si>
  <si>
    <t xml:space="preserve">  </t>
  </si>
  <si>
    <t>WP Labuan</t>
  </si>
  <si>
    <t>WP Putrajaya</t>
  </si>
  <si>
    <t>WP Kuala Lumpur</t>
  </si>
  <si>
    <t>Jumlah keseluruhan</t>
  </si>
  <si>
    <t>Sijil</t>
  </si>
  <si>
    <t>(%)</t>
  </si>
  <si>
    <t>Status pekerjaan</t>
  </si>
  <si>
    <t>Masalah pembelajaran spesifik (Disleksia)</t>
  </si>
  <si>
    <r>
      <t>Lain-lain</t>
    </r>
    <r>
      <rPr>
        <b/>
        <vertAlign val="superscript"/>
        <sz val="11"/>
        <rFont val="Arial"/>
        <family val="2"/>
      </rPr>
      <t>a</t>
    </r>
  </si>
  <si>
    <t>Science, Mathematics &amp; Computing</t>
  </si>
  <si>
    <t>Sekolah menengah</t>
  </si>
  <si>
    <t>Specific learning disabilities (Dyslexia)</t>
  </si>
  <si>
    <t>Field of study</t>
  </si>
  <si>
    <t>Negeri / Politeknik</t>
  </si>
  <si>
    <t>State/ Polytechnic</t>
  </si>
  <si>
    <t xml:space="preserve">Negeri/ Kolej komuniti </t>
  </si>
  <si>
    <t>State/ Community college</t>
  </si>
  <si>
    <t xml:space="preserve">Institusi pendidikan tinggi </t>
  </si>
  <si>
    <t>Higher education institution</t>
  </si>
  <si>
    <t>Public universities</t>
  </si>
  <si>
    <t>Kolej komuniti</t>
  </si>
  <si>
    <t>Community colleges</t>
  </si>
  <si>
    <t xml:space="preserve">Institusi pendidikan tinggi swasta </t>
  </si>
  <si>
    <t>Private higher education institutions</t>
  </si>
  <si>
    <t>Private higher education institution</t>
  </si>
  <si>
    <t>Bidang pengajian</t>
  </si>
  <si>
    <t>Melanjutkan pengajian</t>
  </si>
  <si>
    <t>Meningkatkan kemahiran</t>
  </si>
  <si>
    <t>Primary</t>
  </si>
  <si>
    <t>Secondary</t>
  </si>
  <si>
    <t xml:space="preserve">Selangor </t>
  </si>
  <si>
    <t>-</t>
  </si>
  <si>
    <t>Jadual 3.21</t>
  </si>
  <si>
    <t>Table 3.21</t>
  </si>
  <si>
    <t>Tiada maklumat</t>
  </si>
  <si>
    <t>No information</t>
  </si>
  <si>
    <r>
      <rPr>
        <b/>
        <sz val="12"/>
        <rFont val="Arial"/>
        <family val="2"/>
      </rPr>
      <t>Lelaki/</t>
    </r>
    <r>
      <rPr>
        <i/>
        <sz val="12"/>
        <rFont val="Arial"/>
        <family val="2"/>
      </rPr>
      <t xml:space="preserve"> Male</t>
    </r>
  </si>
  <si>
    <r>
      <rPr>
        <b/>
        <sz val="12"/>
        <rFont val="Arial"/>
        <family val="2"/>
      </rPr>
      <t>Perempuan/</t>
    </r>
    <r>
      <rPr>
        <i/>
        <sz val="12"/>
        <rFont val="Arial"/>
        <family val="2"/>
      </rPr>
      <t xml:space="preserve"> Female</t>
    </r>
  </si>
  <si>
    <t>: Number of output of disabled person (PWD) in private higher education institution by field of study and sex,</t>
  </si>
  <si>
    <r>
      <t xml:space="preserve">Nota/ </t>
    </r>
    <r>
      <rPr>
        <i/>
        <sz val="10"/>
        <rFont val="Arial"/>
        <family val="2"/>
      </rPr>
      <t>Notes:</t>
    </r>
  </si>
  <si>
    <r>
      <t>Data as at 30</t>
    </r>
    <r>
      <rPr>
        <i/>
        <vertAlign val="superscript"/>
        <sz val="10"/>
        <rFont val="Arial"/>
        <family val="2"/>
      </rPr>
      <t>th</t>
    </r>
    <r>
      <rPr>
        <i/>
        <sz val="10"/>
        <rFont val="Arial"/>
        <family val="2"/>
      </rPr>
      <t xml:space="preserve"> June of the reference year</t>
    </r>
  </si>
  <si>
    <t>disabilities</t>
  </si>
  <si>
    <r>
      <t xml:space="preserve">Nota/ </t>
    </r>
    <r>
      <rPr>
        <i/>
        <sz val="11"/>
        <rFont val="Arial"/>
        <family val="2"/>
      </rPr>
      <t>Notes:</t>
    </r>
  </si>
  <si>
    <r>
      <t>Data as at 30</t>
    </r>
    <r>
      <rPr>
        <i/>
        <vertAlign val="superscript"/>
        <sz val="11"/>
        <rFont val="Arial"/>
        <family val="2"/>
      </rPr>
      <t>th</t>
    </r>
    <r>
      <rPr>
        <i/>
        <sz val="11"/>
        <rFont val="Arial"/>
        <family val="2"/>
      </rPr>
      <t xml:space="preserve"> June of the reference year</t>
    </r>
  </si>
  <si>
    <r>
      <rPr>
        <b/>
        <sz val="10"/>
        <rFont val="Arial"/>
        <family val="2"/>
      </rPr>
      <t xml:space="preserve">Nota/ </t>
    </r>
    <r>
      <rPr>
        <i/>
        <sz val="10"/>
        <rFont val="Arial"/>
        <family val="2"/>
      </rPr>
      <t>Notes:</t>
    </r>
  </si>
  <si>
    <r>
      <rPr>
        <b/>
        <sz val="10"/>
        <rFont val="Arial"/>
        <family val="2"/>
      </rPr>
      <t xml:space="preserve">Nota/ </t>
    </r>
    <r>
      <rPr>
        <i/>
        <sz val="10"/>
        <rFont val="Arial"/>
        <family val="2"/>
      </rPr>
      <t>Notes</t>
    </r>
    <r>
      <rPr>
        <sz val="10"/>
        <rFont val="Arial"/>
        <family val="2"/>
      </rPr>
      <t>:</t>
    </r>
  </si>
  <si>
    <t xml:space="preserve">: Number of enrolment of disabled (PWD) students in private higher education institution by field of study and sex, </t>
  </si>
  <si>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Termasuk peringkat pengajian asas atau setaraf</t>
    </r>
  </si>
  <si>
    <t xml:space="preserve">   Includes foundation study level or equivalent</t>
  </si>
  <si>
    <t>: Bilangan sekolah pendidikan khas di peringkat rendah dan menengah mengikut negeri, Malaysia, 2021-2023</t>
  </si>
  <si>
    <t>: Number of special education school at primary and secondary levels by state, Malaysia, 2021-2023</t>
  </si>
  <si>
    <t xml:space="preserve">  Malaysia, 2021-2023</t>
  </si>
  <si>
    <t>: Number and percentage of disabled (PWD) graduates (citizen) according to employment status by sex, Malaysia, 2021-2023</t>
  </si>
  <si>
    <t xml:space="preserve">  Malaysia, 2021-2023 (cont'd)</t>
  </si>
  <si>
    <t>: Number of output of disabled person (PWD) by higher education institution and sex, Malaysia, 2021-2023</t>
  </si>
  <si>
    <t>: Number of enrolment of disabled (PWD) students in public university by sex, Malaysia, 2021-2023</t>
  </si>
  <si>
    <t>: Number of special education integrated programme teachers at primary and secondary levels by state, Malaysia, 2021-2023</t>
  </si>
  <si>
    <t>: Number of special education school teachers at primary and secondary levels by state, Malaysia, 2021-2023</t>
  </si>
  <si>
    <t>: Bilangan guru sekolah pendidikan khas di peringkat rendah dan menengah mengikut negeri, Malaysia, 2021-2023</t>
  </si>
  <si>
    <t>: Bilangan guru program pendidikan khas integrasi di peringkat rendah dan menengah mengikut negeri, Malaysia, 2021-2023</t>
  </si>
  <si>
    <t xml:space="preserve">  Malaysia, 2021-2023 (samb.)</t>
  </si>
  <si>
    <t>: Bilangan enrolmen pelajar orang kurang upaya (OKU) di universiti awam mengikut jantina, Malaysia, 2021-2023</t>
  </si>
  <si>
    <t xml:space="preserve">: Bilangan enrolmen pelajar orang kurang upaya (OKU) di universiti awam mengikut bidang pengajian dan jantina, </t>
  </si>
  <si>
    <t>: Bilangan enrolmen pelajar orang kurang upaya (OKU) di institut pendidikan tinggi swasta mengikut bidang pengajian</t>
  </si>
  <si>
    <t>: Bilangan keluaran orang kurang upaya (OKU) di universiti awam mengikut bidang pengajian dan jantina,</t>
  </si>
  <si>
    <t xml:space="preserve">: Bilangan keluaran orang kurang upaya (OKU) di universiti awam mengikut bidang pengajian dan jantina, </t>
  </si>
  <si>
    <t>: Bilangan keluaran orang kurang upaya (OKU) di institut pengajian tinggi swasta mengikut bidang pengajian dan jantina,</t>
  </si>
  <si>
    <t>: Bilangan dan peratus graduan (Warganegara) orang kurang upaya (OKU) berdasarkan status pekerjaan mengikut jantina,</t>
  </si>
  <si>
    <t>Sains Sosial, Kewartawanan dan Maklumat</t>
  </si>
  <si>
    <t>Sains Semulajadi, Matematik dan Statistik</t>
  </si>
  <si>
    <t>Pertanian, Perhutanan, Perikanan dan Veterinar</t>
  </si>
  <si>
    <t>Agriculture, Forestry, Fishery &amp; Veterinary</t>
  </si>
  <si>
    <t>Perniagaan, Pentadbiran dan Perundangan</t>
  </si>
  <si>
    <t>Business, Administration and Law</t>
  </si>
  <si>
    <t>Teknologi Maklumat dan Komunikasi</t>
  </si>
  <si>
    <t>Program dan Kelayakan Generik</t>
  </si>
  <si>
    <t>: Number of enrolment of disabled (PWD) students in public university by field of study and sex, Malaysia, 2023</t>
  </si>
  <si>
    <t>Programme and Generic Qualifications</t>
  </si>
  <si>
    <t>Sastera dan Kemanusiaan</t>
  </si>
  <si>
    <t>Literature and Humanities</t>
  </si>
  <si>
    <t>Social Sciences, Journalism and Information</t>
  </si>
  <si>
    <t>Natural Sciences, Mathematics and Statistics</t>
  </si>
  <si>
    <t xml:space="preserve">Information Technology and Communication </t>
  </si>
  <si>
    <t>Kejuruteraan, Pembuatan dan Pembinaan</t>
  </si>
  <si>
    <t>Engineering, Manufacturing and Construction</t>
  </si>
  <si>
    <t>Agriculture, Forestry, Fisheries and Veterinary</t>
  </si>
  <si>
    <t>Kesihatan dan Kebajikan</t>
  </si>
  <si>
    <t>Health and Welfare</t>
  </si>
  <si>
    <t>: Number of output of disabled person (PWD) in public university by field of study and sex, Malaysia, 2023</t>
  </si>
  <si>
    <t>: Number of output of disabled person (PWD) in community college by field of study and sex, Malaysia, 2023</t>
  </si>
  <si>
    <t xml:space="preserve">  Malaysia, 2021-2022</t>
  </si>
  <si>
    <t>: Number of enrolment of disabled (PWD) students in public university by field of study and sex, Malaysia, 2021-2022</t>
  </si>
  <si>
    <t xml:space="preserve">  Malaysia, 2021-2022 (samb.)</t>
  </si>
  <si>
    <t>: Number of enrolment of disabled (PWD) students in public university by field of study and sex, Malaysia, 2021-2022 (cont'd)</t>
  </si>
  <si>
    <t>: Number of output of disabled person (PWD) in public university by field of study and sex, Malaysia, 2021-2022</t>
  </si>
  <si>
    <t>: Number of output of disabled person (PWD) in public university by field of study and sex, Malaysia, 2021-2022 (cont'd)</t>
  </si>
  <si>
    <t>: Number of output of disabled person (PWD) in polytechnic by field of study and sex, Malaysia, 2021-2022</t>
  </si>
  <si>
    <t>: Number of output of disabled person (PWD) in polytechnic by field of study and sex, Malaysia, 2021-2022 (cont'd)</t>
  </si>
  <si>
    <t>: Number of output of disabled person (PWD) in community college by field of study and sex, Malaysia, 2021-2022</t>
  </si>
  <si>
    <t>Sijil Eksklusif</t>
  </si>
  <si>
    <t>Exclusive Certificate</t>
  </si>
  <si>
    <t xml:space="preserve"> Certificate</t>
  </si>
  <si>
    <t xml:space="preserve">  Malaysia, 2023 (samb.)</t>
  </si>
  <si>
    <t>: Number of enrolment of disabled (PWD) students in public university by field of study and sex, Malaysia, 2023 (cont'd)</t>
  </si>
  <si>
    <t>: Number of output of disabled person (PWD) in public university by field of study and sex, Malaysia, 2023 (cont'd)</t>
  </si>
  <si>
    <t>: Number of output of disabled person (PWD) in polytechnic by field of study and sex, Malaysia, 2023 (cont'd)</t>
  </si>
  <si>
    <t>: Number of output of disabled person (PWD) in community college by field of study and sex, Malaysia, 2023 (cont'd)</t>
  </si>
  <si>
    <t>: Number of output of disabled person (PWD) in community college by field of study and sex, Malaysia, 2021-2022 (cont'd)</t>
  </si>
  <si>
    <t xml:space="preserve">  Malaysia, 2023 </t>
  </si>
  <si>
    <t xml:space="preserve">: Number of output of disabled person (PWD) in polytechnic by field of study and sex, Malaysia, 2023 </t>
  </si>
  <si>
    <t xml:space="preserve">Kolej Komuniti Segamat </t>
  </si>
  <si>
    <t>Segamat  Community College</t>
  </si>
  <si>
    <t>Kolej Komuniti Baling</t>
  </si>
  <si>
    <t xml:space="preserve">Baling Community College </t>
  </si>
  <si>
    <t>Kolej Komuniti Padang Terap</t>
  </si>
  <si>
    <t xml:space="preserve">Padang Terap Community College </t>
  </si>
  <si>
    <t>Kolej Komuniti Bandar Baharu</t>
  </si>
  <si>
    <t xml:space="preserve">Bandar Baharu Community College </t>
  </si>
  <si>
    <t>Kolej Komuniti Jeli Cawangan Rantau Panjang</t>
  </si>
  <si>
    <t>Jeli Community College Branch Rantau Panjang</t>
  </si>
  <si>
    <t>Kolej Komuniti Pasir Mas Cawangan Tanah Merah</t>
  </si>
  <si>
    <t>Pasir Mas Community College Branch Tanah Merah</t>
  </si>
  <si>
    <t>Kolej Komuniti Jasin</t>
  </si>
  <si>
    <t>Jasin Community College</t>
  </si>
  <si>
    <t>Kolej Komuniti Kuala Pilah</t>
  </si>
  <si>
    <t>Kuala Pilah Community College</t>
  </si>
  <si>
    <t>Kolej Komuniti Rompin</t>
  </si>
  <si>
    <t>Rompin Community College</t>
  </si>
  <si>
    <t>Kolej Komuniti Raub</t>
  </si>
  <si>
    <t>Raub Community College</t>
  </si>
  <si>
    <t>Kolej Komuniti Nibong Tebal</t>
  </si>
  <si>
    <t>Nibong Tebal Community College</t>
  </si>
  <si>
    <t>Kolej Komuniti Bukit Mertajam</t>
  </si>
  <si>
    <t>Bukit Mertajam Community College</t>
  </si>
  <si>
    <t>Kolej Komuniti Kuala Kangsar</t>
  </si>
  <si>
    <t>Kuala Kangsar Community College</t>
  </si>
  <si>
    <t>Kolej Komuniti Taiping</t>
  </si>
  <si>
    <t>Taiping Community College</t>
  </si>
  <si>
    <t>Kolej Komuniti Klang</t>
  </si>
  <si>
    <t>Klang Community College</t>
  </si>
  <si>
    <t>Kolej Komuniti Kuala Langat Cawangan Sepang</t>
  </si>
  <si>
    <t>Kuala Langat Community College Branch Sepang</t>
  </si>
  <si>
    <t>Kolej Komuniti Tanjung Karang</t>
  </si>
  <si>
    <t>Tanjung Karang Community College</t>
  </si>
  <si>
    <t>Kolej Komuniti Kelana Jaya</t>
  </si>
  <si>
    <t>Kelana Jaya Community College</t>
  </si>
  <si>
    <t>Kolej Komuniti Besut</t>
  </si>
  <si>
    <t>Besut Community College</t>
  </si>
  <si>
    <t>Kolej Komuniti Tambunan</t>
  </si>
  <si>
    <t>Tambunan Community College</t>
  </si>
  <si>
    <t>Kolej Komuniti Tawau</t>
  </si>
  <si>
    <t>Tawau Community College</t>
  </si>
  <si>
    <t>Kolej Komuniti Kuching</t>
  </si>
  <si>
    <t>Kuching Community College</t>
  </si>
  <si>
    <t>Kolej Komuniti Miri</t>
  </si>
  <si>
    <t>Miri Community College</t>
  </si>
  <si>
    <t>: Bilangan keluaran orang kurang upaya (OKU) mengikut  institusi pendidikan tinggi dan jantina, Malaysia, 2021-2023</t>
  </si>
  <si>
    <t>: Bilangan keluaran orang kurang upaya (OKU) di kolej komuniti mengikut bidang pengajian dan jantina, Malaysia, 2021-2022</t>
  </si>
  <si>
    <t>: Number of pupils at primary level in special education government school by category of disabilities and state, Malaysia, 2021-2023</t>
  </si>
  <si>
    <t>: Number of pupils at primary level in special education government school by sex, category of disabilities and state, Malaysia, 2021-2023</t>
  </si>
  <si>
    <t xml:space="preserve">: Bilangan murid peringkat rendah di sekolah pendidikan khas kerajaan mengikut jantina, kategori ketidakupayaan dan negeri, </t>
  </si>
  <si>
    <t>: Number of pupils at primary level in special education government school by sex, category of disabilities and state, Malaysia, 2021-2023 (cont'd)</t>
  </si>
  <si>
    <t xml:space="preserve">: Bilangan murid peringkat menengah di sekolah pendidikan khas kerajaan mengikut kategori ketidakupayaan dan negeri, </t>
  </si>
  <si>
    <t>: Number of pupils at secondary level in special education government school by category of disabilities and state, Malaysia, 2021-2023</t>
  </si>
  <si>
    <t xml:space="preserve">: Bilangan murid  peringkat menengah di sekolah pendidikan khas kerajaan mengikut jantina, kategori ketidakupayaan dan negeri, </t>
  </si>
  <si>
    <t>: Number of pupils at secondary level in special education government school by sex, category of disabilities and state, Malaysia, 2021-2023</t>
  </si>
  <si>
    <t>: Number of pupils at secondary level in special education government school by sex, category of disabilities and state, Malaysia, 2021-2023 (cont'd)</t>
  </si>
  <si>
    <t xml:space="preserve">  kategori ketidakupayaan dan negeri, Malaysia, 2021-2023</t>
  </si>
  <si>
    <t xml:space="preserve">  category of disabilities and state, Malaysia, 2021-2023</t>
  </si>
  <si>
    <t xml:space="preserve">: Bilangan murid di program pendidikan integrasi sekolah rendah kerajaan dan bantuan kerajaan mengikut jantina, </t>
  </si>
  <si>
    <t>: Bilangan murid di program pendidikan integrasi sekolah rendah kerajaan dan bantuan kerajaan mengikut  jantina, kategori ketidakupayaan dan negeri,</t>
  </si>
  <si>
    <t xml:space="preserve">: Bilangan murid di program pendidikan integrasi sekolah menengah kerajaan dan bantuan kerajaan mengikut kategori ketidakupayaan, </t>
  </si>
  <si>
    <t xml:space="preserve">  jantina dan negeri, Malaysia, 2021-2023</t>
  </si>
  <si>
    <t xml:space="preserve">  by sex, category of disabilities and state, Malaysia, 2021-2023</t>
  </si>
  <si>
    <t>: Bilangan murid di program pendidikan integrasi sekolah menengah kerajaan dan bantuan kerajaan mengikut kategori ketidakupayaan, jantina dan negeri,</t>
  </si>
  <si>
    <t>: Bilangan enrolmen pelajar orang kurang upaya (OKU) di politeknik mengikut jantina dan negeri, Malaysia, 2021-2023</t>
  </si>
  <si>
    <t>: Number of enrolment of disabled (PWD) students in polytechnic by sex and state, Malaysia, 2021-2023</t>
  </si>
  <si>
    <t>: Bilangan enrolmen pelajar orang kurang upaya (OKU) di kolej komuniti mengikut jantina dan negeri, Malaysia, 2021-2023</t>
  </si>
  <si>
    <t>: Bilangan enrolmen pelajar orang kurang upaya (OKU) di kolej komuniti mengikut jantina dan negeri, Malaysia, 2021-2023 (samb.)</t>
  </si>
  <si>
    <t>: Number of enrolment of disabled (PWD) students in community college by sex and state, Malaysia, 2021-2023</t>
  </si>
  <si>
    <t>: Number of enrolment of disabled (PWD) students in community college by sex and state, Malaysia, 2021-2023 (cont'd)</t>
  </si>
  <si>
    <t>Politeknik Tuanku Sultanah Bahiyah</t>
  </si>
  <si>
    <t>Tuanku Sultanah Bahiyah Polytechnic</t>
  </si>
  <si>
    <t>Politeknik Kota Bharu</t>
  </si>
  <si>
    <t>Kota Bharu Polytechnic</t>
  </si>
  <si>
    <t xml:space="preserve">Politeknik Port Dickson </t>
  </si>
  <si>
    <t>Port Dickson Polytechnic</t>
  </si>
  <si>
    <t>Politeknik Nilai</t>
  </si>
  <si>
    <t>Nilai Polytechnic</t>
  </si>
  <si>
    <t>Politeknik Besut Terengganu</t>
  </si>
  <si>
    <t>Besut Terengganu Polytechnic</t>
  </si>
  <si>
    <t>Politeknik Kuala Terengganu</t>
  </si>
  <si>
    <t>Kuala Terengganu Polytechnic</t>
  </si>
  <si>
    <t>W.P. Kuala Lumpur</t>
  </si>
  <si>
    <t>Politeknik Metro Kuala Lumpur</t>
  </si>
  <si>
    <t>Metro Kuala Lumpur Polytechnic</t>
  </si>
  <si>
    <t>Politeknik Melaka</t>
  </si>
  <si>
    <t>Melaka Polytechnic</t>
  </si>
  <si>
    <t>Politeknik Merlimau Melaka</t>
  </si>
  <si>
    <t>Merlimau Melaka Polytechnic</t>
  </si>
  <si>
    <t>Politeknik Kuching Sarawak</t>
  </si>
  <si>
    <t>Kuching Sarawak Polytechnic</t>
  </si>
  <si>
    <t>Bandar Penawar Community College</t>
  </si>
  <si>
    <t>Kluang Community College</t>
  </si>
  <si>
    <t>Kolej Komuniti Bandar Tenggara</t>
  </si>
  <si>
    <t>Bandar Tenggara Community College</t>
  </si>
  <si>
    <t>Kolej Komuniti Batu Pahat</t>
  </si>
  <si>
    <t>Batu Pahat Community College</t>
  </si>
  <si>
    <t>Kolej Komuniti Kuala Terengganu Cawangan Kuala Nerus</t>
  </si>
  <si>
    <t>Kuala Terengganu Community College Branch Kuala Nerus</t>
  </si>
  <si>
    <t>: Bilangan keluaran orang kurang upaya (OKU) di politeknik mengikut bidang pengajian dan jantina, Malaysia, 2021-2022 (samb.)</t>
  </si>
  <si>
    <t>: Bilangan keluaran orang kurang upaya (OKU) di politeknik mengikut bidang pengajian dan jantina, Malaysia, 2021-2022</t>
  </si>
  <si>
    <t>: Bilangan keluaran orang kurang upaya (OKU) di politeknik mengikut bidang pengajian dan jantina, Malaysia, 2023</t>
  </si>
  <si>
    <t>: Bilangan keluaran orang kurang upaya (OKU) di politeknik mengikut bidang pengajian dan jantina, Malaysia, 2023 (samb.)</t>
  </si>
  <si>
    <t>: Bilangan keluaran orang kurang upaya (OKU) di kolej komuniti mengikut bidang pengajian dan jantina, Malaysia, 2021-2022 (samb.)</t>
  </si>
  <si>
    <t>: Bilangan keluaran orang kurang upaya (OKU) di kolej komuniti mengikut bidang pengajian dan jantina, Malaysia, 2023</t>
  </si>
  <si>
    <t>: Bilangan keluaran orang kurang upaya (OKU) di kolej komuniti mengikut bidang pengajiandan jantina, Malaysia, 2023</t>
  </si>
  <si>
    <t xml:space="preserve">  (samb.)</t>
  </si>
  <si>
    <t>: Bilangan murid peringkat rendah di sekolah pendidikan khas kerajaan mengikut jantina, kategori ketidakupayaan dan negeri  Malaysia,</t>
  </si>
  <si>
    <t xml:space="preserve">  2021-2023</t>
  </si>
  <si>
    <t xml:space="preserve">: Bilangan murid peringkat menengah di sekolah pendidikan khas kerajaan mengikut jantina, kategori ketidakupayaan dan negeri, </t>
  </si>
  <si>
    <t>: Bilangan enrolmen pelajar orang kurang upaya (OKU) di universiti awam mengikut bidang pengajian dan jantina, Malaysia,</t>
  </si>
  <si>
    <t xml:space="preserve">  2021-2022</t>
  </si>
  <si>
    <t xml:space="preserve">Jumlah </t>
  </si>
  <si>
    <t xml:space="preserve">: Number of pupils at primary level in special education integrated programme in government &amp; government-aided schools by sex, </t>
  </si>
  <si>
    <t>: Number of pupils at primary level in special education integrated programme in government &amp; government-aided schools by sex, category of disabilities and state,</t>
  </si>
  <si>
    <t xml:space="preserve">: Number of pupils at secondary level in special education integrated programme in government &amp; government-aided schools </t>
  </si>
  <si>
    <t>: Number of pupils at secondary level in special education integrated programme in government &amp; government-aided schools by sex, category of disabilities and state,</t>
  </si>
  <si>
    <t xml:space="preserve">: Bilangan keluaran orang kurang upaya (OKU) mengikut kategori ketidakupayaan, institusi pendidikan tinggi dan jantina, </t>
  </si>
  <si>
    <t>: Number of output of disabled person (PWD) by type of disabilities, higher education institution and sex, Malaysia, 2021-2023</t>
  </si>
  <si>
    <t xml:space="preserve">  Malaysia, 2021-2022 (cont'd)</t>
  </si>
  <si>
    <t>Generic Programmes and Qualifications</t>
  </si>
  <si>
    <t xml:space="preserve">  dan jantina, Malaysia, 2021-2022</t>
  </si>
  <si>
    <t xml:space="preserve">  dan jantina, Malaysia, 2021-2022 (samb.)</t>
  </si>
  <si>
    <t xml:space="preserve">  Malaysia, 2021-2022(cont'd)</t>
  </si>
  <si>
    <t>: Number of output of disabled person (PWD) in private higher education institution by field of study and sex, Malaysia, 2023</t>
  </si>
  <si>
    <t>: Number of output of disabled person (PWD) in private higher education institution by field of study and sex, Malaysia, 2023 (cont'd)</t>
  </si>
  <si>
    <t>Pra Sesi</t>
  </si>
  <si>
    <t>Persediaan ke Institusi Luar</t>
  </si>
  <si>
    <t>Preparation for External Institutions</t>
  </si>
  <si>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Termasuk Pra Diploma, Diploma Lanjutan dan Persediaan ke Institusi Luar Negara</t>
    </r>
  </si>
  <si>
    <t xml:space="preserve">   Includes Pre-Diploma, Advanced Diploma and Preparation for External Institutions</t>
  </si>
  <si>
    <t>Pre-Session</t>
  </si>
  <si>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Termasuk Pra Diploma dan Diploma Lanjutan</t>
    </r>
  </si>
  <si>
    <t xml:space="preserve">   Includes Pre-Diploma and Advanced Diploma</t>
  </si>
  <si>
    <t>Sijil Ekslusif</t>
  </si>
  <si>
    <t>: Bilangan murid peringkat rendah di sekolah pendidikan khas kerajaan mengikut kategori ketidakupayaan dan negeri, Malaysia,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</si>
</sst>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_(* #,##0_);_(* \(#,##0\);_(* &quot;-&quot;??_);_(@_)"/>
    <numFmt numFmtId="168" formatCode="[$-10409]#,###"/>
    <numFmt numFmtId="169" formatCode="0;[Red]0"/>
    <numFmt numFmtId="170" formatCode="_(* #,##0.0_);_(* \(#,##0.0\);_(* &quot;-&quot;?_);_(@_)"/>
    <numFmt numFmtId="171" formatCode="[$-409]mmm\-yy;@"/>
    <numFmt numFmtId="172" formatCode="[$-409]d\-mmm\-yy;@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7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7"/>
      <color indexed="12"/>
      <name val="Helv"/>
    </font>
    <font>
      <u/>
      <sz val="9"/>
      <color indexed="12"/>
      <name val="Helv"/>
    </font>
    <font>
      <u/>
      <sz val="8"/>
      <color indexed="12"/>
      <name val="Helv"/>
    </font>
    <font>
      <sz val="9"/>
      <name val="Helv"/>
    </font>
    <font>
      <sz val="8"/>
      <name val="Helv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name val="Century Gothic"/>
      <family val="2"/>
    </font>
    <font>
      <sz val="12"/>
      <color theme="1"/>
      <name val="Calibri"/>
      <family val="2"/>
      <scheme val="minor"/>
    </font>
    <font>
      <sz val="9"/>
      <name val="Helv"/>
      <charset val="134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0"/>
      <name val="Century Gothic"/>
      <family val="2"/>
    </font>
    <font>
      <sz val="8"/>
      <name val="Helv"/>
      <charset val="134"/>
    </font>
    <font>
      <sz val="9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2"/>
      <color theme="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b/>
      <sz val="11"/>
      <color theme="1"/>
      <name val="Calibri"/>
      <family val="2"/>
      <scheme val="minor"/>
    </font>
    <font>
      <u/>
      <sz val="11"/>
      <name val="Arial"/>
      <family val="2"/>
    </font>
    <font>
      <vertAlign val="superscript"/>
      <sz val="8"/>
      <name val="Arial"/>
      <family val="2"/>
    </font>
    <font>
      <sz val="10"/>
      <name val="Helv"/>
    </font>
    <font>
      <sz val="11"/>
      <color theme="1"/>
      <name val="Calibri"/>
      <family val="2"/>
      <scheme val="minor"/>
    </font>
    <font>
      <sz val="7"/>
      <name val="Helv"/>
      <charset val="134"/>
    </font>
    <font>
      <b/>
      <sz val="10"/>
      <name val="Calibri"/>
      <family val="2"/>
    </font>
    <font>
      <sz val="11"/>
      <name val="Calibri"/>
      <family val="2"/>
    </font>
    <font>
      <b/>
      <vertAlign val="superscript"/>
      <sz val="11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11"/>
      <color theme="4"/>
      <name val="Century Gothic"/>
      <family val="2"/>
    </font>
    <font>
      <sz val="10"/>
      <name val="MS Sans Serif"/>
      <family val="2"/>
    </font>
    <font>
      <sz val="9"/>
      <color theme="1"/>
      <name val="Century Gothic"/>
      <family val="2"/>
    </font>
    <font>
      <sz val="11"/>
      <color rgb="FF000000"/>
      <name val="Calibri"/>
      <family val="2"/>
    </font>
    <font>
      <i/>
      <sz val="9"/>
      <color theme="1"/>
      <name val="Century Gothic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4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u/>
      <sz val="10"/>
      <color indexed="4"/>
      <name val="Arial"/>
      <family val="2"/>
    </font>
    <font>
      <sz val="12"/>
      <color indexed="64"/>
      <name val="Calibri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i/>
      <vertAlign val="superscript"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name val="Arial"/>
      <family val="2"/>
    </font>
    <font>
      <b/>
      <vertAlign val="superscript"/>
      <sz val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/>
      <diagonal/>
    </border>
  </borders>
  <cellStyleXfs count="839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7" fontId="7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2" fillId="0" borderId="0"/>
    <xf numFmtId="0" fontId="7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166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11" fillId="0" borderId="0" applyNumberFormat="0" applyFill="0" applyBorder="0" applyAlignment="0" applyProtection="0">
      <alignment vertical="top"/>
      <protection locked="0"/>
    </xf>
    <xf numFmtId="166" fontId="7" fillId="0" borderId="0"/>
    <xf numFmtId="166" fontId="45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169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71" fontId="61" fillId="0" borderId="0"/>
    <xf numFmtId="0" fontId="6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61" fillId="0" borderId="0"/>
    <xf numFmtId="172" fontId="2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171" fontId="61" fillId="0" borderId="0"/>
    <xf numFmtId="171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7" fillId="0" borderId="0"/>
    <xf numFmtId="171" fontId="61" fillId="0" borderId="0"/>
    <xf numFmtId="0" fontId="1" fillId="0" borderId="0"/>
    <xf numFmtId="0" fontId="1" fillId="0" borderId="0"/>
    <xf numFmtId="166" fontId="47" fillId="0" borderId="0"/>
    <xf numFmtId="0" fontId="66" fillId="0" borderId="0"/>
    <xf numFmtId="0" fontId="2" fillId="0" borderId="0">
      <alignment vertical="center"/>
    </xf>
    <xf numFmtId="0" fontId="72" fillId="0" borderId="0" applyNumberFormat="0" applyFill="0" applyBorder="0">
      <alignment vertical="top"/>
    </xf>
    <xf numFmtId="0" fontId="15" fillId="0" borderId="0">
      <alignment vertical="center"/>
    </xf>
    <xf numFmtId="0" fontId="73" fillId="0" borderId="0">
      <alignment vertical="center"/>
    </xf>
    <xf numFmtId="165" fontId="74" fillId="0" borderId="0" applyFont="0" applyFill="0" applyBorder="0">
      <alignment vertical="center"/>
    </xf>
    <xf numFmtId="0" fontId="14" fillId="0" borderId="0">
      <alignment vertical="center"/>
    </xf>
  </cellStyleXfs>
  <cellXfs count="704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right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3" fillId="0" borderId="0" xfId="1" applyFont="1" applyAlignment="1">
      <alignment vertical="top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vertical="top"/>
    </xf>
    <xf numFmtId="0" fontId="6" fillId="0" borderId="0" xfId="1" applyFont="1"/>
    <xf numFmtId="0" fontId="3" fillId="0" borderId="3" xfId="1" applyFont="1" applyBorder="1"/>
    <xf numFmtId="0" fontId="5" fillId="0" borderId="3" xfId="1" applyFont="1" applyBorder="1"/>
    <xf numFmtId="0" fontId="3" fillId="0" borderId="4" xfId="1" applyFont="1" applyBorder="1"/>
    <xf numFmtId="0" fontId="5" fillId="0" borderId="4" xfId="1" applyFont="1" applyBorder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left" vertical="top"/>
    </xf>
    <xf numFmtId="0" fontId="2" fillId="0" borderId="0" xfId="1"/>
    <xf numFmtId="0" fontId="2" fillId="0" borderId="0" xfId="1" applyAlignment="1">
      <alignment horizontal="center"/>
    </xf>
    <xf numFmtId="0" fontId="16" fillId="0" borderId="0" xfId="1" applyFont="1"/>
    <xf numFmtId="37" fontId="2" fillId="0" borderId="0" xfId="1" applyNumberFormat="1" applyAlignment="1">
      <alignment horizontal="center"/>
    </xf>
    <xf numFmtId="0" fontId="16" fillId="0" borderId="0" xfId="1" applyFont="1" applyAlignment="1">
      <alignment horizontal="right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/>
    </xf>
    <xf numFmtId="166" fontId="19" fillId="0" borderId="0" xfId="522" applyNumberFormat="1" applyFont="1"/>
    <xf numFmtId="166" fontId="24" fillId="0" borderId="0" xfId="522" applyNumberFormat="1" applyFont="1" applyAlignment="1">
      <alignment horizontal="left"/>
    </xf>
    <xf numFmtId="166" fontId="3" fillId="0" borderId="0" xfId="522" applyNumberFormat="1" applyFont="1"/>
    <xf numFmtId="166" fontId="3" fillId="0" borderId="0" xfId="522" applyNumberFormat="1" applyFont="1" applyAlignment="1">
      <alignment horizontal="center"/>
    </xf>
    <xf numFmtId="166" fontId="3" fillId="0" borderId="3" xfId="522" applyNumberFormat="1" applyFont="1" applyBorder="1"/>
    <xf numFmtId="166" fontId="5" fillId="0" borderId="0" xfId="522" applyNumberFormat="1" applyFont="1"/>
    <xf numFmtId="166" fontId="3" fillId="0" borderId="4" xfId="522" applyNumberFormat="1" applyFont="1" applyBorder="1"/>
    <xf numFmtId="166" fontId="26" fillId="0" borderId="0" xfId="522" applyNumberFormat="1" applyFont="1"/>
    <xf numFmtId="166" fontId="8" fillId="0" borderId="0" xfId="522" applyNumberFormat="1" applyFont="1"/>
    <xf numFmtId="166" fontId="5" fillId="0" borderId="0" xfId="522" applyNumberFormat="1" applyFont="1" applyAlignment="1">
      <alignment horizontal="left"/>
    </xf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left"/>
    </xf>
    <xf numFmtId="37" fontId="3" fillId="0" borderId="0" xfId="522" applyNumberFormat="1" applyFont="1"/>
    <xf numFmtId="3" fontId="5" fillId="0" borderId="0" xfId="522" applyNumberFormat="1" applyFont="1"/>
    <xf numFmtId="3" fontId="3" fillId="0" borderId="0" xfId="522" applyNumberFormat="1" applyFont="1"/>
    <xf numFmtId="0" fontId="27" fillId="0" borderId="0" xfId="520" applyFont="1"/>
    <xf numFmtId="166" fontId="5" fillId="0" borderId="0" xfId="521" applyNumberFormat="1" applyFont="1" applyAlignment="1">
      <alignment horizontal="right"/>
    </xf>
    <xf numFmtId="166" fontId="5" fillId="0" borderId="0" xfId="521" applyNumberFormat="1" applyFont="1" applyAlignment="1">
      <alignment horizontal="left"/>
    </xf>
    <xf numFmtId="166" fontId="5" fillId="0" borderId="0" xfId="521" applyNumberFormat="1" applyFont="1" applyAlignment="1">
      <alignment horizontal="center"/>
    </xf>
    <xf numFmtId="166" fontId="3" fillId="0" borderId="0" xfId="521" applyNumberFormat="1" applyFont="1"/>
    <xf numFmtId="166" fontId="5" fillId="0" borderId="0" xfId="521" applyNumberFormat="1" applyFont="1"/>
    <xf numFmtId="3" fontId="3" fillId="0" borderId="0" xfId="521" applyNumberFormat="1" applyFont="1"/>
    <xf numFmtId="166" fontId="6" fillId="0" borderId="0" xfId="521" applyNumberFormat="1" applyFont="1" applyAlignment="1">
      <alignment horizontal="right"/>
    </xf>
    <xf numFmtId="166" fontId="6" fillId="0" borderId="0" xfId="521" applyNumberFormat="1" applyFont="1" applyAlignment="1">
      <alignment horizontal="left"/>
    </xf>
    <xf numFmtId="166" fontId="6" fillId="0" borderId="0" xfId="521" applyNumberFormat="1" applyFont="1" applyAlignment="1">
      <alignment horizontal="center"/>
    </xf>
    <xf numFmtId="166" fontId="3" fillId="0" borderId="0" xfId="521" applyNumberFormat="1" applyFont="1" applyAlignment="1">
      <alignment horizontal="center"/>
    </xf>
    <xf numFmtId="166" fontId="16" fillId="0" borderId="0" xfId="521" applyNumberFormat="1" applyFont="1" applyAlignment="1">
      <alignment horizontal="left"/>
    </xf>
    <xf numFmtId="166" fontId="2" fillId="0" borderId="0" xfId="521" applyNumberFormat="1" applyFont="1"/>
    <xf numFmtId="166" fontId="2" fillId="0" borderId="0" xfId="521" applyNumberFormat="1" applyFont="1" applyAlignment="1">
      <alignment horizontal="center"/>
    </xf>
    <xf numFmtId="166" fontId="2" fillId="0" borderId="0" xfId="521" applyNumberFormat="1" applyFont="1" applyAlignment="1">
      <alignment horizontal="right"/>
    </xf>
    <xf numFmtId="3" fontId="2" fillId="0" borderId="0" xfId="521" applyNumberFormat="1" applyFont="1" applyAlignment="1">
      <alignment horizontal="right"/>
    </xf>
    <xf numFmtId="166" fontId="16" fillId="0" borderId="4" xfId="521" applyNumberFormat="1" applyFont="1" applyBorder="1" applyAlignment="1">
      <alignment horizontal="left"/>
    </xf>
    <xf numFmtId="166" fontId="2" fillId="0" borderId="4" xfId="521" applyNumberFormat="1" applyFont="1" applyBorder="1"/>
    <xf numFmtId="166" fontId="2" fillId="0" borderId="4" xfId="521" applyNumberFormat="1" applyFont="1" applyBorder="1" applyAlignment="1">
      <alignment horizontal="center"/>
    </xf>
    <xf numFmtId="3" fontId="16" fillId="0" borderId="0" xfId="521" applyNumberFormat="1" applyFont="1"/>
    <xf numFmtId="3" fontId="2" fillId="0" borderId="0" xfId="521" applyNumberFormat="1" applyFont="1"/>
    <xf numFmtId="166" fontId="2" fillId="0" borderId="5" xfId="521" applyNumberFormat="1" applyFont="1" applyBorder="1"/>
    <xf numFmtId="166" fontId="2" fillId="0" borderId="5" xfId="521" applyNumberFormat="1" applyFont="1" applyBorder="1" applyAlignment="1">
      <alignment horizontal="center"/>
    </xf>
    <xf numFmtId="166" fontId="16" fillId="0" borderId="5" xfId="521" applyNumberFormat="1" applyFont="1" applyBorder="1"/>
    <xf numFmtId="3" fontId="2" fillId="0" borderId="5" xfId="521" applyNumberFormat="1" applyFont="1" applyBorder="1"/>
    <xf numFmtId="166" fontId="28" fillId="0" borderId="5" xfId="521" applyNumberFormat="1" applyFont="1" applyBorder="1" applyAlignment="1">
      <alignment horizontal="right"/>
    </xf>
    <xf numFmtId="37" fontId="2" fillId="0" borderId="0" xfId="521" applyNumberFormat="1" applyFont="1"/>
    <xf numFmtId="37" fontId="16" fillId="0" borderId="0" xfId="521" applyNumberFormat="1" applyFont="1" applyAlignment="1">
      <alignment horizontal="right"/>
    </xf>
    <xf numFmtId="37" fontId="2" fillId="0" borderId="0" xfId="521" applyNumberFormat="1" applyFont="1" applyAlignment="1">
      <alignment horizontal="right"/>
    </xf>
    <xf numFmtId="166" fontId="29" fillId="0" borderId="0" xfId="521" applyNumberFormat="1" applyFont="1" applyAlignment="1">
      <alignment horizontal="right"/>
    </xf>
    <xf numFmtId="0" fontId="27" fillId="0" borderId="0" xfId="520" applyFont="1" applyAlignment="1">
      <alignment horizontal="center"/>
    </xf>
    <xf numFmtId="0" fontId="18" fillId="0" borderId="0" xfId="520" applyFont="1"/>
    <xf numFmtId="166" fontId="2" fillId="2" borderId="0" xfId="521" applyNumberFormat="1" applyFont="1" applyFill="1"/>
    <xf numFmtId="3" fontId="2" fillId="2" borderId="0" xfId="521" applyNumberFormat="1" applyFont="1" applyFill="1" applyAlignment="1">
      <alignment horizontal="right"/>
    </xf>
    <xf numFmtId="0" fontId="18" fillId="0" borderId="0" xfId="520" applyFont="1" applyAlignment="1">
      <alignment horizontal="center"/>
    </xf>
    <xf numFmtId="166" fontId="5" fillId="0" borderId="0" xfId="522" applyNumberFormat="1" applyFont="1" applyAlignment="1">
      <alignment horizontal="right"/>
    </xf>
    <xf numFmtId="166" fontId="6" fillId="0" borderId="0" xfId="522" applyNumberFormat="1" applyFont="1" applyAlignment="1">
      <alignment horizontal="right"/>
    </xf>
    <xf numFmtId="166" fontId="2" fillId="0" borderId="0" xfId="522" applyNumberFormat="1" applyFont="1"/>
    <xf numFmtId="166" fontId="2" fillId="0" borderId="0" xfId="522" applyNumberFormat="1" applyFont="1" applyAlignment="1">
      <alignment horizontal="center"/>
    </xf>
    <xf numFmtId="166" fontId="16" fillId="0" borderId="0" xfId="522" applyNumberFormat="1" applyFont="1" applyAlignment="1">
      <alignment horizontal="left"/>
    </xf>
    <xf numFmtId="166" fontId="17" fillId="0" borderId="0" xfId="522" applyNumberFormat="1" applyFont="1" applyAlignment="1">
      <alignment horizontal="left"/>
    </xf>
    <xf numFmtId="3" fontId="2" fillId="0" borderId="0" xfId="522" applyNumberFormat="1" applyFont="1" applyAlignment="1">
      <alignment horizontal="right"/>
    </xf>
    <xf numFmtId="166" fontId="2" fillId="0" borderId="0" xfId="522" applyNumberFormat="1" applyFont="1" applyAlignment="1">
      <alignment horizontal="left"/>
    </xf>
    <xf numFmtId="166" fontId="2" fillId="0" borderId="4" xfId="522" applyNumberFormat="1" applyFont="1" applyBorder="1"/>
    <xf numFmtId="166" fontId="2" fillId="0" borderId="4" xfId="522" applyNumberFormat="1" applyFont="1" applyBorder="1" applyAlignment="1">
      <alignment horizontal="center"/>
    </xf>
    <xf numFmtId="166" fontId="2" fillId="0" borderId="4" xfId="522" applyNumberFormat="1" applyFont="1" applyBorder="1" applyAlignment="1">
      <alignment horizontal="right"/>
    </xf>
    <xf numFmtId="166" fontId="29" fillId="0" borderId="0" xfId="521" applyNumberFormat="1" applyFont="1" applyAlignment="1">
      <alignment horizontal="right" vertical="top"/>
    </xf>
    <xf numFmtId="0" fontId="30" fillId="0" borderId="0" xfId="520" applyFont="1"/>
    <xf numFmtId="0" fontId="30" fillId="0" borderId="0" xfId="520" applyFont="1" applyAlignment="1">
      <alignment horizontal="center"/>
    </xf>
    <xf numFmtId="3" fontId="5" fillId="0" borderId="0" xfId="5" applyNumberFormat="1" applyFont="1" applyFill="1" applyBorder="1"/>
    <xf numFmtId="3" fontId="3" fillId="0" borderId="0" xfId="522" applyNumberFormat="1" applyFont="1" applyAlignment="1">
      <alignment horizontal="right"/>
    </xf>
    <xf numFmtId="3" fontId="30" fillId="0" borderId="0" xfId="520" applyNumberFormat="1" applyFont="1" applyAlignment="1">
      <alignment horizontal="right"/>
    </xf>
    <xf numFmtId="166" fontId="3" fillId="0" borderId="4" xfId="522" applyNumberFormat="1" applyFont="1" applyBorder="1" applyAlignment="1">
      <alignment horizontal="center"/>
    </xf>
    <xf numFmtId="37" fontId="3" fillId="0" borderId="4" xfId="522" applyNumberFormat="1" applyFont="1" applyBorder="1"/>
    <xf numFmtId="166" fontId="3" fillId="0" borderId="4" xfId="522" applyNumberFormat="1" applyFont="1" applyBorder="1" applyAlignment="1">
      <alignment horizontal="right"/>
    </xf>
    <xf numFmtId="166" fontId="26" fillId="0" borderId="0" xfId="522" applyNumberFormat="1" applyFont="1" applyAlignment="1">
      <alignment horizontal="center"/>
    </xf>
    <xf numFmtId="166" fontId="28" fillId="0" borderId="0" xfId="522" applyNumberFormat="1" applyFont="1" applyAlignment="1">
      <alignment horizontal="left"/>
    </xf>
    <xf numFmtId="0" fontId="26" fillId="0" borderId="0" xfId="520" applyFont="1"/>
    <xf numFmtId="166" fontId="28" fillId="0" borderId="0" xfId="522" applyNumberFormat="1" applyFont="1"/>
    <xf numFmtId="166" fontId="29" fillId="0" borderId="0" xfId="522" applyNumberFormat="1" applyFont="1"/>
    <xf numFmtId="0" fontId="3" fillId="0" borderId="0" xfId="520" applyFont="1"/>
    <xf numFmtId="0" fontId="29" fillId="0" borderId="0" xfId="520" applyFont="1" applyAlignment="1">
      <alignment vertical="top"/>
    </xf>
    <xf numFmtId="0" fontId="3" fillId="0" borderId="0" xfId="520" applyFont="1" applyAlignment="1">
      <alignment horizontal="center"/>
    </xf>
    <xf numFmtId="166" fontId="6" fillId="0" borderId="0" xfId="522" applyNumberFormat="1" applyFont="1"/>
    <xf numFmtId="166" fontId="3" fillId="3" borderId="1" xfId="522" applyNumberFormat="1" applyFont="1" applyFill="1" applyBorder="1"/>
    <xf numFmtId="166" fontId="3" fillId="3" borderId="0" xfId="522" applyNumberFormat="1" applyFont="1" applyFill="1"/>
    <xf numFmtId="166" fontId="5" fillId="3" borderId="0" xfId="522" applyNumberFormat="1" applyFont="1" applyFill="1" applyAlignment="1">
      <alignment horizontal="right"/>
    </xf>
    <xf numFmtId="166" fontId="6" fillId="3" borderId="0" xfId="522" applyNumberFormat="1" applyFont="1" applyFill="1" applyAlignment="1">
      <alignment horizontal="right"/>
    </xf>
    <xf numFmtId="166" fontId="3" fillId="0" borderId="0" xfId="522" applyNumberFormat="1" applyFont="1" applyAlignment="1">
      <alignment vertical="top"/>
    </xf>
    <xf numFmtId="3" fontId="3" fillId="0" borderId="0" xfId="522" applyNumberFormat="1" applyFont="1" applyAlignment="1">
      <alignment horizontal="right" vertical="top"/>
    </xf>
    <xf numFmtId="3" fontId="5" fillId="0" borderId="0" xfId="522" applyNumberFormat="1" applyFont="1" applyAlignment="1">
      <alignment vertical="top"/>
    </xf>
    <xf numFmtId="37" fontId="5" fillId="0" borderId="0" xfId="522" applyNumberFormat="1" applyFont="1"/>
    <xf numFmtId="37" fontId="3" fillId="0" borderId="0" xfId="522" applyNumberFormat="1" applyFont="1" applyAlignment="1">
      <alignment horizontal="center"/>
    </xf>
    <xf numFmtId="166" fontId="6" fillId="0" borderId="0" xfId="521" applyNumberFormat="1" applyFont="1" applyAlignment="1">
      <alignment horizontal="right" vertical="top"/>
    </xf>
    <xf numFmtId="166" fontId="17" fillId="0" borderId="0" xfId="522" applyNumberFormat="1" applyFont="1"/>
    <xf numFmtId="166" fontId="16" fillId="0" borderId="0" xfId="522" applyNumberFormat="1" applyFont="1" applyAlignment="1">
      <alignment horizontal="right"/>
    </xf>
    <xf numFmtId="166" fontId="17" fillId="0" borderId="0" xfId="522" applyNumberFormat="1" applyFont="1" applyAlignment="1">
      <alignment horizontal="right"/>
    </xf>
    <xf numFmtId="3" fontId="16" fillId="0" borderId="0" xfId="522" applyNumberFormat="1" applyFont="1"/>
    <xf numFmtId="3" fontId="2" fillId="0" borderId="0" xfId="522" applyNumberFormat="1" applyFont="1"/>
    <xf numFmtId="0" fontId="18" fillId="0" borderId="4" xfId="520" applyFont="1" applyBorder="1"/>
    <xf numFmtId="0" fontId="18" fillId="0" borderId="4" xfId="520" applyFont="1" applyBorder="1" applyAlignment="1">
      <alignment horizontal="center"/>
    </xf>
    <xf numFmtId="0" fontId="31" fillId="0" borderId="0" xfId="520" applyFont="1" applyAlignment="1">
      <alignment horizontal="right"/>
    </xf>
    <xf numFmtId="0" fontId="32" fillId="0" borderId="0" xfId="520" applyFont="1" applyAlignment="1">
      <alignment horizontal="right"/>
    </xf>
    <xf numFmtId="0" fontId="30" fillId="0" borderId="0" xfId="0" applyFont="1"/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Alignment="1">
      <alignment horizontal="right"/>
    </xf>
    <xf numFmtId="0" fontId="35" fillId="0" borderId="0" xfId="0" applyFont="1" applyAlignment="1">
      <alignment vertical="center"/>
    </xf>
    <xf numFmtId="0" fontId="34" fillId="0" borderId="6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168" fontId="36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36" fillId="0" borderId="4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/>
    <xf numFmtId="0" fontId="6" fillId="0" borderId="0" xfId="0" applyFont="1"/>
    <xf numFmtId="0" fontId="31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4" xfId="0" applyFont="1" applyBorder="1"/>
    <xf numFmtId="0" fontId="38" fillId="0" borderId="0" xfId="0" applyFont="1"/>
    <xf numFmtId="166" fontId="40" fillId="0" borderId="0" xfId="521" applyNumberFormat="1" applyFont="1"/>
    <xf numFmtId="0" fontId="40" fillId="0" borderId="0" xfId="520" applyFont="1"/>
    <xf numFmtId="166" fontId="40" fillId="0" borderId="0" xfId="521" applyNumberFormat="1" applyFont="1" applyAlignment="1">
      <alignment horizontal="center" vertical="center"/>
    </xf>
    <xf numFmtId="166" fontId="23" fillId="0" borderId="0" xfId="521" applyNumberFormat="1" applyFont="1" applyAlignment="1">
      <alignment horizontal="right"/>
    </xf>
    <xf numFmtId="166" fontId="41" fillId="0" borderId="0" xfId="521" applyNumberFormat="1" applyFont="1" applyAlignment="1">
      <alignment horizontal="right"/>
    </xf>
    <xf numFmtId="166" fontId="22" fillId="0" borderId="0" xfId="521" applyNumberFormat="1" applyFont="1" applyAlignment="1">
      <alignment horizontal="left"/>
    </xf>
    <xf numFmtId="3" fontId="22" fillId="0" borderId="0" xfId="521" applyNumberFormat="1" applyFont="1" applyAlignment="1">
      <alignment horizontal="right"/>
    </xf>
    <xf numFmtId="166" fontId="22" fillId="0" borderId="0" xfId="523" applyNumberFormat="1" applyFont="1" applyAlignment="1">
      <alignment horizontal="left"/>
    </xf>
    <xf numFmtId="166" fontId="22" fillId="2" borderId="0" xfId="521" applyNumberFormat="1" applyFont="1" applyFill="1" applyAlignment="1">
      <alignment horizontal="left" indent="1"/>
    </xf>
    <xf numFmtId="3" fontId="40" fillId="0" borderId="0" xfId="521" applyNumberFormat="1" applyFont="1" applyAlignment="1">
      <alignment horizontal="right"/>
    </xf>
    <xf numFmtId="166" fontId="23" fillId="2" borderId="0" xfId="521" applyNumberFormat="1" applyFont="1" applyFill="1" applyAlignment="1">
      <alignment horizontal="left" indent="1"/>
    </xf>
    <xf numFmtId="3" fontId="40" fillId="0" borderId="0" xfId="521" applyNumberFormat="1" applyFont="1"/>
    <xf numFmtId="166" fontId="22" fillId="0" borderId="0" xfId="521" applyNumberFormat="1" applyFont="1" applyAlignment="1">
      <alignment horizontal="left" indent="1"/>
    </xf>
    <xf numFmtId="166" fontId="23" fillId="0" borderId="0" xfId="521" applyNumberFormat="1" applyFont="1" applyAlignment="1">
      <alignment horizontal="left" indent="1"/>
    </xf>
    <xf numFmtId="3" fontId="40" fillId="0" borderId="0" xfId="520" applyNumberFormat="1" applyFont="1" applyAlignment="1">
      <alignment horizontal="right"/>
    </xf>
    <xf numFmtId="166" fontId="22" fillId="2" borderId="0" xfId="523" applyNumberFormat="1" applyFont="1" applyFill="1" applyAlignment="1">
      <alignment horizontal="left"/>
    </xf>
    <xf numFmtId="166" fontId="23" fillId="2" borderId="0" xfId="521" applyNumberFormat="1" applyFont="1" applyFill="1" applyAlignment="1">
      <alignment horizontal="left"/>
    </xf>
    <xf numFmtId="166" fontId="23" fillId="0" borderId="4" xfId="521" applyNumberFormat="1" applyFont="1" applyBorder="1" applyAlignment="1">
      <alignment horizontal="left"/>
    </xf>
    <xf numFmtId="166" fontId="40" fillId="0" borderId="4" xfId="521" applyNumberFormat="1" applyFont="1" applyBorder="1"/>
    <xf numFmtId="166" fontId="40" fillId="0" borderId="4" xfId="521" applyNumberFormat="1" applyFont="1" applyBorder="1" applyAlignment="1">
      <alignment horizontal="center" vertical="center"/>
    </xf>
    <xf numFmtId="3" fontId="40" fillId="0" borderId="4" xfId="521" applyNumberFormat="1" applyFont="1" applyBorder="1" applyAlignment="1">
      <alignment horizontal="right"/>
    </xf>
    <xf numFmtId="166" fontId="22" fillId="0" borderId="0" xfId="521" applyNumberFormat="1" applyFont="1"/>
    <xf numFmtId="166" fontId="22" fillId="0" borderId="0" xfId="521" applyNumberFormat="1" applyFont="1" applyAlignment="1">
      <alignment horizontal="center" vertical="center"/>
    </xf>
    <xf numFmtId="166" fontId="23" fillId="0" borderId="0" xfId="521" applyNumberFormat="1" applyFont="1" applyAlignment="1">
      <alignment horizontal="left"/>
    </xf>
    <xf numFmtId="3" fontId="40" fillId="0" borderId="0" xfId="521" applyNumberFormat="1" applyFont="1" applyAlignment="1">
      <alignment horizontal="center"/>
    </xf>
    <xf numFmtId="0" fontId="40" fillId="0" borderId="0" xfId="520" applyFont="1" applyAlignment="1">
      <alignment horizontal="center" vertical="center"/>
    </xf>
    <xf numFmtId="166" fontId="3" fillId="0" borderId="0" xfId="523" applyNumberFormat="1" applyFont="1"/>
    <xf numFmtId="166" fontId="5" fillId="0" borderId="0" xfId="523" applyNumberFormat="1" applyFont="1" applyAlignment="1">
      <alignment horizontal="right"/>
    </xf>
    <xf numFmtId="166" fontId="5" fillId="0" borderId="0" xfId="523" applyNumberFormat="1" applyFont="1" applyAlignment="1">
      <alignment horizontal="left"/>
    </xf>
    <xf numFmtId="166" fontId="5" fillId="0" borderId="0" xfId="523" applyNumberFormat="1" applyFont="1" applyAlignment="1">
      <alignment horizontal="center"/>
    </xf>
    <xf numFmtId="166" fontId="5" fillId="0" borderId="0" xfId="523" applyNumberFormat="1" applyFont="1"/>
    <xf numFmtId="166" fontId="6" fillId="0" borderId="0" xfId="523" applyNumberFormat="1" applyFont="1" applyAlignment="1">
      <alignment horizontal="right"/>
    </xf>
    <xf numFmtId="166" fontId="6" fillId="0" borderId="0" xfId="523" applyNumberFormat="1" applyFont="1" applyAlignment="1">
      <alignment horizontal="left"/>
    </xf>
    <xf numFmtId="166" fontId="6" fillId="0" borderId="0" xfId="523" applyNumberFormat="1" applyFont="1" applyAlignment="1">
      <alignment horizontal="center"/>
    </xf>
    <xf numFmtId="166" fontId="3" fillId="0" borderId="6" xfId="523" applyNumberFormat="1" applyFont="1" applyBorder="1"/>
    <xf numFmtId="166" fontId="3" fillId="0" borderId="6" xfId="523" applyNumberFormat="1" applyFont="1" applyBorder="1" applyAlignment="1">
      <alignment horizontal="center"/>
    </xf>
    <xf numFmtId="166" fontId="5" fillId="0" borderId="6" xfId="523" applyNumberFormat="1" applyFont="1" applyBorder="1"/>
    <xf numFmtId="166" fontId="17" fillId="0" borderId="0" xfId="523" applyNumberFormat="1" applyFont="1" applyAlignment="1">
      <alignment horizontal="left"/>
    </xf>
    <xf numFmtId="166" fontId="17" fillId="0" borderId="0" xfId="523" applyNumberFormat="1" applyFont="1" applyAlignment="1">
      <alignment horizontal="center"/>
    </xf>
    <xf numFmtId="37" fontId="2" fillId="0" borderId="0" xfId="523" applyNumberFormat="1" applyFont="1" applyAlignment="1">
      <alignment horizontal="right"/>
    </xf>
    <xf numFmtId="166" fontId="2" fillId="0" borderId="0" xfId="523" applyNumberFormat="1" applyFont="1"/>
    <xf numFmtId="166" fontId="2" fillId="0" borderId="0" xfId="523" applyNumberFormat="1" applyFont="1" applyAlignment="1">
      <alignment horizontal="center"/>
    </xf>
    <xf numFmtId="166" fontId="16" fillId="0" borderId="0" xfId="523" applyNumberFormat="1" applyFont="1" applyAlignment="1">
      <alignment horizontal="right"/>
    </xf>
    <xf numFmtId="166" fontId="2" fillId="0" borderId="0" xfId="523" applyNumberFormat="1" applyFont="1" applyAlignment="1">
      <alignment horizontal="right"/>
    </xf>
    <xf numFmtId="166" fontId="16" fillId="0" borderId="0" xfId="523" applyNumberFormat="1" applyFont="1"/>
    <xf numFmtId="166" fontId="5" fillId="0" borderId="6" xfId="523" applyNumberFormat="1" applyFont="1" applyBorder="1" applyAlignment="1">
      <alignment horizontal="right"/>
    </xf>
    <xf numFmtId="166" fontId="3" fillId="0" borderId="6" xfId="523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7" fillId="0" borderId="0" xfId="1" applyFont="1" applyAlignment="1">
      <alignment horizontal="right" vertical="top"/>
    </xf>
    <xf numFmtId="0" fontId="27" fillId="0" borderId="0" xfId="0" applyFont="1"/>
    <xf numFmtId="0" fontId="3" fillId="0" borderId="0" xfId="33" applyFont="1"/>
    <xf numFmtId="0" fontId="3" fillId="0" borderId="0" xfId="33" applyFont="1" applyAlignment="1">
      <alignment horizontal="right"/>
    </xf>
    <xf numFmtId="166" fontId="5" fillId="0" borderId="0" xfId="10" applyNumberFormat="1" applyFont="1" applyAlignment="1" applyProtection="1">
      <alignment horizontal="right"/>
    </xf>
    <xf numFmtId="166" fontId="43" fillId="0" borderId="0" xfId="10" applyNumberFormat="1" applyFont="1" applyAlignment="1" applyProtection="1">
      <alignment horizontal="right"/>
    </xf>
    <xf numFmtId="166" fontId="6" fillId="0" borderId="0" xfId="10" applyNumberFormat="1" applyFont="1" applyAlignment="1" applyProtection="1">
      <alignment horizontal="right"/>
    </xf>
    <xf numFmtId="0" fontId="5" fillId="0" borderId="0" xfId="33" applyFont="1" applyAlignment="1">
      <alignment horizontal="right"/>
    </xf>
    <xf numFmtId="0" fontId="3" fillId="0" borderId="0" xfId="33" applyFont="1" applyAlignment="1">
      <alignment vertical="top"/>
    </xf>
    <xf numFmtId="0" fontId="3" fillId="0" borderId="0" xfId="33" applyFont="1" applyAlignment="1">
      <alignment horizontal="right" vertical="top"/>
    </xf>
    <xf numFmtId="0" fontId="6" fillId="0" borderId="0" xfId="33" applyFont="1" applyAlignment="1">
      <alignment horizontal="left"/>
    </xf>
    <xf numFmtId="0" fontId="2" fillId="0" borderId="0" xfId="33"/>
    <xf numFmtId="0" fontId="16" fillId="0" borderId="0" xfId="33" applyFont="1"/>
    <xf numFmtId="0" fontId="2" fillId="0" borderId="0" xfId="33" applyAlignment="1">
      <alignment horizontal="right"/>
    </xf>
    <xf numFmtId="37" fontId="16" fillId="0" borderId="0" xfId="33" applyNumberFormat="1" applyFont="1" applyAlignment="1">
      <alignment horizontal="right"/>
    </xf>
    <xf numFmtId="37" fontId="2" fillId="0" borderId="0" xfId="33" applyNumberFormat="1" applyAlignment="1">
      <alignment horizontal="right"/>
    </xf>
    <xf numFmtId="0" fontId="16" fillId="0" borderId="4" xfId="33" applyFont="1" applyBorder="1"/>
    <xf numFmtId="0" fontId="2" fillId="0" borderId="4" xfId="33" applyBorder="1" applyAlignment="1">
      <alignment horizontal="right"/>
    </xf>
    <xf numFmtId="0" fontId="8" fillId="0" borderId="0" xfId="33" applyFont="1"/>
    <xf numFmtId="0" fontId="9" fillId="0" borderId="0" xfId="33" applyFont="1" applyAlignment="1">
      <alignment vertical="top"/>
    </xf>
    <xf numFmtId="0" fontId="10" fillId="0" borderId="0" xfId="33" applyFont="1"/>
    <xf numFmtId="0" fontId="44" fillId="0" borderId="0" xfId="33" applyFont="1" applyAlignment="1">
      <alignment horizontal="center"/>
    </xf>
    <xf numFmtId="0" fontId="9" fillId="0" borderId="0" xfId="33" applyFont="1"/>
    <xf numFmtId="0" fontId="10" fillId="0" borderId="0" xfId="33" applyFont="1" applyAlignment="1">
      <alignment vertical="top"/>
    </xf>
    <xf numFmtId="0" fontId="9" fillId="0" borderId="0" xfId="33" applyFont="1" applyAlignment="1">
      <alignment horizontal="left"/>
    </xf>
    <xf numFmtId="0" fontId="8" fillId="0" borderId="0" xfId="33" applyFont="1" applyAlignment="1">
      <alignment vertical="top"/>
    </xf>
    <xf numFmtId="166" fontId="10" fillId="0" borderId="0" xfId="527" applyFont="1" applyAlignment="1">
      <alignment horizontal="left" vertical="top"/>
    </xf>
    <xf numFmtId="0" fontId="8" fillId="0" borderId="0" xfId="33" applyFont="1" applyAlignment="1">
      <alignment horizontal="right" vertical="top"/>
    </xf>
    <xf numFmtId="0" fontId="28" fillId="0" borderId="0" xfId="528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16" fillId="0" borderId="0" xfId="3" applyNumberFormat="1" applyFont="1"/>
    <xf numFmtId="0" fontId="17" fillId="0" borderId="2" xfId="3" applyNumberFormat="1" applyFont="1" applyBorder="1"/>
    <xf numFmtId="0" fontId="3" fillId="0" borderId="2" xfId="1" applyFont="1" applyBorder="1"/>
    <xf numFmtId="0" fontId="16" fillId="0" borderId="0" xfId="1" applyFont="1" applyAlignment="1">
      <alignment vertical="center" wrapText="1"/>
    </xf>
    <xf numFmtId="0" fontId="17" fillId="0" borderId="0" xfId="3" applyNumberFormat="1" applyFont="1"/>
    <xf numFmtId="0" fontId="3" fillId="0" borderId="1" xfId="33" applyFont="1" applyBorder="1"/>
    <xf numFmtId="0" fontId="5" fillId="0" borderId="1" xfId="33" applyFont="1" applyBorder="1" applyAlignment="1">
      <alignment horizontal="right"/>
    </xf>
    <xf numFmtId="0" fontId="16" fillId="0" borderId="0" xfId="33" applyFont="1" applyAlignment="1">
      <alignment horizontal="right"/>
    </xf>
    <xf numFmtId="0" fontId="17" fillId="0" borderId="0" xfId="33" applyFont="1" applyAlignment="1">
      <alignment horizontal="right"/>
    </xf>
    <xf numFmtId="0" fontId="2" fillId="0" borderId="2" xfId="33" applyBorder="1"/>
    <xf numFmtId="0" fontId="2" fillId="0" borderId="2" xfId="33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8" fillId="0" borderId="1" xfId="0" applyFont="1" applyBorder="1"/>
    <xf numFmtId="0" fontId="16" fillId="0" borderId="0" xfId="0" applyFont="1"/>
    <xf numFmtId="0" fontId="17" fillId="0" borderId="0" xfId="0" applyFont="1" applyAlignment="1">
      <alignment vertical="top"/>
    </xf>
    <xf numFmtId="0" fontId="2" fillId="0" borderId="2" xfId="0" applyFont="1" applyBorder="1" applyAlignment="1">
      <alignment vertical="center"/>
    </xf>
    <xf numFmtId="0" fontId="18" fillId="0" borderId="2" xfId="0" applyFont="1" applyBorder="1"/>
    <xf numFmtId="166" fontId="3" fillId="0" borderId="1" xfId="522" applyNumberFormat="1" applyFont="1" applyBorder="1"/>
    <xf numFmtId="166" fontId="3" fillId="0" borderId="1" xfId="522" applyNumberFormat="1" applyFont="1" applyBorder="1" applyAlignment="1">
      <alignment horizontal="center"/>
    </xf>
    <xf numFmtId="166" fontId="2" fillId="0" borderId="1" xfId="522" applyNumberFormat="1" applyFont="1" applyBorder="1"/>
    <xf numFmtId="166" fontId="5" fillId="0" borderId="0" xfId="522" applyNumberFormat="1" applyFont="1" applyAlignment="1">
      <alignment horizontal="center" vertical="center"/>
    </xf>
    <xf numFmtId="166" fontId="6" fillId="0" borderId="0" xfId="522" applyNumberFormat="1" applyFont="1" applyAlignment="1">
      <alignment horizontal="center" vertical="center"/>
    </xf>
    <xf numFmtId="166" fontId="3" fillId="0" borderId="2" xfId="522" applyNumberFormat="1" applyFont="1" applyBorder="1"/>
    <xf numFmtId="166" fontId="3" fillId="0" borderId="2" xfId="522" applyNumberFormat="1" applyFont="1" applyBorder="1" applyAlignment="1">
      <alignment horizontal="center"/>
    </xf>
    <xf numFmtId="166" fontId="16" fillId="0" borderId="1" xfId="522" applyNumberFormat="1" applyFont="1" applyBorder="1" applyAlignment="1">
      <alignment horizontal="center" vertical="center"/>
    </xf>
    <xf numFmtId="166" fontId="2" fillId="0" borderId="1" xfId="521" applyNumberFormat="1" applyFont="1" applyBorder="1"/>
    <xf numFmtId="166" fontId="2" fillId="0" borderId="1" xfId="521" applyNumberFormat="1" applyFont="1" applyBorder="1" applyAlignment="1">
      <alignment horizontal="center"/>
    </xf>
    <xf numFmtId="166" fontId="16" fillId="0" borderId="1" xfId="521" applyNumberFormat="1" applyFont="1" applyBorder="1"/>
    <xf numFmtId="3" fontId="2" fillId="0" borderId="1" xfId="521" applyNumberFormat="1" applyFont="1" applyBorder="1"/>
    <xf numFmtId="166" fontId="2" fillId="0" borderId="2" xfId="521" applyNumberFormat="1" applyFont="1" applyBorder="1"/>
    <xf numFmtId="166" fontId="19" fillId="0" borderId="1" xfId="522" applyNumberFormat="1" applyFont="1" applyBorder="1"/>
    <xf numFmtId="166" fontId="2" fillId="0" borderId="1" xfId="522" applyNumberFormat="1" applyFont="1" applyBorder="1" applyAlignment="1">
      <alignment horizontal="center"/>
    </xf>
    <xf numFmtId="166" fontId="5" fillId="0" borderId="2" xfId="522" applyNumberFormat="1" applyFont="1" applyBorder="1" applyAlignment="1">
      <alignment horizontal="center" vertical="center"/>
    </xf>
    <xf numFmtId="166" fontId="5" fillId="0" borderId="3" xfId="522" applyNumberFormat="1" applyFont="1" applyBorder="1" applyAlignment="1">
      <alignment horizontal="right"/>
    </xf>
    <xf numFmtId="166" fontId="2" fillId="0" borderId="0" xfId="523" applyNumberFormat="1" applyFont="1" applyAlignment="1">
      <alignment horizontal="left"/>
    </xf>
    <xf numFmtId="166" fontId="2" fillId="0" borderId="4" xfId="523" applyNumberFormat="1" applyFont="1" applyBorder="1"/>
    <xf numFmtId="166" fontId="2" fillId="0" borderId="4" xfId="523" applyNumberFormat="1" applyFont="1" applyBorder="1" applyAlignment="1">
      <alignment horizontal="center"/>
    </xf>
    <xf numFmtId="166" fontId="2" fillId="0" borderId="4" xfId="523" applyNumberFormat="1" applyFont="1" applyBorder="1" applyAlignment="1">
      <alignment horizontal="right"/>
    </xf>
    <xf numFmtId="164" fontId="3" fillId="0" borderId="0" xfId="522" applyNumberFormat="1" applyFont="1"/>
    <xf numFmtId="166" fontId="16" fillId="0" borderId="0" xfId="521" applyNumberFormat="1" applyFont="1" applyAlignment="1">
      <alignment horizontal="right"/>
    </xf>
    <xf numFmtId="166" fontId="17" fillId="0" borderId="0" xfId="521" applyNumberFormat="1" applyFont="1" applyAlignment="1">
      <alignment horizontal="right" vertical="top"/>
    </xf>
    <xf numFmtId="0" fontId="39" fillId="0" borderId="0" xfId="520" applyFont="1"/>
    <xf numFmtId="0" fontId="39" fillId="0" borderId="0" xfId="520" applyFont="1" applyAlignment="1">
      <alignment horizontal="center"/>
    </xf>
    <xf numFmtId="0" fontId="30" fillId="0" borderId="0" xfId="520" applyFont="1" applyAlignment="1">
      <alignment horizontal="right"/>
    </xf>
    <xf numFmtId="166" fontId="3" fillId="0" borderId="0" xfId="523" applyNumberFormat="1" applyFont="1" applyAlignment="1">
      <alignment horizontal="right"/>
    </xf>
    <xf numFmtId="164" fontId="2" fillId="0" borderId="0" xfId="523" applyNumberFormat="1" applyFont="1" applyAlignment="1">
      <alignment horizontal="right"/>
    </xf>
    <xf numFmtId="0" fontId="6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33" applyFont="1" applyAlignment="1">
      <alignment horizontal="center"/>
    </xf>
    <xf numFmtId="0" fontId="5" fillId="0" borderId="0" xfId="33" applyFont="1" applyAlignment="1">
      <alignment horizontal="center"/>
    </xf>
    <xf numFmtId="0" fontId="16" fillId="0" borderId="4" xfId="33" applyFont="1" applyBorder="1" applyAlignment="1">
      <alignment horizontal="center"/>
    </xf>
    <xf numFmtId="0" fontId="8" fillId="0" borderId="0" xfId="33" applyFont="1" applyAlignment="1">
      <alignment horizontal="center"/>
    </xf>
    <xf numFmtId="0" fontId="9" fillId="0" borderId="0" xfId="33" applyFont="1" applyAlignment="1">
      <alignment horizontal="center"/>
    </xf>
    <xf numFmtId="0" fontId="10" fillId="0" borderId="0" xfId="33" applyFont="1" applyAlignment="1">
      <alignment horizontal="center"/>
    </xf>
    <xf numFmtId="0" fontId="8" fillId="0" borderId="0" xfId="33" applyFont="1" applyAlignment="1">
      <alignment horizontal="center" vertical="top"/>
    </xf>
    <xf numFmtId="0" fontId="6" fillId="0" borderId="0" xfId="1" applyFont="1" applyAlignment="1">
      <alignment horizontal="center"/>
    </xf>
    <xf numFmtId="0" fontId="2" fillId="0" borderId="0" xfId="520" applyFont="1"/>
    <xf numFmtId="0" fontId="0" fillId="0" borderId="0" xfId="0" applyAlignment="1">
      <alignment horizontal="center"/>
    </xf>
    <xf numFmtId="0" fontId="48" fillId="0" borderId="0" xfId="33" applyFont="1" applyAlignment="1">
      <alignment horizontal="right"/>
    </xf>
    <xf numFmtId="0" fontId="49" fillId="0" borderId="0" xfId="33" applyFont="1"/>
    <xf numFmtId="0" fontId="49" fillId="0" borderId="0" xfId="33" applyFont="1" applyAlignment="1">
      <alignment horizontal="center"/>
    </xf>
    <xf numFmtId="0" fontId="1" fillId="0" borderId="0" xfId="0" applyFont="1"/>
    <xf numFmtId="0" fontId="5" fillId="0" borderId="0" xfId="33" applyFont="1"/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 indent="1"/>
    </xf>
    <xf numFmtId="0" fontId="50" fillId="0" borderId="0" xfId="1" applyFont="1" applyAlignment="1">
      <alignment horizontal="left"/>
    </xf>
    <xf numFmtId="0" fontId="6" fillId="0" borderId="0" xfId="1" applyFont="1" applyAlignment="1">
      <alignment horizontal="left" vertical="top" inden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1" applyFont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26" fillId="0" borderId="0" xfId="1" applyFont="1"/>
    <xf numFmtId="0" fontId="26" fillId="0" borderId="0" xfId="1" applyFont="1" applyAlignment="1">
      <alignment horizontal="center"/>
    </xf>
    <xf numFmtId="0" fontId="28" fillId="0" borderId="0" xfId="1" applyFont="1"/>
    <xf numFmtId="0" fontId="5" fillId="0" borderId="0" xfId="3" applyNumberFormat="1" applyFont="1"/>
    <xf numFmtId="0" fontId="6" fillId="0" borderId="0" xfId="3" applyNumberFormat="1" applyFont="1" applyAlignment="1">
      <alignment vertical="top"/>
    </xf>
    <xf numFmtId="0" fontId="5" fillId="0" borderId="0" xfId="3" applyNumberFormat="1" applyFont="1" applyAlignment="1">
      <alignment horizontal="center"/>
    </xf>
    <xf numFmtId="0" fontId="6" fillId="0" borderId="0" xfId="3" applyNumberFormat="1" applyFont="1" applyAlignment="1">
      <alignment horizontal="center" vertical="top"/>
    </xf>
    <xf numFmtId="166" fontId="6" fillId="0" borderId="0" xfId="521" applyNumberFormat="1" applyFont="1" applyAlignment="1">
      <alignment horizontal="left" vertical="top"/>
    </xf>
    <xf numFmtId="166" fontId="6" fillId="0" borderId="0" xfId="521" applyNumberFormat="1" applyFont="1" applyAlignment="1">
      <alignment horizontal="center" vertical="top"/>
    </xf>
    <xf numFmtId="166" fontId="3" fillId="0" borderId="0" xfId="521" applyNumberFormat="1" applyFont="1" applyAlignment="1">
      <alignment vertical="top"/>
    </xf>
    <xf numFmtId="166" fontId="5" fillId="0" borderId="3" xfId="521" applyNumberFormat="1" applyFont="1" applyBorder="1" applyAlignment="1">
      <alignment horizontal="right"/>
    </xf>
    <xf numFmtId="3" fontId="5" fillId="0" borderId="3" xfId="521" applyNumberFormat="1" applyFont="1" applyBorder="1" applyAlignment="1">
      <alignment horizontal="right"/>
    </xf>
    <xf numFmtId="3" fontId="6" fillId="0" borderId="0" xfId="521" applyNumberFormat="1" applyFont="1" applyAlignment="1">
      <alignment horizontal="right" vertical="top"/>
    </xf>
    <xf numFmtId="166" fontId="3" fillId="0" borderId="2" xfId="521" applyNumberFormat="1" applyFont="1" applyBorder="1"/>
    <xf numFmtId="166" fontId="3" fillId="0" borderId="2" xfId="521" applyNumberFormat="1" applyFont="1" applyBorder="1" applyAlignment="1">
      <alignment horizontal="center"/>
    </xf>
    <xf numFmtId="166" fontId="6" fillId="0" borderId="2" xfId="521" applyNumberFormat="1" applyFont="1" applyBorder="1" applyAlignment="1">
      <alignment horizontal="right" vertical="top"/>
    </xf>
    <xf numFmtId="166" fontId="51" fillId="0" borderId="2" xfId="521" applyNumberFormat="1" applyFont="1" applyBorder="1" applyAlignment="1">
      <alignment horizontal="right" vertical="top"/>
    </xf>
    <xf numFmtId="3" fontId="6" fillId="0" borderId="2" xfId="521" applyNumberFormat="1" applyFont="1" applyBorder="1" applyAlignment="1">
      <alignment horizontal="right" vertical="top"/>
    </xf>
    <xf numFmtId="166" fontId="51" fillId="0" borderId="0" xfId="521" applyNumberFormat="1" applyFont="1" applyAlignment="1">
      <alignment horizontal="right" vertical="top"/>
    </xf>
    <xf numFmtId="164" fontId="5" fillId="0" borderId="0" xfId="521" applyNumberFormat="1" applyFont="1" applyAlignment="1">
      <alignment horizontal="right"/>
    </xf>
    <xf numFmtId="164" fontId="3" fillId="0" borderId="0" xfId="521" applyNumberFormat="1" applyFont="1" applyAlignment="1">
      <alignment horizontal="right"/>
    </xf>
    <xf numFmtId="164" fontId="3" fillId="0" borderId="0" xfId="4" applyFont="1" applyFill="1" applyBorder="1" applyAlignment="1">
      <alignment horizontal="right"/>
    </xf>
    <xf numFmtId="166" fontId="6" fillId="0" borderId="0" xfId="520" applyNumberFormat="1" applyFont="1" applyAlignment="1">
      <alignment horizontal="left"/>
    </xf>
    <xf numFmtId="164" fontId="3" fillId="0" borderId="0" xfId="521" applyNumberFormat="1" applyFont="1"/>
    <xf numFmtId="166" fontId="6" fillId="0" borderId="0" xfId="522" applyNumberFormat="1" applyFont="1" applyAlignment="1">
      <alignment horizontal="center" vertical="top"/>
    </xf>
    <xf numFmtId="166" fontId="3" fillId="0" borderId="0" xfId="522" applyNumberFormat="1" applyFont="1" applyAlignment="1">
      <alignment horizontal="left" vertical="top"/>
    </xf>
    <xf numFmtId="166" fontId="5" fillId="0" borderId="0" xfId="522" applyNumberFormat="1" applyFont="1" applyAlignment="1">
      <alignment vertical="center"/>
    </xf>
    <xf numFmtId="166" fontId="6" fillId="0" borderId="0" xfId="522" applyNumberFormat="1" applyFont="1" applyAlignment="1">
      <alignment horizontal="right" vertical="top"/>
    </xf>
    <xf numFmtId="164" fontId="5" fillId="0" borderId="0" xfId="522" applyNumberFormat="1" applyFont="1" applyAlignment="1">
      <alignment horizontal="right"/>
    </xf>
    <xf numFmtId="166" fontId="6" fillId="0" borderId="0" xfId="522" applyNumberFormat="1" applyFont="1" applyAlignment="1">
      <alignment horizontal="left" vertical="top"/>
    </xf>
    <xf numFmtId="164" fontId="3" fillId="0" borderId="0" xfId="522" applyNumberFormat="1" applyFont="1" applyAlignment="1">
      <alignment horizontal="right"/>
    </xf>
    <xf numFmtId="166" fontId="3" fillId="0" borderId="0" xfId="522" applyNumberFormat="1" applyFont="1" applyAlignment="1">
      <alignment horizontal="left"/>
    </xf>
    <xf numFmtId="166" fontId="6" fillId="0" borderId="0" xfId="522" applyNumberFormat="1" applyFont="1" applyAlignment="1">
      <alignment vertical="top"/>
    </xf>
    <xf numFmtId="164" fontId="3" fillId="0" borderId="0" xfId="522" quotePrefix="1" applyNumberFormat="1" applyFont="1" applyAlignment="1">
      <alignment horizontal="right"/>
    </xf>
    <xf numFmtId="164" fontId="5" fillId="0" borderId="0" xfId="522" applyNumberFormat="1" applyFont="1"/>
    <xf numFmtId="166" fontId="5" fillId="0" borderId="0" xfId="522" applyNumberFormat="1" applyFont="1" applyAlignment="1">
      <alignment horizontal="left" vertical="top"/>
    </xf>
    <xf numFmtId="166" fontId="5" fillId="0" borderId="0" xfId="522" applyNumberFormat="1" applyFont="1" applyAlignment="1">
      <alignment vertical="top"/>
    </xf>
    <xf numFmtId="0" fontId="30" fillId="0" borderId="0" xfId="520" applyFont="1" applyAlignment="1">
      <alignment vertical="top"/>
    </xf>
    <xf numFmtId="166" fontId="6" fillId="0" borderId="2" xfId="522" applyNumberFormat="1" applyFont="1" applyBorder="1" applyAlignment="1">
      <alignment vertical="top"/>
    </xf>
    <xf numFmtId="3" fontId="5" fillId="0" borderId="0" xfId="522" applyNumberFormat="1" applyFont="1" applyAlignment="1">
      <alignment horizontal="right"/>
    </xf>
    <xf numFmtId="3" fontId="3" fillId="0" borderId="0" xfId="522" quotePrefix="1" applyNumberFormat="1" applyFont="1" applyAlignment="1">
      <alignment horizontal="right"/>
    </xf>
    <xf numFmtId="166" fontId="5" fillId="0" borderId="0" xfId="523" applyNumberFormat="1" applyFont="1" applyAlignment="1">
      <alignment horizontal="center" vertical="center"/>
    </xf>
    <xf numFmtId="166" fontId="6" fillId="0" borderId="0" xfId="523" applyNumberFormat="1" applyFont="1" applyAlignment="1">
      <alignment horizontal="left" vertical="top"/>
    </xf>
    <xf numFmtId="166" fontId="6" fillId="0" borderId="0" xfId="523" applyNumberFormat="1" applyFont="1" applyAlignment="1">
      <alignment horizontal="center" vertical="top"/>
    </xf>
    <xf numFmtId="166" fontId="5" fillId="0" borderId="0" xfId="524" applyNumberFormat="1" applyFont="1" applyAlignment="1">
      <alignment horizontal="right"/>
    </xf>
    <xf numFmtId="166" fontId="6" fillId="0" borderId="0" xfId="524" applyNumberFormat="1" applyFont="1" applyAlignment="1">
      <alignment horizontal="right"/>
    </xf>
    <xf numFmtId="166" fontId="3" fillId="0" borderId="4" xfId="523" applyNumberFormat="1" applyFont="1" applyBorder="1"/>
    <xf numFmtId="166" fontId="3" fillId="0" borderId="4" xfId="523" applyNumberFormat="1" applyFont="1" applyBorder="1" applyAlignment="1">
      <alignment horizontal="center"/>
    </xf>
    <xf numFmtId="166" fontId="5" fillId="0" borderId="4" xfId="523" applyNumberFormat="1" applyFont="1" applyBorder="1" applyAlignment="1">
      <alignment horizontal="right"/>
    </xf>
    <xf numFmtId="166" fontId="3" fillId="0" borderId="4" xfId="523" applyNumberFormat="1" applyFont="1" applyBorder="1" applyAlignment="1">
      <alignment horizontal="right"/>
    </xf>
    <xf numFmtId="166" fontId="5" fillId="0" borderId="0" xfId="521" applyNumberFormat="1" applyFont="1" applyAlignment="1">
      <alignment horizontal="center" vertical="center"/>
    </xf>
    <xf numFmtId="3" fontId="5" fillId="0" borderId="0" xfId="521" applyNumberFormat="1" applyFont="1" applyAlignment="1">
      <alignment horizontal="right"/>
    </xf>
    <xf numFmtId="166" fontId="3" fillId="0" borderId="0" xfId="521" applyNumberFormat="1" applyFont="1" applyAlignment="1">
      <alignment horizontal="center" vertical="center"/>
    </xf>
    <xf numFmtId="3" fontId="3" fillId="0" borderId="0" xfId="521" applyNumberFormat="1" applyFont="1" applyAlignment="1">
      <alignment horizontal="right"/>
    </xf>
    <xf numFmtId="166" fontId="5" fillId="0" borderId="0" xfId="521" applyNumberFormat="1" applyFont="1" applyAlignment="1">
      <alignment horizontal="left" indent="1"/>
    </xf>
    <xf numFmtId="166" fontId="6" fillId="0" borderId="0" xfId="521" applyNumberFormat="1" applyFont="1" applyAlignment="1">
      <alignment horizontal="left" indent="1"/>
    </xf>
    <xf numFmtId="3" fontId="3" fillId="0" borderId="0" xfId="520" applyNumberFormat="1" applyFont="1" applyAlignment="1">
      <alignment horizontal="right"/>
    </xf>
    <xf numFmtId="166" fontId="3" fillId="0" borderId="0" xfId="520" applyNumberFormat="1" applyFont="1" applyAlignment="1">
      <alignment horizontal="center" vertical="center"/>
    </xf>
    <xf numFmtId="166" fontId="3" fillId="0" borderId="0" xfId="523" applyNumberFormat="1" applyFont="1" applyAlignment="1">
      <alignment horizontal="center"/>
    </xf>
    <xf numFmtId="164" fontId="3" fillId="0" borderId="0" xfId="523" applyNumberFormat="1" applyFont="1" applyAlignment="1">
      <alignment horizontal="right"/>
    </xf>
    <xf numFmtId="166" fontId="5" fillId="0" borderId="0" xfId="523" applyNumberFormat="1" applyFont="1" applyAlignment="1">
      <alignment horizontal="left" indent="1"/>
    </xf>
    <xf numFmtId="166" fontId="6" fillId="0" borderId="0" xfId="523" applyNumberFormat="1" applyFont="1" applyAlignment="1">
      <alignment horizontal="left" indent="1"/>
    </xf>
    <xf numFmtId="166" fontId="6" fillId="0" borderId="0" xfId="523" applyNumberFormat="1" applyFont="1"/>
    <xf numFmtId="164" fontId="3" fillId="0" borderId="0" xfId="523" quotePrefix="1" applyNumberFormat="1" applyFont="1" applyAlignment="1">
      <alignment horizontal="right"/>
    </xf>
    <xf numFmtId="166" fontId="3" fillId="0" borderId="0" xfId="523" applyNumberFormat="1" applyFont="1" applyAlignment="1">
      <alignment horizontal="left" indent="1"/>
    </xf>
    <xf numFmtId="164" fontId="30" fillId="0" borderId="0" xfId="520" applyNumberFormat="1" applyFont="1" applyAlignment="1">
      <alignment horizontal="right"/>
    </xf>
    <xf numFmtId="0" fontId="31" fillId="0" borderId="0" xfId="520" applyFont="1"/>
    <xf numFmtId="164" fontId="30" fillId="0" borderId="0" xfId="520" quotePrefix="1" applyNumberFormat="1" applyFont="1" applyAlignment="1">
      <alignment horizontal="right"/>
    </xf>
    <xf numFmtId="164" fontId="30" fillId="0" borderId="0" xfId="520" applyNumberFormat="1" applyFont="1"/>
    <xf numFmtId="166" fontId="5" fillId="0" borderId="0" xfId="521" applyNumberFormat="1" applyFont="1" applyAlignment="1">
      <alignment horizontal="left" vertical="center"/>
    </xf>
    <xf numFmtId="166" fontId="6" fillId="0" borderId="0" xfId="521" applyNumberFormat="1" applyFont="1" applyAlignment="1">
      <alignment horizontal="left" vertical="center"/>
    </xf>
    <xf numFmtId="0" fontId="31" fillId="0" borderId="0" xfId="520" applyFont="1" applyAlignment="1">
      <alignment vertical="center"/>
    </xf>
    <xf numFmtId="166" fontId="6" fillId="0" borderId="0" xfId="522" applyNumberFormat="1" applyFont="1" applyAlignment="1">
      <alignment horizontal="left" vertical="center"/>
    </xf>
    <xf numFmtId="166" fontId="5" fillId="0" borderId="0" xfId="522" applyNumberFormat="1" applyFont="1" applyAlignment="1">
      <alignment horizontal="left" vertical="center"/>
    </xf>
    <xf numFmtId="0" fontId="30" fillId="0" borderId="0" xfId="520" applyFont="1" applyAlignment="1">
      <alignment vertical="center"/>
    </xf>
    <xf numFmtId="166" fontId="3" fillId="0" borderId="0" xfId="523" applyNumberFormat="1" applyFont="1" applyAlignment="1">
      <alignment vertical="center"/>
    </xf>
    <xf numFmtId="166" fontId="3" fillId="0" borderId="0" xfId="523" applyNumberFormat="1" applyFont="1" applyAlignment="1">
      <alignment horizontal="center" vertical="center"/>
    </xf>
    <xf numFmtId="166" fontId="5" fillId="0" borderId="0" xfId="523" applyNumberFormat="1" applyFont="1" applyAlignment="1">
      <alignment horizontal="right" vertical="center"/>
    </xf>
    <xf numFmtId="166" fontId="3" fillId="0" borderId="0" xfId="523" applyNumberFormat="1" applyFont="1" applyAlignment="1">
      <alignment horizontal="right" vertical="center"/>
    </xf>
    <xf numFmtId="3" fontId="5" fillId="0" borderId="0" xfId="5" applyNumberFormat="1" applyFont="1" applyFill="1" applyBorder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166" fontId="40" fillId="0" borderId="0" xfId="522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2" fillId="0" borderId="0" xfId="0" applyNumberFormat="1" applyFont="1" applyAlignment="1" applyProtection="1">
      <alignment horizontal="right" vertical="center" wrapText="1" readingOrder="1"/>
      <protection locked="0"/>
    </xf>
    <xf numFmtId="170" fontId="52" fillId="0" borderId="0" xfId="0" applyNumberFormat="1" applyFont="1" applyAlignment="1" applyProtection="1">
      <alignment horizontal="right" vertical="center" wrapText="1" readingOrder="1"/>
      <protection locked="0"/>
    </xf>
    <xf numFmtId="0" fontId="6" fillId="0" borderId="0" xfId="0" applyFont="1" applyAlignment="1">
      <alignment vertical="center"/>
    </xf>
    <xf numFmtId="164" fontId="53" fillId="0" borderId="0" xfId="0" applyNumberFormat="1" applyFont="1" applyAlignment="1" applyProtection="1">
      <alignment horizontal="right" vertical="center" wrapText="1" readingOrder="1"/>
      <protection locked="0"/>
    </xf>
    <xf numFmtId="170" fontId="53" fillId="0" borderId="0" xfId="0" applyNumberFormat="1" applyFont="1" applyAlignment="1" applyProtection="1">
      <alignment horizontal="right" vertical="center" wrapText="1" readingOrder="1"/>
      <protection locked="0"/>
    </xf>
    <xf numFmtId="167" fontId="54" fillId="2" borderId="0" xfId="740" applyNumberFormat="1" applyFont="1" applyFill="1"/>
    <xf numFmtId="167" fontId="54" fillId="2" borderId="0" xfId="740" applyNumberFormat="1" applyFont="1" applyFill="1" applyAlignment="1">
      <alignment horizontal="center"/>
    </xf>
    <xf numFmtId="167" fontId="54" fillId="2" borderId="0" xfId="740" applyNumberFormat="1" applyFont="1" applyFill="1" applyAlignment="1">
      <alignment horizontal="right"/>
    </xf>
    <xf numFmtId="167" fontId="54" fillId="2" borderId="0" xfId="740" applyNumberFormat="1" applyFont="1" applyFill="1" applyBorder="1"/>
    <xf numFmtId="0" fontId="54" fillId="2" borderId="0" xfId="741" applyFont="1" applyFill="1" applyAlignment="1">
      <alignment vertical="center"/>
    </xf>
    <xf numFmtId="0" fontId="22" fillId="2" borderId="0" xfId="742" applyFont="1" applyFill="1" applyAlignment="1">
      <alignment horizontal="right" vertical="center"/>
    </xf>
    <xf numFmtId="0" fontId="55" fillId="2" borderId="0" xfId="741" applyFont="1" applyFill="1" applyAlignment="1">
      <alignment vertical="top"/>
    </xf>
    <xf numFmtId="0" fontId="23" fillId="2" borderId="0" xfId="742" applyFont="1" applyFill="1" applyAlignment="1">
      <alignment horizontal="right" vertical="top"/>
    </xf>
    <xf numFmtId="0" fontId="56" fillId="2" borderId="0" xfId="741" applyFont="1" applyFill="1" applyAlignment="1">
      <alignment vertical="center"/>
    </xf>
    <xf numFmtId="0" fontId="24" fillId="2" borderId="6" xfId="742" applyFont="1" applyFill="1" applyBorder="1" applyAlignment="1">
      <alignment horizontal="right" vertical="center" wrapText="1"/>
    </xf>
    <xf numFmtId="0" fontId="57" fillId="4" borderId="1" xfId="741" applyFont="1" applyFill="1" applyBorder="1" applyAlignment="1">
      <alignment vertical="center" wrapText="1"/>
    </xf>
    <xf numFmtId="0" fontId="58" fillId="4" borderId="0" xfId="740" applyNumberFormat="1" applyFont="1" applyFill="1" applyBorder="1" applyAlignment="1">
      <alignment horizontal="right" vertical="center"/>
    </xf>
    <xf numFmtId="0" fontId="54" fillId="2" borderId="0" xfId="740" applyNumberFormat="1" applyFont="1" applyFill="1" applyBorder="1"/>
    <xf numFmtId="0" fontId="24" fillId="4" borderId="0" xfId="741" applyFont="1" applyFill="1" applyAlignment="1">
      <alignment vertical="top"/>
    </xf>
    <xf numFmtId="0" fontId="58" fillId="4" borderId="0" xfId="740" applyNumberFormat="1" applyFont="1" applyFill="1" applyBorder="1" applyAlignment="1">
      <alignment horizontal="center" wrapText="1"/>
    </xf>
    <xf numFmtId="0" fontId="59" fillId="4" borderId="0" xfId="740" applyNumberFormat="1" applyFont="1" applyFill="1" applyBorder="1" applyAlignment="1">
      <alignment horizontal="center" vertical="top" wrapText="1"/>
    </xf>
    <xf numFmtId="0" fontId="58" fillId="4" borderId="0" xfId="740" applyNumberFormat="1" applyFont="1" applyFill="1" applyBorder="1" applyAlignment="1">
      <alignment horizontal="right" wrapText="1"/>
    </xf>
    <xf numFmtId="0" fontId="59" fillId="4" borderId="0" xfId="740" applyNumberFormat="1" applyFont="1" applyFill="1" applyBorder="1" applyAlignment="1">
      <alignment horizontal="right" vertical="top" wrapText="1"/>
    </xf>
    <xf numFmtId="0" fontId="24" fillId="4" borderId="2" xfId="741" applyFont="1" applyFill="1" applyBorder="1" applyAlignment="1">
      <alignment vertical="top"/>
    </xf>
    <xf numFmtId="0" fontId="59" fillId="4" borderId="2" xfId="740" applyNumberFormat="1" applyFont="1" applyFill="1" applyBorder="1" applyAlignment="1">
      <alignment horizontal="right" vertical="top" wrapText="1"/>
    </xf>
    <xf numFmtId="3" fontId="60" fillId="2" borderId="0" xfId="741" applyNumberFormat="1" applyFont="1" applyFill="1" applyAlignment="1">
      <alignment horizontal="right" vertical="center"/>
    </xf>
    <xf numFmtId="167" fontId="56" fillId="2" borderId="0" xfId="740" applyNumberFormat="1" applyFont="1" applyFill="1"/>
    <xf numFmtId="3" fontId="57" fillId="2" borderId="0" xfId="743" applyNumberFormat="1" applyFont="1" applyFill="1" applyAlignment="1">
      <alignment horizontal="right" vertical="center"/>
    </xf>
    <xf numFmtId="167" fontId="56" fillId="2" borderId="0" xfId="740" applyNumberFormat="1" applyFont="1" applyFill="1" applyBorder="1"/>
    <xf numFmtId="3" fontId="19" fillId="2" borderId="0" xfId="743" applyNumberFormat="1" applyFont="1" applyFill="1" applyAlignment="1">
      <alignment horizontal="right" vertical="center"/>
    </xf>
    <xf numFmtId="0" fontId="19" fillId="2" borderId="4" xfId="741" applyFont="1" applyFill="1" applyBorder="1" applyAlignment="1">
      <alignment horizontal="left" indent="1"/>
    </xf>
    <xf numFmtId="167" fontId="19" fillId="2" borderId="4" xfId="740" applyNumberFormat="1" applyFont="1" applyFill="1" applyBorder="1" applyAlignment="1">
      <alignment horizontal="left" vertical="center"/>
    </xf>
    <xf numFmtId="167" fontId="19" fillId="2" borderId="4" xfId="740" applyNumberFormat="1" applyFont="1" applyFill="1" applyBorder="1" applyAlignment="1">
      <alignment horizontal="center" vertical="center"/>
    </xf>
    <xf numFmtId="3" fontId="19" fillId="2" borderId="4" xfId="743" applyNumberFormat="1" applyFont="1" applyFill="1" applyBorder="1" applyAlignment="1">
      <alignment horizontal="right"/>
    </xf>
    <xf numFmtId="0" fontId="62" fillId="2" borderId="7" xfId="740" applyNumberFormat="1" applyFont="1" applyFill="1" applyBorder="1"/>
    <xf numFmtId="0" fontId="62" fillId="2" borderId="0" xfId="740" applyNumberFormat="1" applyFont="1" applyFill="1"/>
    <xf numFmtId="0" fontId="62" fillId="2" borderId="0" xfId="740" applyNumberFormat="1" applyFont="1" applyFill="1" applyBorder="1"/>
    <xf numFmtId="0" fontId="64" fillId="2" borderId="0" xfId="740" applyNumberFormat="1" applyFont="1" applyFill="1" applyAlignment="1">
      <alignment horizontal="left" vertical="top" indent="1"/>
    </xf>
    <xf numFmtId="0" fontId="64" fillId="2" borderId="0" xfId="740" applyNumberFormat="1" applyFont="1" applyFill="1" applyBorder="1" applyAlignment="1">
      <alignment horizontal="left" vertical="top" indent="1"/>
    </xf>
    <xf numFmtId="167" fontId="62" fillId="2" borderId="0" xfId="740" applyNumberFormat="1" applyFont="1" applyFill="1" applyAlignment="1">
      <alignment vertical="top"/>
    </xf>
    <xf numFmtId="0" fontId="64" fillId="2" borderId="0" xfId="741" applyFont="1" applyFill="1" applyAlignment="1">
      <alignment horizontal="left" vertical="top"/>
    </xf>
    <xf numFmtId="167" fontId="64" fillId="2" borderId="0" xfId="740" applyNumberFormat="1" applyFont="1" applyFill="1"/>
    <xf numFmtId="167" fontId="64" fillId="2" borderId="0" xfId="740" applyNumberFormat="1" applyFont="1" applyFill="1" applyAlignment="1">
      <alignment horizontal="center"/>
    </xf>
    <xf numFmtId="167" fontId="62" fillId="2" borderId="0" xfId="740" applyNumberFormat="1" applyFont="1" applyFill="1" applyBorder="1" applyAlignment="1">
      <alignment horizontal="right"/>
    </xf>
    <xf numFmtId="0" fontId="58" fillId="2" borderId="0" xfId="741" applyFont="1" applyFill="1"/>
    <xf numFmtId="0" fontId="66" fillId="0" borderId="0" xfId="832"/>
    <xf numFmtId="0" fontId="1" fillId="0" borderId="0" xfId="832" applyFont="1"/>
    <xf numFmtId="0" fontId="42" fillId="5" borderId="0" xfId="832" applyFont="1" applyFill="1"/>
    <xf numFmtId="0" fontId="42" fillId="5" borderId="0" xfId="832" applyFont="1" applyFill="1" applyAlignment="1">
      <alignment horizontal="center" vertical="center"/>
    </xf>
    <xf numFmtId="167" fontId="62" fillId="2" borderId="0" xfId="740" applyNumberFormat="1" applyFont="1" applyFill="1" applyBorder="1" applyAlignment="1">
      <alignment vertical="top"/>
    </xf>
    <xf numFmtId="0" fontId="42" fillId="5" borderId="0" xfId="832" applyFont="1" applyFill="1" applyAlignment="1">
      <alignment vertical="center"/>
    </xf>
    <xf numFmtId="0" fontId="5" fillId="2" borderId="0" xfId="742" applyFont="1" applyFill="1" applyAlignment="1">
      <alignment horizontal="right"/>
    </xf>
    <xf numFmtId="0" fontId="5" fillId="2" borderId="0" xfId="742" applyFont="1" applyFill="1" applyAlignment="1">
      <alignment horizontal="center" vertical="center"/>
    </xf>
    <xf numFmtId="0" fontId="5" fillId="2" borderId="0" xfId="742" applyFont="1" applyFill="1" applyAlignment="1">
      <alignment horizontal="right" vertical="center"/>
    </xf>
    <xf numFmtId="0" fontId="6" fillId="2" borderId="0" xfId="742" applyFont="1" applyFill="1" applyAlignment="1">
      <alignment horizontal="right" vertical="top"/>
    </xf>
    <xf numFmtId="0" fontId="6" fillId="2" borderId="0" xfId="742" applyFont="1" applyFill="1" applyAlignment="1">
      <alignment horizontal="center" vertical="top"/>
    </xf>
    <xf numFmtId="0" fontId="18" fillId="2" borderId="6" xfId="741" applyFont="1" applyFill="1" applyBorder="1" applyAlignment="1">
      <alignment vertical="center"/>
    </xf>
    <xf numFmtId="0" fontId="18" fillId="2" borderId="6" xfId="741" applyFont="1" applyFill="1" applyBorder="1" applyAlignment="1">
      <alignment horizontal="center" vertical="center"/>
    </xf>
    <xf numFmtId="0" fontId="17" fillId="2" borderId="6" xfId="742" applyFont="1" applyFill="1" applyBorder="1" applyAlignment="1">
      <alignment horizontal="right" vertical="center" wrapText="1"/>
    </xf>
    <xf numFmtId="0" fontId="16" fillId="4" borderId="0" xfId="741" applyFont="1" applyFill="1" applyAlignment="1">
      <alignment vertical="center" wrapText="1"/>
    </xf>
    <xf numFmtId="0" fontId="16" fillId="4" borderId="0" xfId="740" applyNumberFormat="1" applyFont="1" applyFill="1" applyBorder="1" applyAlignment="1">
      <alignment horizontal="left" vertical="center" wrapText="1"/>
    </xf>
    <xf numFmtId="0" fontId="16" fillId="4" borderId="0" xfId="740" applyNumberFormat="1" applyFont="1" applyFill="1" applyBorder="1" applyAlignment="1">
      <alignment horizontal="center" vertical="center" wrapText="1"/>
    </xf>
    <xf numFmtId="0" fontId="67" fillId="4" borderId="0" xfId="740" applyNumberFormat="1" applyFont="1" applyFill="1" applyBorder="1" applyAlignment="1">
      <alignment horizontal="right" vertical="center"/>
    </xf>
    <xf numFmtId="0" fontId="68" fillId="2" borderId="0" xfId="741" applyFont="1" applyFill="1" applyAlignment="1">
      <alignment vertical="center"/>
    </xf>
    <xf numFmtId="0" fontId="68" fillId="2" borderId="0" xfId="741" applyFont="1" applyFill="1" applyAlignment="1">
      <alignment horizontal="center" vertical="center"/>
    </xf>
    <xf numFmtId="3" fontId="68" fillId="2" borderId="0" xfId="741" applyNumberFormat="1" applyFont="1" applyFill="1" applyAlignment="1">
      <alignment horizontal="right" vertical="center"/>
    </xf>
    <xf numFmtId="0" fontId="69" fillId="2" borderId="0" xfId="744" applyFont="1" applyFill="1" applyAlignment="1">
      <alignment horizontal="left" vertical="center"/>
    </xf>
    <xf numFmtId="0" fontId="38" fillId="2" borderId="0" xfId="740" applyNumberFormat="1" applyFont="1" applyFill="1"/>
    <xf numFmtId="0" fontId="38" fillId="2" borderId="0" xfId="740" applyNumberFormat="1" applyFont="1" applyFill="1" applyAlignment="1">
      <alignment horizontal="center"/>
    </xf>
    <xf numFmtId="0" fontId="38" fillId="2" borderId="0" xfId="740" applyNumberFormat="1" applyFont="1" applyFill="1" applyAlignment="1">
      <alignment horizontal="right"/>
    </xf>
    <xf numFmtId="0" fontId="38" fillId="2" borderId="0" xfId="740" applyNumberFormat="1" applyFont="1" applyFill="1" applyBorder="1" applyAlignment="1">
      <alignment horizontal="right"/>
    </xf>
    <xf numFmtId="0" fontId="70" fillId="2" borderId="0" xfId="741" applyFont="1" applyFill="1" applyAlignment="1">
      <alignment horizontal="right"/>
    </xf>
    <xf numFmtId="0" fontId="71" fillId="2" borderId="0" xfId="741" applyFont="1" applyFill="1" applyAlignment="1">
      <alignment horizontal="right" vertical="top"/>
    </xf>
    <xf numFmtId="0" fontId="71" fillId="2" borderId="0" xfId="740" applyNumberFormat="1" applyFont="1" applyFill="1" applyAlignment="1">
      <alignment horizontal="left" vertical="top" indent="1"/>
    </xf>
    <xf numFmtId="0" fontId="71" fillId="2" borderId="0" xfId="740" applyNumberFormat="1" applyFont="1" applyFill="1" applyAlignment="1">
      <alignment horizontal="center" vertical="top"/>
    </xf>
    <xf numFmtId="0" fontId="71" fillId="2" borderId="0" xfId="740" applyNumberFormat="1" applyFont="1" applyFill="1" applyBorder="1" applyAlignment="1">
      <alignment horizontal="left" vertical="top" indent="1"/>
    </xf>
    <xf numFmtId="0" fontId="71" fillId="2" borderId="0" xfId="740" applyNumberFormat="1" applyFont="1" applyFill="1" applyBorder="1" applyAlignment="1">
      <alignment horizontal="right" vertical="top"/>
    </xf>
    <xf numFmtId="0" fontId="71" fillId="2" borderId="0" xfId="740" applyNumberFormat="1" applyFont="1" applyFill="1" applyAlignment="1">
      <alignment vertical="top"/>
    </xf>
    <xf numFmtId="0" fontId="38" fillId="2" borderId="0" xfId="740" applyNumberFormat="1" applyFont="1" applyFill="1" applyBorder="1" applyAlignment="1">
      <alignment horizontal="right" vertical="top"/>
    </xf>
    <xf numFmtId="167" fontId="38" fillId="2" borderId="0" xfId="740" applyNumberFormat="1" applyFont="1" applyFill="1" applyAlignment="1">
      <alignment vertical="top"/>
    </xf>
    <xf numFmtId="0" fontId="70" fillId="2" borderId="0" xfId="741" applyFont="1" applyFill="1" applyAlignment="1">
      <alignment horizontal="left"/>
    </xf>
    <xf numFmtId="167" fontId="71" fillId="2" borderId="0" xfId="740" applyNumberFormat="1" applyFont="1" applyFill="1"/>
    <xf numFmtId="167" fontId="71" fillId="2" borderId="0" xfId="740" applyNumberFormat="1" applyFont="1" applyFill="1" applyAlignment="1">
      <alignment horizontal="center"/>
    </xf>
    <xf numFmtId="167" fontId="38" fillId="2" borderId="0" xfId="740" applyNumberFormat="1" applyFont="1" applyFill="1" applyBorder="1" applyAlignment="1">
      <alignment horizontal="right"/>
    </xf>
    <xf numFmtId="167" fontId="30" fillId="2" borderId="0" xfId="740" applyNumberFormat="1" applyFont="1" applyFill="1"/>
    <xf numFmtId="0" fontId="5" fillId="4" borderId="0" xfId="741" applyFont="1" applyFill="1"/>
    <xf numFmtId="0" fontId="5" fillId="4" borderId="0" xfId="740" applyNumberFormat="1" applyFont="1" applyFill="1" applyBorder="1" applyAlignment="1">
      <alignment horizontal="left" wrapText="1"/>
    </xf>
    <xf numFmtId="0" fontId="31" fillId="4" borderId="0" xfId="740" applyNumberFormat="1" applyFont="1" applyFill="1" applyBorder="1" applyAlignment="1">
      <alignment horizontal="center" wrapText="1"/>
    </xf>
    <xf numFmtId="0" fontId="32" fillId="4" borderId="0" xfId="740" applyNumberFormat="1" applyFont="1" applyFill="1" applyBorder="1" applyAlignment="1">
      <alignment horizontal="center" vertical="top" wrapText="1"/>
    </xf>
    <xf numFmtId="0" fontId="6" fillId="4" borderId="0" xfId="741" applyFont="1" applyFill="1" applyAlignment="1">
      <alignment vertical="top"/>
    </xf>
    <xf numFmtId="0" fontId="6" fillId="4" borderId="0" xfId="740" applyNumberFormat="1" applyFont="1" applyFill="1" applyBorder="1" applyAlignment="1">
      <alignment horizontal="left" vertical="center" wrapText="1"/>
    </xf>
    <xf numFmtId="0" fontId="31" fillId="4" borderId="0" xfId="740" applyNumberFormat="1" applyFont="1" applyFill="1" applyBorder="1" applyAlignment="1">
      <alignment horizontal="right" wrapText="1"/>
    </xf>
    <xf numFmtId="0" fontId="32" fillId="4" borderId="0" xfId="740" applyNumberFormat="1" applyFont="1" applyFill="1" applyBorder="1" applyAlignment="1">
      <alignment horizontal="right" vertical="top" wrapText="1"/>
    </xf>
    <xf numFmtId="0" fontId="6" fillId="4" borderId="2" xfId="741" applyFont="1" applyFill="1" applyBorder="1" applyAlignment="1">
      <alignment vertical="top"/>
    </xf>
    <xf numFmtId="0" fontId="5" fillId="4" borderId="2" xfId="740" applyNumberFormat="1" applyFont="1" applyFill="1" applyBorder="1" applyAlignment="1">
      <alignment horizontal="left" vertical="center" wrapText="1"/>
    </xf>
    <xf numFmtId="0" fontId="5" fillId="4" borderId="2" xfId="740" applyNumberFormat="1" applyFont="1" applyFill="1" applyBorder="1" applyAlignment="1">
      <alignment horizontal="center" vertical="center" wrapText="1"/>
    </xf>
    <xf numFmtId="0" fontId="32" fillId="4" borderId="2" xfId="740" applyNumberFormat="1" applyFont="1" applyFill="1" applyBorder="1" applyAlignment="1">
      <alignment horizontal="right" vertical="top" wrapText="1"/>
    </xf>
    <xf numFmtId="0" fontId="5" fillId="2" borderId="0" xfId="741" applyFont="1" applyFill="1" applyAlignment="1">
      <alignment horizontal="left" vertical="center"/>
    </xf>
    <xf numFmtId="0" fontId="5" fillId="2" borderId="0" xfId="741" applyFont="1" applyFill="1" applyAlignment="1">
      <alignment vertical="center"/>
    </xf>
    <xf numFmtId="0" fontId="5" fillId="2" borderId="0" xfId="741" applyFont="1" applyFill="1" applyAlignment="1">
      <alignment horizontal="center" vertical="center"/>
    </xf>
    <xf numFmtId="0" fontId="3" fillId="2" borderId="0" xfId="741" applyFont="1" applyFill="1" applyAlignment="1">
      <alignment horizontal="center" vertical="center"/>
    </xf>
    <xf numFmtId="0" fontId="3" fillId="2" borderId="0" xfId="741" applyFont="1" applyFill="1" applyAlignment="1">
      <alignment vertical="center"/>
    </xf>
    <xf numFmtId="167" fontId="3" fillId="2" borderId="0" xfId="740" applyNumberFormat="1" applyFont="1" applyFill="1" applyBorder="1" applyAlignment="1">
      <alignment vertical="center"/>
    </xf>
    <xf numFmtId="167" fontId="30" fillId="2" borderId="0" xfId="740" applyNumberFormat="1" applyFont="1" applyFill="1" applyBorder="1"/>
    <xf numFmtId="167" fontId="31" fillId="2" borderId="0" xfId="740" applyNumberFormat="1" applyFont="1" applyFill="1" applyAlignment="1">
      <alignment horizontal="left"/>
    </xf>
    <xf numFmtId="0" fontId="6" fillId="0" borderId="0" xfId="3" applyNumberFormat="1" applyFont="1"/>
    <xf numFmtId="0" fontId="75" fillId="0" borderId="0" xfId="33" applyFont="1" applyAlignment="1">
      <alignment horizontal="right"/>
    </xf>
    <xf numFmtId="0" fontId="75" fillId="0" borderId="0" xfId="1" applyFont="1" applyAlignment="1">
      <alignment horizontal="left"/>
    </xf>
    <xf numFmtId="0" fontId="75" fillId="0" borderId="0" xfId="33" applyFont="1" applyAlignment="1">
      <alignment horizontal="center"/>
    </xf>
    <xf numFmtId="0" fontId="76" fillId="0" borderId="0" xfId="33" applyFont="1"/>
    <xf numFmtId="0" fontId="76" fillId="0" borderId="0" xfId="33" applyFont="1" applyAlignment="1">
      <alignment horizontal="right"/>
    </xf>
    <xf numFmtId="0" fontId="77" fillId="0" borderId="0" xfId="33" applyFont="1" applyAlignment="1">
      <alignment horizontal="right" vertical="top"/>
    </xf>
    <xf numFmtId="0" fontId="77" fillId="0" borderId="0" xfId="1" applyFont="1" applyAlignment="1">
      <alignment horizontal="left"/>
    </xf>
    <xf numFmtId="0" fontId="77" fillId="0" borderId="0" xfId="33" applyFont="1" applyAlignment="1">
      <alignment horizontal="center" vertical="top"/>
    </xf>
    <xf numFmtId="0" fontId="76" fillId="0" borderId="0" xfId="33" applyFont="1" applyAlignment="1">
      <alignment vertical="top"/>
    </xf>
    <xf numFmtId="0" fontId="76" fillId="0" borderId="0" xfId="33" applyFont="1" applyAlignment="1">
      <alignment horizontal="right" vertical="top"/>
    </xf>
    <xf numFmtId="0" fontId="77" fillId="0" borderId="0" xfId="33" applyFont="1"/>
    <xf numFmtId="0" fontId="77" fillId="0" borderId="0" xfId="33" applyFont="1" applyAlignment="1">
      <alignment horizontal="center"/>
    </xf>
    <xf numFmtId="0" fontId="75" fillId="0" borderId="1" xfId="33" applyFont="1" applyBorder="1" applyAlignment="1">
      <alignment horizontal="left"/>
    </xf>
    <xf numFmtId="0" fontId="75" fillId="0" borderId="1" xfId="33" applyFont="1" applyBorder="1" applyAlignment="1">
      <alignment horizontal="center"/>
    </xf>
    <xf numFmtId="0" fontId="75" fillId="0" borderId="1" xfId="33" applyFont="1" applyBorder="1" applyAlignment="1">
      <alignment horizontal="right"/>
    </xf>
    <xf numFmtId="0" fontId="75" fillId="0" borderId="0" xfId="33" applyFont="1" applyAlignment="1">
      <alignment horizontal="left"/>
    </xf>
    <xf numFmtId="166" fontId="75" fillId="0" borderId="0" xfId="526" applyFont="1" applyAlignment="1">
      <alignment horizontal="center"/>
    </xf>
    <xf numFmtId="0" fontId="77" fillId="0" borderId="0" xfId="33" applyFont="1" applyAlignment="1">
      <alignment horizontal="left"/>
    </xf>
    <xf numFmtId="166" fontId="77" fillId="0" borderId="0" xfId="526" applyFont="1" applyAlignment="1">
      <alignment horizontal="center" vertical="top"/>
    </xf>
    <xf numFmtId="0" fontId="77" fillId="0" borderId="0" xfId="33" applyFont="1" applyAlignment="1">
      <alignment horizontal="right"/>
    </xf>
    <xf numFmtId="0" fontId="76" fillId="0" borderId="0" xfId="33" applyFont="1" applyAlignment="1">
      <alignment horizontal="center"/>
    </xf>
    <xf numFmtId="0" fontId="76" fillId="0" borderId="2" xfId="33" applyFont="1" applyBorder="1"/>
    <xf numFmtId="0" fontId="76" fillId="0" borderId="2" xfId="33" applyFont="1" applyBorder="1" applyAlignment="1">
      <alignment horizontal="center"/>
    </xf>
    <xf numFmtId="0" fontId="76" fillId="0" borderId="2" xfId="33" applyFont="1" applyBorder="1" applyAlignment="1">
      <alignment horizontal="right"/>
    </xf>
    <xf numFmtId="0" fontId="77" fillId="0" borderId="2" xfId="33" applyFont="1" applyBorder="1" applyAlignment="1">
      <alignment horizontal="right"/>
    </xf>
    <xf numFmtId="3" fontId="76" fillId="0" borderId="0" xfId="33" applyNumberFormat="1" applyFont="1" applyAlignment="1">
      <alignment horizontal="right"/>
    </xf>
    <xf numFmtId="0" fontId="75" fillId="0" borderId="0" xfId="33" applyFont="1"/>
    <xf numFmtId="0" fontId="76" fillId="0" borderId="0" xfId="33" applyFont="1" applyAlignment="1">
      <alignment horizontal="left"/>
    </xf>
    <xf numFmtId="0" fontId="76" fillId="0" borderId="0" xfId="1" applyFont="1" applyAlignment="1">
      <alignment horizontal="left"/>
    </xf>
    <xf numFmtId="0" fontId="75" fillId="0" borderId="0" xfId="2" applyFont="1" applyFill="1" applyAlignment="1" applyProtection="1">
      <alignment horizontal="right"/>
    </xf>
    <xf numFmtId="0" fontId="77" fillId="0" borderId="0" xfId="1" applyFont="1" applyAlignment="1">
      <alignment horizontal="right"/>
    </xf>
    <xf numFmtId="37" fontId="16" fillId="0" borderId="0" xfId="3" applyFont="1" applyAlignment="1">
      <alignment horizontal="right"/>
    </xf>
    <xf numFmtId="37" fontId="17" fillId="0" borderId="0" xfId="3" applyFont="1" applyAlignment="1">
      <alignment horizontal="right" vertical="top"/>
    </xf>
    <xf numFmtId="37" fontId="5" fillId="0" borderId="0" xfId="3" applyFont="1" applyAlignment="1">
      <alignment horizontal="right"/>
    </xf>
    <xf numFmtId="0" fontId="6" fillId="0" borderId="0" xfId="33" applyFont="1"/>
    <xf numFmtId="0" fontId="6" fillId="0" borderId="0" xfId="33" applyFont="1" applyAlignment="1">
      <alignment horizontal="right"/>
    </xf>
    <xf numFmtId="37" fontId="6" fillId="0" borderId="0" xfId="3" applyFont="1" applyAlignment="1">
      <alignment horizontal="right" vertical="top"/>
    </xf>
    <xf numFmtId="166" fontId="75" fillId="0" borderId="0" xfId="10" applyNumberFormat="1" applyFont="1" applyAlignment="1" applyProtection="1">
      <alignment horizontal="right"/>
    </xf>
    <xf numFmtId="166" fontId="78" fillId="0" borderId="0" xfId="10" applyNumberFormat="1" applyFont="1" applyAlignment="1" applyProtection="1">
      <alignment horizontal="right"/>
    </xf>
    <xf numFmtId="166" fontId="77" fillId="0" borderId="0" xfId="10" applyNumberFormat="1" applyFont="1" applyAlignment="1" applyProtection="1">
      <alignment horizontal="right"/>
    </xf>
    <xf numFmtId="0" fontId="77" fillId="0" borderId="0" xfId="1" applyFont="1" applyAlignment="1">
      <alignment horizontal="left" vertical="top"/>
    </xf>
    <xf numFmtId="0" fontId="76" fillId="0" borderId="1" xfId="33" applyFont="1" applyBorder="1"/>
    <xf numFmtId="0" fontId="6" fillId="0" borderId="0" xfId="33" applyFont="1" applyAlignment="1">
      <alignment horizontal="center"/>
    </xf>
    <xf numFmtId="0" fontId="17" fillId="0" borderId="0" xfId="1" applyFont="1"/>
    <xf numFmtId="0" fontId="76" fillId="0" borderId="1" xfId="1" applyFont="1" applyBorder="1" applyAlignment="1">
      <alignment horizontal="left"/>
    </xf>
    <xf numFmtId="0" fontId="76" fillId="0" borderId="1" xfId="1" applyFont="1" applyBorder="1"/>
    <xf numFmtId="0" fontId="76" fillId="0" borderId="2" xfId="1" applyFont="1" applyBorder="1"/>
    <xf numFmtId="0" fontId="3" fillId="0" borderId="7" xfId="1" applyFont="1" applyBorder="1"/>
    <xf numFmtId="0" fontId="32" fillId="0" borderId="0" xfId="1" applyFont="1" applyAlignment="1">
      <alignment horizontal="left"/>
    </xf>
    <xf numFmtId="166" fontId="32" fillId="0" borderId="0" xfId="521" applyNumberFormat="1" applyFont="1" applyAlignment="1">
      <alignment horizontal="left"/>
    </xf>
    <xf numFmtId="0" fontId="16" fillId="0" borderId="0" xfId="33" applyFont="1" applyAlignment="1">
      <alignment vertical="top"/>
    </xf>
    <xf numFmtId="0" fontId="17" fillId="0" borderId="0" xfId="33" applyFont="1" applyAlignment="1">
      <alignment vertical="top"/>
    </xf>
    <xf numFmtId="0" fontId="67" fillId="2" borderId="0" xfId="740" applyNumberFormat="1" applyFont="1" applyFill="1" applyBorder="1" applyAlignment="1">
      <alignment horizontal="left"/>
    </xf>
    <xf numFmtId="0" fontId="67" fillId="2" borderId="0" xfId="741" applyFont="1" applyFill="1" applyAlignment="1">
      <alignment horizontal="right"/>
    </xf>
    <xf numFmtId="0" fontId="80" fillId="2" borderId="0" xfId="741" applyFont="1" applyFill="1" applyAlignment="1">
      <alignment horizontal="right" vertical="top"/>
    </xf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166" fontId="16" fillId="0" borderId="5" xfId="521" applyNumberFormat="1" applyFont="1" applyBorder="1" applyAlignment="1">
      <alignment horizontal="right"/>
    </xf>
    <xf numFmtId="166" fontId="17" fillId="0" borderId="0" xfId="521" applyNumberFormat="1" applyFont="1" applyAlignment="1">
      <alignment horizontal="right"/>
    </xf>
    <xf numFmtId="166" fontId="16" fillId="0" borderId="0" xfId="522" applyNumberFormat="1" applyFont="1"/>
    <xf numFmtId="0" fontId="17" fillId="0" borderId="0" xfId="520" applyFont="1" applyAlignment="1">
      <alignment vertical="top"/>
    </xf>
    <xf numFmtId="0" fontId="2" fillId="0" borderId="0" xfId="520" applyFont="1" applyAlignment="1">
      <alignment horizontal="center"/>
    </xf>
    <xf numFmtId="166" fontId="19" fillId="0" borderId="0" xfId="521" applyNumberFormat="1" applyFont="1"/>
    <xf numFmtId="166" fontId="16" fillId="0" borderId="7" xfId="521" applyNumberFormat="1" applyFont="1" applyBorder="1" applyAlignment="1">
      <alignment horizontal="right"/>
    </xf>
    <xf numFmtId="166" fontId="16" fillId="0" borderId="0" xfId="521" applyNumberFormat="1" applyFont="1" applyBorder="1" applyAlignment="1">
      <alignment horizontal="right"/>
    </xf>
    <xf numFmtId="0" fontId="17" fillId="0" borderId="0" xfId="3" applyNumberFormat="1" applyFont="1" applyBorder="1"/>
    <xf numFmtId="0" fontId="6" fillId="0" borderId="2" xfId="3" applyNumberFormat="1" applyFont="1" applyBorder="1"/>
    <xf numFmtId="37" fontId="16" fillId="0" borderId="7" xfId="3" applyFont="1" applyBorder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center"/>
    </xf>
    <xf numFmtId="166" fontId="5" fillId="0" borderId="0" xfId="521" applyNumberFormat="1" applyFont="1" applyAlignment="1">
      <alignment horizontal="center"/>
    </xf>
    <xf numFmtId="166" fontId="5" fillId="0" borderId="0" xfId="521" applyNumberFormat="1" applyFont="1" applyAlignment="1">
      <alignment horizontal="center"/>
    </xf>
    <xf numFmtId="0" fontId="75" fillId="0" borderId="0" xfId="1" applyFont="1" applyAlignment="1">
      <alignment horizontal="left" vertical="top"/>
    </xf>
    <xf numFmtId="166" fontId="2" fillId="0" borderId="0" xfId="521" applyNumberFormat="1" applyFont="1" applyFill="1" applyBorder="1"/>
    <xf numFmtId="166" fontId="2" fillId="0" borderId="0" xfId="521" applyNumberFormat="1" applyFont="1" applyFill="1"/>
    <xf numFmtId="166" fontId="3" fillId="0" borderId="0" xfId="521" applyNumberFormat="1" applyFont="1" applyFill="1" applyAlignment="1">
      <alignment horizontal="center"/>
    </xf>
    <xf numFmtId="166" fontId="3" fillId="0" borderId="0" xfId="521" applyNumberFormat="1" applyFont="1" applyFill="1" applyBorder="1" applyAlignment="1">
      <alignment horizontal="center"/>
    </xf>
    <xf numFmtId="164" fontId="76" fillId="0" borderId="0" xfId="33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164" fontId="75" fillId="0" borderId="0" xfId="521" applyNumberFormat="1" applyFont="1" applyAlignment="1">
      <alignment horizontal="right" vertical="center" wrapText="1"/>
    </xf>
    <xf numFmtId="164" fontId="27" fillId="0" borderId="0" xfId="520" applyNumberFormat="1" applyFont="1" applyAlignment="1">
      <alignment horizontal="right" vertical="center" wrapText="1"/>
    </xf>
    <xf numFmtId="164" fontId="76" fillId="0" borderId="0" xfId="521" applyNumberFormat="1" applyFont="1" applyAlignment="1">
      <alignment horizontal="right" vertical="center" wrapText="1"/>
    </xf>
    <xf numFmtId="0" fontId="27" fillId="0" borderId="0" xfId="520" applyFont="1" applyAlignment="1">
      <alignment horizontal="right" wrapText="1"/>
    </xf>
    <xf numFmtId="164" fontId="5" fillId="0" borderId="0" xfId="33" applyNumberFormat="1" applyFont="1" applyAlignment="1">
      <alignment horizontal="right" wrapText="1"/>
    </xf>
    <xf numFmtId="164" fontId="3" fillId="0" borderId="0" xfId="33" applyNumberFormat="1" applyFont="1" applyAlignment="1">
      <alignment horizontal="right" wrapText="1"/>
    </xf>
    <xf numFmtId="0" fontId="3" fillId="0" borderId="0" xfId="33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64" fontId="3" fillId="0" borderId="0" xfId="1" quotePrefix="1" applyNumberFormat="1" applyFont="1" applyAlignment="1">
      <alignment horizontal="right" wrapText="1"/>
    </xf>
    <xf numFmtId="3" fontId="5" fillId="0" borderId="0" xfId="1" applyNumberFormat="1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3" fontId="3" fillId="0" borderId="0" xfId="1" quotePrefix="1" applyNumberFormat="1" applyFont="1" applyAlignment="1">
      <alignment horizontal="right" wrapText="1"/>
    </xf>
    <xf numFmtId="164" fontId="5" fillId="0" borderId="0" xfId="521" applyNumberFormat="1" applyFont="1" applyAlignment="1">
      <alignment horizontal="right" vertical="center" wrapText="1"/>
    </xf>
    <xf numFmtId="166" fontId="3" fillId="0" borderId="0" xfId="521" applyNumberFormat="1" applyFont="1" applyAlignment="1">
      <alignment horizontal="right" wrapText="1"/>
    </xf>
    <xf numFmtId="164" fontId="31" fillId="0" borderId="0" xfId="520" applyNumberFormat="1" applyFont="1" applyAlignment="1">
      <alignment horizontal="right" vertical="center" wrapText="1"/>
    </xf>
    <xf numFmtId="164" fontId="5" fillId="0" borderId="0" xfId="521" quotePrefix="1" applyNumberFormat="1" applyFont="1" applyAlignment="1">
      <alignment horizontal="right" vertical="center" wrapText="1"/>
    </xf>
    <xf numFmtId="164" fontId="3" fillId="0" borderId="0" xfId="521" applyNumberFormat="1" applyFont="1" applyAlignment="1">
      <alignment horizontal="right" vertical="center" wrapText="1"/>
    </xf>
    <xf numFmtId="164" fontId="30" fillId="0" borderId="0" xfId="520" applyNumberFormat="1" applyFont="1" applyAlignment="1">
      <alignment horizontal="right" vertical="center" wrapText="1"/>
    </xf>
    <xf numFmtId="0" fontId="30" fillId="0" borderId="0" xfId="520" applyFont="1" applyAlignment="1">
      <alignment horizontal="right" wrapText="1"/>
    </xf>
    <xf numFmtId="164" fontId="3" fillId="0" borderId="0" xfId="521" quotePrefix="1" applyNumberFormat="1" applyFont="1" applyAlignment="1">
      <alignment horizontal="right" vertical="center" wrapText="1"/>
    </xf>
    <xf numFmtId="164" fontId="30" fillId="0" borderId="0" xfId="520" quotePrefix="1" applyNumberFormat="1" applyFont="1" applyAlignment="1">
      <alignment horizontal="right" vertical="center" wrapText="1"/>
    </xf>
    <xf numFmtId="164" fontId="3" fillId="0" borderId="0" xfId="523" applyNumberFormat="1" applyFont="1" applyAlignment="1">
      <alignment horizontal="right" vertical="center" wrapText="1"/>
    </xf>
    <xf numFmtId="0" fontId="30" fillId="0" borderId="0" xfId="0" applyFont="1" applyAlignment="1">
      <alignment horizontal="right" readingOrder="1"/>
    </xf>
    <xf numFmtId="164" fontId="5" fillId="0" borderId="0" xfId="521" applyNumberFormat="1" applyFont="1" applyAlignment="1">
      <alignment horizontal="right" wrapText="1"/>
    </xf>
    <xf numFmtId="0" fontId="3" fillId="0" borderId="0" xfId="520" applyFont="1" applyAlignment="1">
      <alignment horizontal="right" wrapText="1"/>
    </xf>
    <xf numFmtId="164" fontId="3" fillId="0" borderId="0" xfId="521" applyNumberFormat="1" applyFont="1" applyAlignment="1">
      <alignment horizontal="right" wrapText="1"/>
    </xf>
    <xf numFmtId="164" fontId="3" fillId="0" borderId="0" xfId="520" applyNumberFormat="1" applyFont="1" applyAlignment="1">
      <alignment horizontal="right" wrapText="1"/>
    </xf>
    <xf numFmtId="164" fontId="3" fillId="0" borderId="0" xfId="4" applyFont="1" applyFill="1" applyBorder="1" applyAlignment="1" applyProtection="1">
      <alignment horizontal="right" wrapText="1"/>
    </xf>
    <xf numFmtId="164" fontId="3" fillId="0" borderId="0" xfId="520" quotePrefix="1" applyNumberFormat="1" applyFont="1" applyAlignment="1">
      <alignment horizontal="right" wrapText="1"/>
    </xf>
    <xf numFmtId="164" fontId="5" fillId="0" borderId="0" xfId="523" applyNumberFormat="1" applyFont="1" applyAlignment="1">
      <alignment horizontal="right" wrapText="1"/>
    </xf>
    <xf numFmtId="164" fontId="3" fillId="0" borderId="0" xfId="523" applyNumberFormat="1" applyFont="1" applyAlignment="1">
      <alignment horizontal="right" wrapText="1"/>
    </xf>
    <xf numFmtId="166" fontId="3" fillId="0" borderId="0" xfId="523" applyNumberFormat="1" applyFont="1" applyAlignment="1">
      <alignment horizontal="right" wrapText="1"/>
    </xf>
    <xf numFmtId="164" fontId="3" fillId="0" borderId="0" xfId="523" quotePrefix="1" applyNumberFormat="1" applyFont="1" applyAlignment="1">
      <alignment horizontal="right" wrapText="1"/>
    </xf>
    <xf numFmtId="164" fontId="3" fillId="0" borderId="0" xfId="4" applyFont="1" applyFill="1" applyBorder="1" applyAlignment="1">
      <alignment horizontal="right" wrapText="1"/>
    </xf>
    <xf numFmtId="166" fontId="3" fillId="0" borderId="0" xfId="521" applyNumberFormat="1" applyFont="1" applyFill="1" applyAlignment="1">
      <alignment horizontal="right" wrapText="1"/>
    </xf>
    <xf numFmtId="164" fontId="3" fillId="0" borderId="0" xfId="4" quotePrefix="1" applyFont="1" applyFill="1" applyBorder="1" applyAlignment="1">
      <alignment horizontal="right" wrapText="1"/>
    </xf>
    <xf numFmtId="166" fontId="3" fillId="0" borderId="0" xfId="521" applyNumberFormat="1" applyFont="1" applyFill="1" applyBorder="1" applyAlignment="1">
      <alignment horizontal="right" wrapText="1"/>
    </xf>
    <xf numFmtId="164" fontId="3" fillId="0" borderId="0" xfId="4" applyFont="1" applyBorder="1" applyAlignment="1">
      <alignment horizontal="right" wrapText="1"/>
    </xf>
    <xf numFmtId="164" fontId="5" fillId="0" borderId="0" xfId="522" applyNumberFormat="1" applyFont="1" applyAlignment="1">
      <alignment horizontal="right" wrapText="1"/>
    </xf>
    <xf numFmtId="3" fontId="5" fillId="0" borderId="0" xfId="522" applyNumberFormat="1" applyFont="1" applyAlignment="1">
      <alignment horizontal="right" wrapText="1"/>
    </xf>
    <xf numFmtId="166" fontId="3" fillId="0" borderId="0" xfId="522" applyNumberFormat="1" applyFont="1" applyAlignment="1">
      <alignment horizontal="right" wrapText="1"/>
    </xf>
    <xf numFmtId="164" fontId="3" fillId="0" borderId="0" xfId="522" applyNumberFormat="1" applyFont="1" applyAlignment="1">
      <alignment horizontal="right" wrapText="1"/>
    </xf>
    <xf numFmtId="3" fontId="3" fillId="0" borderId="0" xfId="522" applyNumberFormat="1" applyFont="1" applyAlignment="1">
      <alignment horizontal="right" wrapText="1"/>
    </xf>
    <xf numFmtId="164" fontId="3" fillId="0" borderId="0" xfId="522" quotePrefix="1" applyNumberFormat="1" applyFont="1" applyAlignment="1">
      <alignment horizontal="right" wrapText="1"/>
    </xf>
    <xf numFmtId="3" fontId="5" fillId="0" borderId="0" xfId="5" applyNumberFormat="1" applyFont="1" applyFill="1" applyBorder="1" applyAlignment="1">
      <alignment horizontal="right" wrapText="1"/>
    </xf>
    <xf numFmtId="3" fontId="3" fillId="0" borderId="0" xfId="522" applyNumberFormat="1" applyFont="1" applyAlignment="1">
      <alignment horizontal="right" vertical="top" wrapText="1"/>
    </xf>
    <xf numFmtId="3" fontId="30" fillId="0" borderId="0" xfId="520" applyNumberFormat="1" applyFont="1" applyAlignment="1">
      <alignment horizontal="right" wrapText="1"/>
    </xf>
    <xf numFmtId="166" fontId="84" fillId="0" borderId="0" xfId="522" applyNumberFormat="1" applyFont="1" applyAlignment="1">
      <alignment horizontal="left"/>
    </xf>
    <xf numFmtId="166" fontId="85" fillId="0" borderId="0" xfId="522" applyNumberFormat="1" applyFont="1" applyAlignment="1">
      <alignment horizontal="left"/>
    </xf>
    <xf numFmtId="166" fontId="85" fillId="0" borderId="0" xfId="522" applyNumberFormat="1" applyFont="1"/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2" xfId="522" applyNumberFormat="1" applyFont="1" applyBorder="1" applyAlignment="1">
      <alignment horizontal="center" vertical="top"/>
    </xf>
    <xf numFmtId="0" fontId="34" fillId="6" borderId="0" xfId="0" applyFont="1" applyFill="1" applyBorder="1" applyAlignment="1">
      <alignment horizontal="right" vertical="center" wrapText="1" readingOrder="1"/>
    </xf>
    <xf numFmtId="168" fontId="34" fillId="6" borderId="0" xfId="0" applyNumberFormat="1" applyFont="1" applyFill="1" applyBorder="1" applyAlignment="1">
      <alignment horizontal="right" vertical="center" wrapText="1" readingOrder="1"/>
    </xf>
    <xf numFmtId="166" fontId="83" fillId="0" borderId="0" xfId="522" applyNumberFormat="1" applyFont="1"/>
    <xf numFmtId="166" fontId="85" fillId="0" borderId="2" xfId="522" applyNumberFormat="1" applyFont="1" applyBorder="1" applyAlignment="1">
      <alignment vertical="top"/>
    </xf>
    <xf numFmtId="164" fontId="5" fillId="0" borderId="0" xfId="5" applyNumberFormat="1" applyFont="1" applyFill="1" applyBorder="1" applyAlignment="1">
      <alignment horizontal="right" wrapText="1"/>
    </xf>
    <xf numFmtId="3" fontId="3" fillId="0" borderId="0" xfId="522" quotePrefix="1" applyNumberFormat="1" applyFont="1" applyAlignment="1">
      <alignment horizontal="right" wrapText="1"/>
    </xf>
    <xf numFmtId="166" fontId="84" fillId="0" borderId="0" xfId="522" applyNumberFormat="1" applyFont="1" applyAlignment="1">
      <alignment vertical="top"/>
    </xf>
    <xf numFmtId="166" fontId="5" fillId="0" borderId="0" xfId="522" applyNumberFormat="1" applyFont="1" applyAlignment="1"/>
    <xf numFmtId="166" fontId="3" fillId="0" borderId="0" xfId="522" applyNumberFormat="1" applyFont="1" applyAlignment="1">
      <alignment horizontal="right"/>
    </xf>
    <xf numFmtId="3" fontId="5" fillId="2" borderId="0" xfId="743" applyNumberFormat="1" applyFont="1" applyFill="1" applyAlignment="1">
      <alignment horizontal="right" vertical="center" wrapText="1"/>
    </xf>
    <xf numFmtId="3" fontId="3" fillId="2" borderId="0" xfId="743" applyNumberFormat="1" applyFont="1" applyFill="1" applyAlignment="1">
      <alignment horizontal="right" vertical="center" wrapText="1"/>
    </xf>
    <xf numFmtId="3" fontId="3" fillId="2" borderId="0" xfId="741" applyNumberFormat="1" applyFont="1" applyFill="1" applyAlignment="1">
      <alignment horizontal="right" vertical="center" wrapText="1"/>
    </xf>
    <xf numFmtId="3" fontId="30" fillId="2" borderId="0" xfId="740" applyNumberFormat="1" applyFont="1" applyFill="1" applyAlignment="1">
      <alignment horizontal="right" wrapText="1"/>
    </xf>
    <xf numFmtId="167" fontId="30" fillId="2" borderId="0" xfId="740" applyNumberFormat="1" applyFont="1" applyFill="1" applyBorder="1" applyAlignment="1">
      <alignment horizontal="right" wrapText="1"/>
    </xf>
    <xf numFmtId="166" fontId="84" fillId="0" borderId="0" xfId="523" applyNumberFormat="1" applyFont="1"/>
    <xf numFmtId="166" fontId="85" fillId="0" borderId="0" xfId="523" applyNumberFormat="1" applyFont="1"/>
    <xf numFmtId="164" fontId="2" fillId="0" borderId="0" xfId="523" applyNumberFormat="1" applyFont="1" applyAlignment="1">
      <alignment horizontal="right" wrapText="1"/>
    </xf>
    <xf numFmtId="164" fontId="3" fillId="0" borderId="4" xfId="523" applyNumberFormat="1" applyFont="1" applyBorder="1" applyAlignment="1">
      <alignment horizontal="right" wrapText="1"/>
    </xf>
    <xf numFmtId="166" fontId="2" fillId="0" borderId="0" xfId="523" applyNumberFormat="1" applyFont="1" applyBorder="1"/>
    <xf numFmtId="166" fontId="17" fillId="0" borderId="0" xfId="523" applyNumberFormat="1" applyFont="1" applyBorder="1" applyAlignment="1">
      <alignment horizontal="center"/>
    </xf>
    <xf numFmtId="166" fontId="3" fillId="0" borderId="0" xfId="523" applyNumberFormat="1" applyFont="1" applyBorder="1" applyAlignment="1">
      <alignment horizontal="right" wrapText="1"/>
    </xf>
    <xf numFmtId="0" fontId="18" fillId="0" borderId="0" xfId="520" applyFont="1" applyBorder="1" applyAlignment="1">
      <alignment horizontal="center"/>
    </xf>
    <xf numFmtId="0" fontId="18" fillId="0" borderId="0" xfId="520" applyFont="1" applyBorder="1"/>
    <xf numFmtId="166" fontId="5" fillId="0" borderId="0" xfId="523" applyNumberFormat="1" applyFont="1" applyAlignment="1">
      <alignment horizontal="center"/>
    </xf>
    <xf numFmtId="166" fontId="5" fillId="0" borderId="0" xfId="523" applyNumberFormat="1" applyFont="1" applyAlignment="1">
      <alignment horizontal="center" vertical="center"/>
    </xf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2" xfId="522" applyNumberFormat="1" applyFont="1" applyBorder="1" applyAlignment="1">
      <alignment horizontal="center" vertical="top"/>
    </xf>
    <xf numFmtId="166" fontId="6" fillId="0" borderId="0" xfId="522" applyNumberFormat="1" applyFont="1" applyAlignment="1">
      <alignment horizontal="center" vertical="top"/>
    </xf>
    <xf numFmtId="0" fontId="5" fillId="0" borderId="0" xfId="1" applyFont="1" applyAlignment="1">
      <alignment horizontal="left" vertical="center"/>
    </xf>
    <xf numFmtId="164" fontId="3" fillId="0" borderId="0" xfId="5" applyNumberFormat="1" applyFont="1" applyFill="1" applyBorder="1" applyAlignment="1">
      <alignment horizontal="right"/>
    </xf>
    <xf numFmtId="166" fontId="5" fillId="0" borderId="0" xfId="521" applyNumberFormat="1" applyFont="1" applyAlignment="1">
      <alignment horizontal="center"/>
    </xf>
    <xf numFmtId="164" fontId="3" fillId="0" borderId="0" xfId="521" applyNumberFormat="1" applyFont="1" applyFill="1" applyAlignment="1">
      <alignment horizontal="right" vertical="center" wrapText="1"/>
    </xf>
    <xf numFmtId="164" fontId="30" fillId="0" borderId="0" xfId="520" applyNumberFormat="1" applyFont="1" applyFill="1" applyAlignment="1">
      <alignment horizontal="right" vertical="center" wrapText="1"/>
    </xf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2" xfId="522" applyNumberFormat="1" applyFont="1" applyBorder="1" applyAlignment="1">
      <alignment horizontal="center" vertical="top"/>
    </xf>
    <xf numFmtId="166" fontId="5" fillId="0" borderId="0" xfId="523" applyNumberFormat="1" applyFont="1" applyAlignment="1">
      <alignment horizontal="center"/>
    </xf>
    <xf numFmtId="166" fontId="5" fillId="0" borderId="0" xfId="523" applyNumberFormat="1" applyFont="1" applyAlignment="1">
      <alignment horizontal="center" vertical="center"/>
    </xf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 vertical="top"/>
    </xf>
    <xf numFmtId="166" fontId="3" fillId="0" borderId="0" xfId="522" applyNumberFormat="1" applyFont="1" applyBorder="1" applyAlignment="1">
      <alignment horizontal="right"/>
    </xf>
    <xf numFmtId="166" fontId="3" fillId="0" borderId="0" xfId="522" applyNumberFormat="1" applyFont="1" applyBorder="1"/>
    <xf numFmtId="166" fontId="2" fillId="0" borderId="0" xfId="522" applyNumberFormat="1" applyFont="1" applyBorder="1"/>
    <xf numFmtId="166" fontId="2" fillId="0" borderId="0" xfId="522" applyNumberFormat="1" applyFont="1" applyBorder="1" applyAlignment="1">
      <alignment horizontal="center"/>
    </xf>
    <xf numFmtId="0" fontId="42" fillId="5" borderId="0" xfId="832" applyFont="1" applyFill="1" applyAlignment="1">
      <alignment horizontal="center" vertical="center"/>
    </xf>
    <xf numFmtId="0" fontId="31" fillId="4" borderId="0" xfId="740" applyNumberFormat="1" applyFont="1" applyFill="1" applyBorder="1" applyAlignment="1">
      <alignment horizontal="center" wrapText="1"/>
    </xf>
    <xf numFmtId="0" fontId="32" fillId="4" borderId="2" xfId="740" applyNumberFormat="1" applyFont="1" applyFill="1" applyBorder="1" applyAlignment="1">
      <alignment horizontal="center" vertical="top" wrapText="1"/>
    </xf>
    <xf numFmtId="0" fontId="5" fillId="0" borderId="0" xfId="3" applyNumberFormat="1" applyFont="1" applyAlignment="1">
      <alignment horizontal="center"/>
    </xf>
    <xf numFmtId="0" fontId="6" fillId="0" borderId="2" xfId="3" applyNumberFormat="1" applyFont="1" applyBorder="1" applyAlignment="1">
      <alignment horizontal="center" vertical="top"/>
    </xf>
    <xf numFmtId="166" fontId="5" fillId="0" borderId="0" xfId="521" applyNumberFormat="1" applyFont="1" applyAlignment="1">
      <alignment horizontal="center"/>
    </xf>
    <xf numFmtId="166" fontId="6" fillId="0" borderId="0" xfId="521" applyNumberFormat="1" applyFont="1" applyAlignment="1">
      <alignment horizontal="center" vertical="top"/>
    </xf>
    <xf numFmtId="166" fontId="5" fillId="0" borderId="0" xfId="522" applyNumberFormat="1" applyFont="1" applyAlignment="1">
      <alignment horizontal="center"/>
    </xf>
    <xf numFmtId="166" fontId="6" fillId="0" borderId="0" xfId="522" applyNumberFormat="1" applyFont="1" applyAlignment="1">
      <alignment horizontal="center"/>
    </xf>
    <xf numFmtId="166" fontId="6" fillId="0" borderId="2" xfId="522" applyNumberFormat="1" applyFont="1" applyBorder="1" applyAlignment="1">
      <alignment horizontal="center" vertical="top"/>
    </xf>
    <xf numFmtId="166" fontId="6" fillId="0" borderId="2" xfId="522" applyNumberFormat="1" applyFont="1" applyBorder="1" applyAlignment="1">
      <alignment horizontal="center"/>
    </xf>
    <xf numFmtId="166" fontId="6" fillId="0" borderId="2" xfId="521" applyNumberFormat="1" applyFont="1" applyBorder="1" applyAlignment="1">
      <alignment horizontal="center" vertical="top"/>
    </xf>
    <xf numFmtId="166" fontId="5" fillId="0" borderId="0" xfId="523" applyNumberFormat="1" applyFont="1" applyAlignment="1">
      <alignment horizontal="center"/>
    </xf>
    <xf numFmtId="166" fontId="6" fillId="0" borderId="2" xfId="523" applyNumberFormat="1" applyFont="1" applyBorder="1" applyAlignment="1">
      <alignment horizontal="center" vertical="top"/>
    </xf>
    <xf numFmtId="166" fontId="5" fillId="0" borderId="0" xfId="523" applyNumberFormat="1" applyFont="1" applyAlignment="1">
      <alignment horizontal="center" vertical="center"/>
    </xf>
    <xf numFmtId="166" fontId="6" fillId="0" borderId="2" xfId="523" applyNumberFormat="1" applyFont="1" applyBorder="1" applyAlignment="1">
      <alignment horizontal="center" vertical="center"/>
    </xf>
    <xf numFmtId="166" fontId="6" fillId="0" borderId="0" xfId="522" applyNumberFormat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/>
    </xf>
  </cellXfs>
  <cellStyles count="839">
    <cellStyle name="Comma" xfId="740" builtinId="3"/>
    <cellStyle name="Comma [0] 2" xfId="4" xr:uid="{00000000-0005-0000-0000-000001000000}"/>
    <cellStyle name="Comma 10" xfId="745" xr:uid="{00000000-0005-0000-0000-000002000000}"/>
    <cellStyle name="Comma 11" xfId="746" xr:uid="{00000000-0005-0000-0000-000003000000}"/>
    <cellStyle name="Comma 12" xfId="747" xr:uid="{00000000-0005-0000-0000-000004000000}"/>
    <cellStyle name="Comma 13" xfId="748" xr:uid="{00000000-0005-0000-0000-000005000000}"/>
    <cellStyle name="Comma 14" xfId="749" xr:uid="{00000000-0005-0000-0000-000006000000}"/>
    <cellStyle name="Comma 15" xfId="750" xr:uid="{00000000-0005-0000-0000-000007000000}"/>
    <cellStyle name="Comma 16" xfId="751" xr:uid="{00000000-0005-0000-0000-000008000000}"/>
    <cellStyle name="Comma 17" xfId="752" xr:uid="{00000000-0005-0000-0000-000009000000}"/>
    <cellStyle name="Comma 18" xfId="753" xr:uid="{00000000-0005-0000-0000-00000A000000}"/>
    <cellStyle name="Comma 19" xfId="754" xr:uid="{00000000-0005-0000-0000-00000B000000}"/>
    <cellStyle name="Comma 2" xfId="5" xr:uid="{00000000-0005-0000-0000-00000C000000}"/>
    <cellStyle name="Comma 2 2" xfId="6" xr:uid="{00000000-0005-0000-0000-00000D000000}"/>
    <cellStyle name="Comma 2 3" xfId="7" xr:uid="{00000000-0005-0000-0000-00000E000000}"/>
    <cellStyle name="Comma 2 4" xfId="837" xr:uid="{00000000-0005-0000-0000-00000F000000}"/>
    <cellStyle name="Comma 20" xfId="755" xr:uid="{00000000-0005-0000-0000-000010000000}"/>
    <cellStyle name="Comma 21" xfId="756" xr:uid="{00000000-0005-0000-0000-000011000000}"/>
    <cellStyle name="Comma 22" xfId="757" xr:uid="{00000000-0005-0000-0000-000012000000}"/>
    <cellStyle name="Comma 23" xfId="758" xr:uid="{00000000-0005-0000-0000-000013000000}"/>
    <cellStyle name="Comma 24" xfId="759" xr:uid="{00000000-0005-0000-0000-000014000000}"/>
    <cellStyle name="Comma 25" xfId="760" xr:uid="{00000000-0005-0000-0000-000015000000}"/>
    <cellStyle name="Comma 26" xfId="761" xr:uid="{00000000-0005-0000-0000-000016000000}"/>
    <cellStyle name="Comma 27" xfId="762" xr:uid="{00000000-0005-0000-0000-000017000000}"/>
    <cellStyle name="Comma 28" xfId="763" xr:uid="{00000000-0005-0000-0000-000018000000}"/>
    <cellStyle name="Comma 29" xfId="764" xr:uid="{00000000-0005-0000-0000-000019000000}"/>
    <cellStyle name="Comma 3" xfId="8" xr:uid="{00000000-0005-0000-0000-00001A000000}"/>
    <cellStyle name="Comma 30" xfId="765" xr:uid="{00000000-0005-0000-0000-00001B000000}"/>
    <cellStyle name="Comma 31" xfId="766" xr:uid="{00000000-0005-0000-0000-00001C000000}"/>
    <cellStyle name="Comma 32" xfId="767" xr:uid="{00000000-0005-0000-0000-00001D000000}"/>
    <cellStyle name="Comma 33" xfId="768" xr:uid="{00000000-0005-0000-0000-00001E000000}"/>
    <cellStyle name="Comma 34" xfId="769" xr:uid="{00000000-0005-0000-0000-00001F000000}"/>
    <cellStyle name="Comma 35" xfId="770" xr:uid="{00000000-0005-0000-0000-000020000000}"/>
    <cellStyle name="Comma 36" xfId="771" xr:uid="{00000000-0005-0000-0000-000021000000}"/>
    <cellStyle name="Comma 37" xfId="772" xr:uid="{00000000-0005-0000-0000-000022000000}"/>
    <cellStyle name="Comma 38" xfId="773" xr:uid="{00000000-0005-0000-0000-000023000000}"/>
    <cellStyle name="Comma 39" xfId="774" xr:uid="{00000000-0005-0000-0000-000024000000}"/>
    <cellStyle name="Comma 4" xfId="9" xr:uid="{00000000-0005-0000-0000-000025000000}"/>
    <cellStyle name="Comma 4 2" xfId="775" xr:uid="{00000000-0005-0000-0000-000026000000}"/>
    <cellStyle name="Comma 40" xfId="776" xr:uid="{00000000-0005-0000-0000-000027000000}"/>
    <cellStyle name="Comma 41" xfId="777" xr:uid="{00000000-0005-0000-0000-000028000000}"/>
    <cellStyle name="Comma 42" xfId="778" xr:uid="{00000000-0005-0000-0000-000029000000}"/>
    <cellStyle name="Comma 5" xfId="779" xr:uid="{00000000-0005-0000-0000-00002A000000}"/>
    <cellStyle name="Comma 5 2" xfId="780" xr:uid="{00000000-0005-0000-0000-00002B000000}"/>
    <cellStyle name="Comma 6" xfId="781" xr:uid="{00000000-0005-0000-0000-00002C000000}"/>
    <cellStyle name="Comma 7" xfId="782" xr:uid="{00000000-0005-0000-0000-00002D000000}"/>
    <cellStyle name="Comma 7 2" xfId="783" xr:uid="{00000000-0005-0000-0000-00002E000000}"/>
    <cellStyle name="Comma 8" xfId="529" xr:uid="{00000000-0005-0000-0000-00002F000000}"/>
    <cellStyle name="Comma 9" xfId="784" xr:uid="{00000000-0005-0000-0000-000030000000}"/>
    <cellStyle name="Hyperlink 2" xfId="2" xr:uid="{00000000-0005-0000-0000-000031000000}"/>
    <cellStyle name="Hyperlink 2 2" xfId="10" xr:uid="{00000000-0005-0000-0000-000032000000}"/>
    <cellStyle name="Hyperlink 2 3" xfId="834" xr:uid="{00000000-0005-0000-0000-000033000000}"/>
    <cellStyle name="Hyperlink 3" xfId="11" xr:uid="{00000000-0005-0000-0000-000034000000}"/>
    <cellStyle name="Hyperlink 4" xfId="12" xr:uid="{00000000-0005-0000-0000-000035000000}"/>
    <cellStyle name="Hyperlink 4 2" xfId="525" xr:uid="{00000000-0005-0000-0000-000036000000}"/>
    <cellStyle name="Hyperlink 5" xfId="13" xr:uid="{00000000-0005-0000-0000-000037000000}"/>
    <cellStyle name="Normal" xfId="0" builtinId="0"/>
    <cellStyle name="Normal - Style1" xfId="14" xr:uid="{00000000-0005-0000-0000-000039000000}"/>
    <cellStyle name="Normal - Style2" xfId="15" xr:uid="{00000000-0005-0000-0000-00003A000000}"/>
    <cellStyle name="Normal - Style3" xfId="16" xr:uid="{00000000-0005-0000-0000-00003B000000}"/>
    <cellStyle name="Normal - Style4" xfId="17" xr:uid="{00000000-0005-0000-0000-00003C000000}"/>
    <cellStyle name="Normal - Style5" xfId="18" xr:uid="{00000000-0005-0000-0000-00003D000000}"/>
    <cellStyle name="Normal - Style6" xfId="19" xr:uid="{00000000-0005-0000-0000-00003E000000}"/>
    <cellStyle name="Normal - Style7" xfId="20" xr:uid="{00000000-0005-0000-0000-00003F000000}"/>
    <cellStyle name="Normal - Style8" xfId="21" xr:uid="{00000000-0005-0000-0000-000040000000}"/>
    <cellStyle name="Normal 10" xfId="22" xr:uid="{00000000-0005-0000-0000-000041000000}"/>
    <cellStyle name="Normal 10 2" xfId="530" xr:uid="{00000000-0005-0000-0000-000042000000}"/>
    <cellStyle name="Normal 10 2 2" xfId="531" xr:uid="{00000000-0005-0000-0000-000043000000}"/>
    <cellStyle name="Normal 100" xfId="532" xr:uid="{00000000-0005-0000-0000-000044000000}"/>
    <cellStyle name="Normal 100 2" xfId="533" xr:uid="{00000000-0005-0000-0000-000045000000}"/>
    <cellStyle name="Normal 100 2 2" xfId="534" xr:uid="{00000000-0005-0000-0000-000046000000}"/>
    <cellStyle name="Normal 101" xfId="535" xr:uid="{00000000-0005-0000-0000-000047000000}"/>
    <cellStyle name="Normal 101 2" xfId="536" xr:uid="{00000000-0005-0000-0000-000048000000}"/>
    <cellStyle name="Normal 101 2 2" xfId="537" xr:uid="{00000000-0005-0000-0000-000049000000}"/>
    <cellStyle name="Normal 102" xfId="538" xr:uid="{00000000-0005-0000-0000-00004A000000}"/>
    <cellStyle name="Normal 102 2" xfId="539" xr:uid="{00000000-0005-0000-0000-00004B000000}"/>
    <cellStyle name="Normal 102 2 2" xfId="540" xr:uid="{00000000-0005-0000-0000-00004C000000}"/>
    <cellStyle name="Normal 103" xfId="541" xr:uid="{00000000-0005-0000-0000-00004D000000}"/>
    <cellStyle name="Normal 103 2" xfId="542" xr:uid="{00000000-0005-0000-0000-00004E000000}"/>
    <cellStyle name="Normal 103 2 2" xfId="543" xr:uid="{00000000-0005-0000-0000-00004F000000}"/>
    <cellStyle name="Normal 104" xfId="544" xr:uid="{00000000-0005-0000-0000-000050000000}"/>
    <cellStyle name="Normal 104 2" xfId="545" xr:uid="{00000000-0005-0000-0000-000051000000}"/>
    <cellStyle name="Normal 104 2 2" xfId="546" xr:uid="{00000000-0005-0000-0000-000052000000}"/>
    <cellStyle name="Normal 105" xfId="547" xr:uid="{00000000-0005-0000-0000-000053000000}"/>
    <cellStyle name="Normal 105 2" xfId="548" xr:uid="{00000000-0005-0000-0000-000054000000}"/>
    <cellStyle name="Normal 105 2 2" xfId="549" xr:uid="{00000000-0005-0000-0000-000055000000}"/>
    <cellStyle name="Normal 106" xfId="550" xr:uid="{00000000-0005-0000-0000-000056000000}"/>
    <cellStyle name="Normal 106 2" xfId="551" xr:uid="{00000000-0005-0000-0000-000057000000}"/>
    <cellStyle name="Normal 106 2 2" xfId="552" xr:uid="{00000000-0005-0000-0000-000058000000}"/>
    <cellStyle name="Normal 107" xfId="553" xr:uid="{00000000-0005-0000-0000-000059000000}"/>
    <cellStyle name="Normal 107 2" xfId="554" xr:uid="{00000000-0005-0000-0000-00005A000000}"/>
    <cellStyle name="Normal 107 2 2" xfId="555" xr:uid="{00000000-0005-0000-0000-00005B000000}"/>
    <cellStyle name="Normal 108" xfId="556" xr:uid="{00000000-0005-0000-0000-00005C000000}"/>
    <cellStyle name="Normal 108 2" xfId="557" xr:uid="{00000000-0005-0000-0000-00005D000000}"/>
    <cellStyle name="Normal 108 2 2" xfId="558" xr:uid="{00000000-0005-0000-0000-00005E000000}"/>
    <cellStyle name="Normal 109" xfId="559" xr:uid="{00000000-0005-0000-0000-00005F000000}"/>
    <cellStyle name="Normal 109 2" xfId="560" xr:uid="{00000000-0005-0000-0000-000060000000}"/>
    <cellStyle name="Normal 109 2 2" xfId="561" xr:uid="{00000000-0005-0000-0000-000061000000}"/>
    <cellStyle name="Normal 11" xfId="23" xr:uid="{00000000-0005-0000-0000-000062000000}"/>
    <cellStyle name="Normal 11 2" xfId="527" xr:uid="{00000000-0005-0000-0000-000063000000}"/>
    <cellStyle name="Normal 11 2 2" xfId="562" xr:uid="{00000000-0005-0000-0000-000064000000}"/>
    <cellStyle name="Normal 110" xfId="563" xr:uid="{00000000-0005-0000-0000-000065000000}"/>
    <cellStyle name="Normal 110 2" xfId="564" xr:uid="{00000000-0005-0000-0000-000066000000}"/>
    <cellStyle name="Normal 110 2 2" xfId="565" xr:uid="{00000000-0005-0000-0000-000067000000}"/>
    <cellStyle name="Normal 111" xfId="566" xr:uid="{00000000-0005-0000-0000-000068000000}"/>
    <cellStyle name="Normal 111 2" xfId="567" xr:uid="{00000000-0005-0000-0000-000069000000}"/>
    <cellStyle name="Normal 111 2 2" xfId="568" xr:uid="{00000000-0005-0000-0000-00006A000000}"/>
    <cellStyle name="Normal 112" xfId="569" xr:uid="{00000000-0005-0000-0000-00006B000000}"/>
    <cellStyle name="Normal 112 2" xfId="570" xr:uid="{00000000-0005-0000-0000-00006C000000}"/>
    <cellStyle name="Normal 112 2 2" xfId="571" xr:uid="{00000000-0005-0000-0000-00006D000000}"/>
    <cellStyle name="Normal 113" xfId="572" xr:uid="{00000000-0005-0000-0000-00006E000000}"/>
    <cellStyle name="Normal 113 2" xfId="573" xr:uid="{00000000-0005-0000-0000-00006F000000}"/>
    <cellStyle name="Normal 113 2 2" xfId="574" xr:uid="{00000000-0005-0000-0000-000070000000}"/>
    <cellStyle name="Normal 114" xfId="575" xr:uid="{00000000-0005-0000-0000-000071000000}"/>
    <cellStyle name="Normal 114 2" xfId="576" xr:uid="{00000000-0005-0000-0000-000072000000}"/>
    <cellStyle name="Normal 114 2 2" xfId="577" xr:uid="{00000000-0005-0000-0000-000073000000}"/>
    <cellStyle name="Normal 115" xfId="578" xr:uid="{00000000-0005-0000-0000-000074000000}"/>
    <cellStyle name="Normal 116" xfId="579" xr:uid="{00000000-0005-0000-0000-000075000000}"/>
    <cellStyle name="Normal 117" xfId="832" xr:uid="{00000000-0005-0000-0000-000076000000}"/>
    <cellStyle name="Normal 12" xfId="24" xr:uid="{00000000-0005-0000-0000-000077000000}"/>
    <cellStyle name="Normal 12 2" xfId="580" xr:uid="{00000000-0005-0000-0000-000078000000}"/>
    <cellStyle name="Normal 12 2 2" xfId="581" xr:uid="{00000000-0005-0000-0000-000079000000}"/>
    <cellStyle name="Normal 13" xfId="25" xr:uid="{00000000-0005-0000-0000-00007A000000}"/>
    <cellStyle name="Normal 13 2" xfId="582" xr:uid="{00000000-0005-0000-0000-00007B000000}"/>
    <cellStyle name="Normal 13 2 2" xfId="583" xr:uid="{00000000-0005-0000-0000-00007C000000}"/>
    <cellStyle name="Normal 13 2 3" xfId="744" xr:uid="{00000000-0005-0000-0000-00007D000000}"/>
    <cellStyle name="Normal 13 2 6" xfId="785" xr:uid="{00000000-0005-0000-0000-00007E000000}"/>
    <cellStyle name="Normal 14" xfId="26" xr:uid="{00000000-0005-0000-0000-00007F000000}"/>
    <cellStyle name="Normal 14 2" xfId="584" xr:uid="{00000000-0005-0000-0000-000080000000}"/>
    <cellStyle name="Normal 14 2 2" xfId="585" xr:uid="{00000000-0005-0000-0000-000081000000}"/>
    <cellStyle name="Normal 15" xfId="27" xr:uid="{00000000-0005-0000-0000-000082000000}"/>
    <cellStyle name="Normal 15 2" xfId="586" xr:uid="{00000000-0005-0000-0000-000083000000}"/>
    <cellStyle name="Normal 15 2 2" xfId="587" xr:uid="{00000000-0005-0000-0000-000084000000}"/>
    <cellStyle name="Normal 16" xfId="28" xr:uid="{00000000-0005-0000-0000-000085000000}"/>
    <cellStyle name="Normal 16 2" xfId="588" xr:uid="{00000000-0005-0000-0000-000086000000}"/>
    <cellStyle name="Normal 16 2 2" xfId="589" xr:uid="{00000000-0005-0000-0000-000087000000}"/>
    <cellStyle name="Normal 17" xfId="29" xr:uid="{00000000-0005-0000-0000-000088000000}"/>
    <cellStyle name="Normal 17 2" xfId="590" xr:uid="{00000000-0005-0000-0000-000089000000}"/>
    <cellStyle name="Normal 17 2 2" xfId="591" xr:uid="{00000000-0005-0000-0000-00008A000000}"/>
    <cellStyle name="Normal 17 2 4" xfId="592" xr:uid="{00000000-0005-0000-0000-00008B000000}"/>
    <cellStyle name="Normal 18" xfId="30" xr:uid="{00000000-0005-0000-0000-00008C000000}"/>
    <cellStyle name="Normal 18 2" xfId="593" xr:uid="{00000000-0005-0000-0000-00008D000000}"/>
    <cellStyle name="Normal 18 2 2" xfId="594" xr:uid="{00000000-0005-0000-0000-00008E000000}"/>
    <cellStyle name="Normal 19" xfId="31" xr:uid="{00000000-0005-0000-0000-00008F000000}"/>
    <cellStyle name="Normal 19 2" xfId="595" xr:uid="{00000000-0005-0000-0000-000090000000}"/>
    <cellStyle name="Normal 19 2 2" xfId="596" xr:uid="{00000000-0005-0000-0000-000091000000}"/>
    <cellStyle name="Normal 2" xfId="32" xr:uid="{00000000-0005-0000-0000-000092000000}"/>
    <cellStyle name="Normal 2 2" xfId="33" xr:uid="{00000000-0005-0000-0000-000093000000}"/>
    <cellStyle name="Normal 2 2 2" xfId="597" xr:uid="{00000000-0005-0000-0000-000094000000}"/>
    <cellStyle name="Normal 2 2 2 2" xfId="742" xr:uid="{00000000-0005-0000-0000-000095000000}"/>
    <cellStyle name="Normal 2 2 2 3" xfId="786" xr:uid="{00000000-0005-0000-0000-000096000000}"/>
    <cellStyle name="Normal 2 2 3" xfId="598" xr:uid="{00000000-0005-0000-0000-000097000000}"/>
    <cellStyle name="Normal 2 3" xfId="520" xr:uid="{00000000-0005-0000-0000-000098000000}"/>
    <cellStyle name="Normal 2 3 2" xfId="599" xr:uid="{00000000-0005-0000-0000-000099000000}"/>
    <cellStyle name="Normal 2 3 3" xfId="836" xr:uid="{00000000-0005-0000-0000-00009A000000}"/>
    <cellStyle name="Normal 2 4" xfId="787" xr:uid="{00000000-0005-0000-0000-00009B000000}"/>
    <cellStyle name="Normal 20" xfId="34" xr:uid="{00000000-0005-0000-0000-00009C000000}"/>
    <cellStyle name="Normal 20 2" xfId="521" xr:uid="{00000000-0005-0000-0000-00009D000000}"/>
    <cellStyle name="Normal 20 2 2" xfId="600" xr:uid="{00000000-0005-0000-0000-00009E000000}"/>
    <cellStyle name="Normal 20 2 3" xfId="838" xr:uid="{00000000-0005-0000-0000-00009F000000}"/>
    <cellStyle name="Normal 20 3" xfId="788" xr:uid="{00000000-0005-0000-0000-0000A0000000}"/>
    <cellStyle name="Normal 21" xfId="35" xr:uid="{00000000-0005-0000-0000-0000A1000000}"/>
    <cellStyle name="Normal 21 2" xfId="524" xr:uid="{00000000-0005-0000-0000-0000A2000000}"/>
    <cellStyle name="Normal 21 2 2" xfId="601" xr:uid="{00000000-0005-0000-0000-0000A3000000}"/>
    <cellStyle name="Normal 21 3" xfId="789" xr:uid="{00000000-0005-0000-0000-0000A4000000}"/>
    <cellStyle name="Normal 22" xfId="36" xr:uid="{00000000-0005-0000-0000-0000A5000000}"/>
    <cellStyle name="Normal 22 2" xfId="523" xr:uid="{00000000-0005-0000-0000-0000A6000000}"/>
    <cellStyle name="Normal 22 2 2" xfId="602" xr:uid="{00000000-0005-0000-0000-0000A7000000}"/>
    <cellStyle name="Normal 22 3" xfId="790" xr:uid="{00000000-0005-0000-0000-0000A8000000}"/>
    <cellStyle name="Normal 23" xfId="37" xr:uid="{00000000-0005-0000-0000-0000A9000000}"/>
    <cellStyle name="Normal 23 2" xfId="603" xr:uid="{00000000-0005-0000-0000-0000AA000000}"/>
    <cellStyle name="Normal 23 2 2" xfId="604" xr:uid="{00000000-0005-0000-0000-0000AB000000}"/>
    <cellStyle name="Normal 24" xfId="38" xr:uid="{00000000-0005-0000-0000-0000AC000000}"/>
    <cellStyle name="Normal 24 2" xfId="605" xr:uid="{00000000-0005-0000-0000-0000AD000000}"/>
    <cellStyle name="Normal 24 2 2" xfId="606" xr:uid="{00000000-0005-0000-0000-0000AE000000}"/>
    <cellStyle name="Normal 25" xfId="39" xr:uid="{00000000-0005-0000-0000-0000AF000000}"/>
    <cellStyle name="Normal 25 2" xfId="607" xr:uid="{00000000-0005-0000-0000-0000B0000000}"/>
    <cellStyle name="Normal 25 2 2" xfId="608" xr:uid="{00000000-0005-0000-0000-0000B1000000}"/>
    <cellStyle name="Normal 25 3" xfId="791" xr:uid="{00000000-0005-0000-0000-0000B2000000}"/>
    <cellStyle name="Normal 26" xfId="40" xr:uid="{00000000-0005-0000-0000-0000B3000000}"/>
    <cellStyle name="Normal 26 2" xfId="792" xr:uid="{00000000-0005-0000-0000-0000B4000000}"/>
    <cellStyle name="Normal 27" xfId="41" xr:uid="{00000000-0005-0000-0000-0000B5000000}"/>
    <cellStyle name="Normal 27 2" xfId="609" xr:uid="{00000000-0005-0000-0000-0000B6000000}"/>
    <cellStyle name="Normal 27 2 2" xfId="610" xr:uid="{00000000-0005-0000-0000-0000B7000000}"/>
    <cellStyle name="Normal 28" xfId="42" xr:uid="{00000000-0005-0000-0000-0000B8000000}"/>
    <cellStyle name="Normal 28 2" xfId="611" xr:uid="{00000000-0005-0000-0000-0000B9000000}"/>
    <cellStyle name="Normal 28 2 2" xfId="612" xr:uid="{00000000-0005-0000-0000-0000BA000000}"/>
    <cellStyle name="Normal 29" xfId="43" xr:uid="{00000000-0005-0000-0000-0000BB000000}"/>
    <cellStyle name="Normal 29 2" xfId="522" xr:uid="{00000000-0005-0000-0000-0000BC000000}"/>
    <cellStyle name="Normal 29 2 2" xfId="613" xr:uid="{00000000-0005-0000-0000-0000BD000000}"/>
    <cellStyle name="Normal 29 2 3" xfId="835" xr:uid="{00000000-0005-0000-0000-0000BE000000}"/>
    <cellStyle name="Normal 29 3" xfId="793" xr:uid="{00000000-0005-0000-0000-0000BF000000}"/>
    <cellStyle name="Normal 3" xfId="44" xr:uid="{00000000-0005-0000-0000-0000C0000000}"/>
    <cellStyle name="Normal 3 2" xfId="614" xr:uid="{00000000-0005-0000-0000-0000C1000000}"/>
    <cellStyle name="Normal 3 2 2" xfId="615" xr:uid="{00000000-0005-0000-0000-0000C2000000}"/>
    <cellStyle name="Normal 3 2 3" xfId="741" xr:uid="{00000000-0005-0000-0000-0000C3000000}"/>
    <cellStyle name="Normal 3 2 3 2" xfId="794" xr:uid="{00000000-0005-0000-0000-0000C4000000}"/>
    <cellStyle name="Normal 3 2 3 3" xfId="795" xr:uid="{00000000-0005-0000-0000-0000C5000000}"/>
    <cellStyle name="Normal 3 2 3 3 2" xfId="796" xr:uid="{00000000-0005-0000-0000-0000C6000000}"/>
    <cellStyle name="Normal 3 2 3 3 3" xfId="797" xr:uid="{00000000-0005-0000-0000-0000C7000000}"/>
    <cellStyle name="Normal 3 2 3 3 3 2" xfId="798" xr:uid="{00000000-0005-0000-0000-0000C8000000}"/>
    <cellStyle name="Normal 3 2 3 4" xfId="799" xr:uid="{00000000-0005-0000-0000-0000C9000000}"/>
    <cellStyle name="Normal 3 2 3 4 2" xfId="800" xr:uid="{00000000-0005-0000-0000-0000CA000000}"/>
    <cellStyle name="Normal 3 2 3 5" xfId="801" xr:uid="{00000000-0005-0000-0000-0000CB000000}"/>
    <cellStyle name="Normal 3 2 3 6" xfId="802" xr:uid="{00000000-0005-0000-0000-0000CC000000}"/>
    <cellStyle name="Normal 3 3" xfId="616" xr:uid="{00000000-0005-0000-0000-0000CD000000}"/>
    <cellStyle name="Normal 3 5 2 5 5" xfId="617" xr:uid="{00000000-0005-0000-0000-0000CE000000}"/>
    <cellStyle name="Normal 3 5 2 5 5 2 2" xfId="618" xr:uid="{00000000-0005-0000-0000-0000CF000000}"/>
    <cellStyle name="Normal 30" xfId="45" xr:uid="{00000000-0005-0000-0000-0000D0000000}"/>
    <cellStyle name="Normal 30 2" xfId="619" xr:uid="{00000000-0005-0000-0000-0000D1000000}"/>
    <cellStyle name="Normal 30 2 2" xfId="528" xr:uid="{00000000-0005-0000-0000-0000D2000000}"/>
    <cellStyle name="Normal 30 2 2 2" xfId="620" xr:uid="{00000000-0005-0000-0000-0000D3000000}"/>
    <cellStyle name="Normal 31" xfId="46" xr:uid="{00000000-0005-0000-0000-0000D4000000}"/>
    <cellStyle name="Normal 31 2" xfId="621" xr:uid="{00000000-0005-0000-0000-0000D5000000}"/>
    <cellStyle name="Normal 31 2 2" xfId="622" xr:uid="{00000000-0005-0000-0000-0000D6000000}"/>
    <cellStyle name="Normal 32" xfId="47" xr:uid="{00000000-0005-0000-0000-0000D7000000}"/>
    <cellStyle name="Normal 32 2" xfId="48" xr:uid="{00000000-0005-0000-0000-0000D8000000}"/>
    <cellStyle name="Normal 32 3" xfId="49" xr:uid="{00000000-0005-0000-0000-0000D9000000}"/>
    <cellStyle name="Normal 32 3 2" xfId="803" xr:uid="{00000000-0005-0000-0000-0000DA000000}"/>
    <cellStyle name="Normal 32 3 3" xfId="804" xr:uid="{00000000-0005-0000-0000-0000DB000000}"/>
    <cellStyle name="Normal 32 3 3 2" xfId="805" xr:uid="{00000000-0005-0000-0000-0000DC000000}"/>
    <cellStyle name="Normal 33" xfId="50" xr:uid="{00000000-0005-0000-0000-0000DD000000}"/>
    <cellStyle name="Normal 33 2" xfId="51" xr:uid="{00000000-0005-0000-0000-0000DE000000}"/>
    <cellStyle name="Normal 33 2 2" xfId="52" xr:uid="{00000000-0005-0000-0000-0000DF000000}"/>
    <cellStyle name="Normal 33 2 2 2" xfId="53" xr:uid="{00000000-0005-0000-0000-0000E0000000}"/>
    <cellStyle name="Normal 33 2 2 2 2" xfId="54" xr:uid="{00000000-0005-0000-0000-0000E1000000}"/>
    <cellStyle name="Normal 33 2 2 3" xfId="55" xr:uid="{00000000-0005-0000-0000-0000E2000000}"/>
    <cellStyle name="Normal 33 2 3" xfId="56" xr:uid="{00000000-0005-0000-0000-0000E3000000}"/>
    <cellStyle name="Normal 33 2 3 2" xfId="57" xr:uid="{00000000-0005-0000-0000-0000E4000000}"/>
    <cellStyle name="Normal 33 2 4" xfId="58" xr:uid="{00000000-0005-0000-0000-0000E5000000}"/>
    <cellStyle name="Normal 33 3" xfId="59" xr:uid="{00000000-0005-0000-0000-0000E6000000}"/>
    <cellStyle name="Normal 33 3 2" xfId="60" xr:uid="{00000000-0005-0000-0000-0000E7000000}"/>
    <cellStyle name="Normal 33 3 2 2" xfId="61" xr:uid="{00000000-0005-0000-0000-0000E8000000}"/>
    <cellStyle name="Normal 33 3 3" xfId="62" xr:uid="{00000000-0005-0000-0000-0000E9000000}"/>
    <cellStyle name="Normal 33 4" xfId="63" xr:uid="{00000000-0005-0000-0000-0000EA000000}"/>
    <cellStyle name="Normal 33 4 2" xfId="64" xr:uid="{00000000-0005-0000-0000-0000EB000000}"/>
    <cellStyle name="Normal 33 5" xfId="65" xr:uid="{00000000-0005-0000-0000-0000EC000000}"/>
    <cellStyle name="Normal 33 6" xfId="66" xr:uid="{00000000-0005-0000-0000-0000ED000000}"/>
    <cellStyle name="Normal 33 6 2" xfId="806" xr:uid="{00000000-0005-0000-0000-0000EE000000}"/>
    <cellStyle name="Normal 33 6 2 2" xfId="807" xr:uid="{00000000-0005-0000-0000-0000EF000000}"/>
    <cellStyle name="Normal 34" xfId="67" xr:uid="{00000000-0005-0000-0000-0000F0000000}"/>
    <cellStyle name="Normal 34 2" xfId="68" xr:uid="{00000000-0005-0000-0000-0000F1000000}"/>
    <cellStyle name="Normal 34 2 2" xfId="69" xr:uid="{00000000-0005-0000-0000-0000F2000000}"/>
    <cellStyle name="Normal 34 2 2 2" xfId="70" xr:uid="{00000000-0005-0000-0000-0000F3000000}"/>
    <cellStyle name="Normal 34 2 2 2 2" xfId="71" xr:uid="{00000000-0005-0000-0000-0000F4000000}"/>
    <cellStyle name="Normal 34 2 2 3" xfId="72" xr:uid="{00000000-0005-0000-0000-0000F5000000}"/>
    <cellStyle name="Normal 34 2 3" xfId="73" xr:uid="{00000000-0005-0000-0000-0000F6000000}"/>
    <cellStyle name="Normal 34 2 3 2" xfId="74" xr:uid="{00000000-0005-0000-0000-0000F7000000}"/>
    <cellStyle name="Normal 34 2 4" xfId="75" xr:uid="{00000000-0005-0000-0000-0000F8000000}"/>
    <cellStyle name="Normal 34 3" xfId="76" xr:uid="{00000000-0005-0000-0000-0000F9000000}"/>
    <cellStyle name="Normal 34 3 2" xfId="77" xr:uid="{00000000-0005-0000-0000-0000FA000000}"/>
    <cellStyle name="Normal 34 3 2 2" xfId="78" xr:uid="{00000000-0005-0000-0000-0000FB000000}"/>
    <cellStyle name="Normal 34 3 3" xfId="79" xr:uid="{00000000-0005-0000-0000-0000FC000000}"/>
    <cellStyle name="Normal 34 4" xfId="80" xr:uid="{00000000-0005-0000-0000-0000FD000000}"/>
    <cellStyle name="Normal 34 4 2" xfId="81" xr:uid="{00000000-0005-0000-0000-0000FE000000}"/>
    <cellStyle name="Normal 34 5" xfId="82" xr:uid="{00000000-0005-0000-0000-0000FF000000}"/>
    <cellStyle name="Normal 34 6" xfId="83" xr:uid="{00000000-0005-0000-0000-000000010000}"/>
    <cellStyle name="Normal 34 6 2" xfId="808" xr:uid="{00000000-0005-0000-0000-000001010000}"/>
    <cellStyle name="Normal 35" xfId="84" xr:uid="{00000000-0005-0000-0000-000002010000}"/>
    <cellStyle name="Normal 35 2" xfId="85" xr:uid="{00000000-0005-0000-0000-000003010000}"/>
    <cellStyle name="Normal 35 2 2" xfId="86" xr:uid="{00000000-0005-0000-0000-000004010000}"/>
    <cellStyle name="Normal 35 2 2 2" xfId="87" xr:uid="{00000000-0005-0000-0000-000005010000}"/>
    <cellStyle name="Normal 35 2 2 2 2" xfId="88" xr:uid="{00000000-0005-0000-0000-000006010000}"/>
    <cellStyle name="Normal 35 2 2 3" xfId="89" xr:uid="{00000000-0005-0000-0000-000007010000}"/>
    <cellStyle name="Normal 35 2 3" xfId="90" xr:uid="{00000000-0005-0000-0000-000008010000}"/>
    <cellStyle name="Normal 35 2 3 2" xfId="91" xr:uid="{00000000-0005-0000-0000-000009010000}"/>
    <cellStyle name="Normal 35 2 4" xfId="92" xr:uid="{00000000-0005-0000-0000-00000A010000}"/>
    <cellStyle name="Normal 35 3" xfId="93" xr:uid="{00000000-0005-0000-0000-00000B010000}"/>
    <cellStyle name="Normal 35 3 2" xfId="94" xr:uid="{00000000-0005-0000-0000-00000C010000}"/>
    <cellStyle name="Normal 35 3 2 2" xfId="95" xr:uid="{00000000-0005-0000-0000-00000D010000}"/>
    <cellStyle name="Normal 35 3 3" xfId="96" xr:uid="{00000000-0005-0000-0000-00000E010000}"/>
    <cellStyle name="Normal 35 4" xfId="97" xr:uid="{00000000-0005-0000-0000-00000F010000}"/>
    <cellStyle name="Normal 35 4 2" xfId="98" xr:uid="{00000000-0005-0000-0000-000010010000}"/>
    <cellStyle name="Normal 35 5" xfId="99" xr:uid="{00000000-0005-0000-0000-000011010000}"/>
    <cellStyle name="Normal 35 6" xfId="100" xr:uid="{00000000-0005-0000-0000-000012010000}"/>
    <cellStyle name="Normal 35 6 2" xfId="809" xr:uid="{00000000-0005-0000-0000-000013010000}"/>
    <cellStyle name="Normal 35 6 2 2" xfId="810" xr:uid="{00000000-0005-0000-0000-000014010000}"/>
    <cellStyle name="Normal 36" xfId="101" xr:uid="{00000000-0005-0000-0000-000015010000}"/>
    <cellStyle name="Normal 36 2" xfId="102" xr:uid="{00000000-0005-0000-0000-000016010000}"/>
    <cellStyle name="Normal 36 2 2" xfId="103" xr:uid="{00000000-0005-0000-0000-000017010000}"/>
    <cellStyle name="Normal 36 2 2 2" xfId="104" xr:uid="{00000000-0005-0000-0000-000018010000}"/>
    <cellStyle name="Normal 36 2 2 2 2" xfId="105" xr:uid="{00000000-0005-0000-0000-000019010000}"/>
    <cellStyle name="Normal 36 2 2 3" xfId="106" xr:uid="{00000000-0005-0000-0000-00001A010000}"/>
    <cellStyle name="Normal 36 2 3" xfId="107" xr:uid="{00000000-0005-0000-0000-00001B010000}"/>
    <cellStyle name="Normal 36 2 3 2" xfId="108" xr:uid="{00000000-0005-0000-0000-00001C010000}"/>
    <cellStyle name="Normal 36 2 4" xfId="109" xr:uid="{00000000-0005-0000-0000-00001D010000}"/>
    <cellStyle name="Normal 36 3" xfId="110" xr:uid="{00000000-0005-0000-0000-00001E010000}"/>
    <cellStyle name="Normal 36 3 2" xfId="111" xr:uid="{00000000-0005-0000-0000-00001F010000}"/>
    <cellStyle name="Normal 36 3 2 2" xfId="112" xr:uid="{00000000-0005-0000-0000-000020010000}"/>
    <cellStyle name="Normal 36 3 3" xfId="113" xr:uid="{00000000-0005-0000-0000-000021010000}"/>
    <cellStyle name="Normal 36 4" xfId="114" xr:uid="{00000000-0005-0000-0000-000022010000}"/>
    <cellStyle name="Normal 36 4 2" xfId="115" xr:uid="{00000000-0005-0000-0000-000023010000}"/>
    <cellStyle name="Normal 36 5" xfId="116" xr:uid="{00000000-0005-0000-0000-000024010000}"/>
    <cellStyle name="Normal 36 6" xfId="117" xr:uid="{00000000-0005-0000-0000-000025010000}"/>
    <cellStyle name="Normal 36 6 2" xfId="811" xr:uid="{00000000-0005-0000-0000-000026010000}"/>
    <cellStyle name="Normal 36 6 2 2" xfId="812" xr:uid="{00000000-0005-0000-0000-000027010000}"/>
    <cellStyle name="Normal 37" xfId="118" xr:uid="{00000000-0005-0000-0000-000028010000}"/>
    <cellStyle name="Normal 37 2" xfId="119" xr:uid="{00000000-0005-0000-0000-000029010000}"/>
    <cellStyle name="Normal 37 2 2" xfId="120" xr:uid="{00000000-0005-0000-0000-00002A010000}"/>
    <cellStyle name="Normal 37 2 2 2" xfId="121" xr:uid="{00000000-0005-0000-0000-00002B010000}"/>
    <cellStyle name="Normal 37 2 2 2 2" xfId="122" xr:uid="{00000000-0005-0000-0000-00002C010000}"/>
    <cellStyle name="Normal 37 2 2 3" xfId="123" xr:uid="{00000000-0005-0000-0000-00002D010000}"/>
    <cellStyle name="Normal 37 2 3" xfId="124" xr:uid="{00000000-0005-0000-0000-00002E010000}"/>
    <cellStyle name="Normal 37 2 3 2" xfId="125" xr:uid="{00000000-0005-0000-0000-00002F010000}"/>
    <cellStyle name="Normal 37 2 4" xfId="126" xr:uid="{00000000-0005-0000-0000-000030010000}"/>
    <cellStyle name="Normal 37 3" xfId="127" xr:uid="{00000000-0005-0000-0000-000031010000}"/>
    <cellStyle name="Normal 37 3 2" xfId="128" xr:uid="{00000000-0005-0000-0000-000032010000}"/>
    <cellStyle name="Normal 37 3 2 2" xfId="129" xr:uid="{00000000-0005-0000-0000-000033010000}"/>
    <cellStyle name="Normal 37 3 3" xfId="130" xr:uid="{00000000-0005-0000-0000-000034010000}"/>
    <cellStyle name="Normal 37 4" xfId="131" xr:uid="{00000000-0005-0000-0000-000035010000}"/>
    <cellStyle name="Normal 37 4 2" xfId="132" xr:uid="{00000000-0005-0000-0000-000036010000}"/>
    <cellStyle name="Normal 37 5" xfId="133" xr:uid="{00000000-0005-0000-0000-000037010000}"/>
    <cellStyle name="Normal 37 6" xfId="134" xr:uid="{00000000-0005-0000-0000-000038010000}"/>
    <cellStyle name="Normal 37 6 2" xfId="813" xr:uid="{00000000-0005-0000-0000-000039010000}"/>
    <cellStyle name="Normal 37 6 2 2" xfId="814" xr:uid="{00000000-0005-0000-0000-00003A010000}"/>
    <cellStyle name="Normal 38" xfId="135" xr:uid="{00000000-0005-0000-0000-00003B010000}"/>
    <cellStyle name="Normal 38 2" xfId="136" xr:uid="{00000000-0005-0000-0000-00003C010000}"/>
    <cellStyle name="Normal 38 2 2" xfId="137" xr:uid="{00000000-0005-0000-0000-00003D010000}"/>
    <cellStyle name="Normal 38 2 2 2" xfId="138" xr:uid="{00000000-0005-0000-0000-00003E010000}"/>
    <cellStyle name="Normal 38 2 2 2 2" xfId="139" xr:uid="{00000000-0005-0000-0000-00003F010000}"/>
    <cellStyle name="Normal 38 2 2 3" xfId="140" xr:uid="{00000000-0005-0000-0000-000040010000}"/>
    <cellStyle name="Normal 38 2 3" xfId="141" xr:uid="{00000000-0005-0000-0000-000041010000}"/>
    <cellStyle name="Normal 38 2 3 2" xfId="142" xr:uid="{00000000-0005-0000-0000-000042010000}"/>
    <cellStyle name="Normal 38 2 4" xfId="143" xr:uid="{00000000-0005-0000-0000-000043010000}"/>
    <cellStyle name="Normal 38 3" xfId="144" xr:uid="{00000000-0005-0000-0000-000044010000}"/>
    <cellStyle name="Normal 38 3 2" xfId="145" xr:uid="{00000000-0005-0000-0000-000045010000}"/>
    <cellStyle name="Normal 38 3 2 2" xfId="146" xr:uid="{00000000-0005-0000-0000-000046010000}"/>
    <cellStyle name="Normal 38 3 3" xfId="147" xr:uid="{00000000-0005-0000-0000-000047010000}"/>
    <cellStyle name="Normal 38 4" xfId="148" xr:uid="{00000000-0005-0000-0000-000048010000}"/>
    <cellStyle name="Normal 38 4 2" xfId="149" xr:uid="{00000000-0005-0000-0000-000049010000}"/>
    <cellStyle name="Normal 38 5" xfId="150" xr:uid="{00000000-0005-0000-0000-00004A010000}"/>
    <cellStyle name="Normal 38 6" xfId="151" xr:uid="{00000000-0005-0000-0000-00004B010000}"/>
    <cellStyle name="Normal 38 6 2" xfId="815" xr:uid="{00000000-0005-0000-0000-00004C010000}"/>
    <cellStyle name="Normal 38 6 2 2" xfId="816" xr:uid="{00000000-0005-0000-0000-00004D010000}"/>
    <cellStyle name="Normal 39" xfId="152" xr:uid="{00000000-0005-0000-0000-00004E010000}"/>
    <cellStyle name="Normal 39 2" xfId="153" xr:uid="{00000000-0005-0000-0000-00004F010000}"/>
    <cellStyle name="Normal 39 2 2" xfId="154" xr:uid="{00000000-0005-0000-0000-000050010000}"/>
    <cellStyle name="Normal 39 2 2 2" xfId="155" xr:uid="{00000000-0005-0000-0000-000051010000}"/>
    <cellStyle name="Normal 39 2 2 2 2" xfId="156" xr:uid="{00000000-0005-0000-0000-000052010000}"/>
    <cellStyle name="Normal 39 2 2 3" xfId="157" xr:uid="{00000000-0005-0000-0000-000053010000}"/>
    <cellStyle name="Normal 39 2 3" xfId="158" xr:uid="{00000000-0005-0000-0000-000054010000}"/>
    <cellStyle name="Normal 39 2 3 2" xfId="159" xr:uid="{00000000-0005-0000-0000-000055010000}"/>
    <cellStyle name="Normal 39 2 4" xfId="160" xr:uid="{00000000-0005-0000-0000-000056010000}"/>
    <cellStyle name="Normal 39 3" xfId="161" xr:uid="{00000000-0005-0000-0000-000057010000}"/>
    <cellStyle name="Normal 39 3 2" xfId="162" xr:uid="{00000000-0005-0000-0000-000058010000}"/>
    <cellStyle name="Normal 39 3 2 2" xfId="163" xr:uid="{00000000-0005-0000-0000-000059010000}"/>
    <cellStyle name="Normal 39 3 3" xfId="164" xr:uid="{00000000-0005-0000-0000-00005A010000}"/>
    <cellStyle name="Normal 39 4" xfId="165" xr:uid="{00000000-0005-0000-0000-00005B010000}"/>
    <cellStyle name="Normal 39 4 2" xfId="166" xr:uid="{00000000-0005-0000-0000-00005C010000}"/>
    <cellStyle name="Normal 39 5" xfId="167" xr:uid="{00000000-0005-0000-0000-00005D010000}"/>
    <cellStyle name="Normal 39 6" xfId="168" xr:uid="{00000000-0005-0000-0000-00005E010000}"/>
    <cellStyle name="Normal 39 6 2" xfId="817" xr:uid="{00000000-0005-0000-0000-00005F010000}"/>
    <cellStyle name="Normal 4" xfId="169" xr:uid="{00000000-0005-0000-0000-000060010000}"/>
    <cellStyle name="Normal 4 2" xfId="623" xr:uid="{00000000-0005-0000-0000-000061010000}"/>
    <cellStyle name="Normal 4 2 2" xfId="624" xr:uid="{00000000-0005-0000-0000-000062010000}"/>
    <cellStyle name="Normal 4 3" xfId="818" xr:uid="{00000000-0005-0000-0000-000063010000}"/>
    <cellStyle name="Normal 40" xfId="170" xr:uid="{00000000-0005-0000-0000-000064010000}"/>
    <cellStyle name="Normal 40 2" xfId="171" xr:uid="{00000000-0005-0000-0000-000065010000}"/>
    <cellStyle name="Normal 40 2 2" xfId="172" xr:uid="{00000000-0005-0000-0000-000066010000}"/>
    <cellStyle name="Normal 40 2 2 2" xfId="173" xr:uid="{00000000-0005-0000-0000-000067010000}"/>
    <cellStyle name="Normal 40 2 2 2 2" xfId="174" xr:uid="{00000000-0005-0000-0000-000068010000}"/>
    <cellStyle name="Normal 40 2 2 3" xfId="175" xr:uid="{00000000-0005-0000-0000-000069010000}"/>
    <cellStyle name="Normal 40 2 3" xfId="176" xr:uid="{00000000-0005-0000-0000-00006A010000}"/>
    <cellStyle name="Normal 40 2 3 2" xfId="177" xr:uid="{00000000-0005-0000-0000-00006B010000}"/>
    <cellStyle name="Normal 40 2 4" xfId="178" xr:uid="{00000000-0005-0000-0000-00006C010000}"/>
    <cellStyle name="Normal 40 3" xfId="179" xr:uid="{00000000-0005-0000-0000-00006D010000}"/>
    <cellStyle name="Normal 40 3 2" xfId="180" xr:uid="{00000000-0005-0000-0000-00006E010000}"/>
    <cellStyle name="Normal 40 3 2 2" xfId="181" xr:uid="{00000000-0005-0000-0000-00006F010000}"/>
    <cellStyle name="Normal 40 3 3" xfId="182" xr:uid="{00000000-0005-0000-0000-000070010000}"/>
    <cellStyle name="Normal 40 4" xfId="183" xr:uid="{00000000-0005-0000-0000-000071010000}"/>
    <cellStyle name="Normal 40 4 2" xfId="184" xr:uid="{00000000-0005-0000-0000-000072010000}"/>
    <cellStyle name="Normal 40 5" xfId="185" xr:uid="{00000000-0005-0000-0000-000073010000}"/>
    <cellStyle name="Normal 40 6" xfId="186" xr:uid="{00000000-0005-0000-0000-000074010000}"/>
    <cellStyle name="Normal 40 6 2" xfId="819" xr:uid="{00000000-0005-0000-0000-000075010000}"/>
    <cellStyle name="Normal 41" xfId="187" xr:uid="{00000000-0005-0000-0000-000076010000}"/>
    <cellStyle name="Normal 41 2" xfId="188" xr:uid="{00000000-0005-0000-0000-000077010000}"/>
    <cellStyle name="Normal 41 2 2" xfId="189" xr:uid="{00000000-0005-0000-0000-000078010000}"/>
    <cellStyle name="Normal 41 2 2 2" xfId="190" xr:uid="{00000000-0005-0000-0000-000079010000}"/>
    <cellStyle name="Normal 41 2 2 2 2" xfId="191" xr:uid="{00000000-0005-0000-0000-00007A010000}"/>
    <cellStyle name="Normal 41 2 2 3" xfId="192" xr:uid="{00000000-0005-0000-0000-00007B010000}"/>
    <cellStyle name="Normal 41 2 3" xfId="193" xr:uid="{00000000-0005-0000-0000-00007C010000}"/>
    <cellStyle name="Normal 41 2 3 2" xfId="194" xr:uid="{00000000-0005-0000-0000-00007D010000}"/>
    <cellStyle name="Normal 41 2 4" xfId="195" xr:uid="{00000000-0005-0000-0000-00007E010000}"/>
    <cellStyle name="Normal 41 3" xfId="196" xr:uid="{00000000-0005-0000-0000-00007F010000}"/>
    <cellStyle name="Normal 41 3 2" xfId="197" xr:uid="{00000000-0005-0000-0000-000080010000}"/>
    <cellStyle name="Normal 41 3 2 2" xfId="198" xr:uid="{00000000-0005-0000-0000-000081010000}"/>
    <cellStyle name="Normal 41 3 3" xfId="199" xr:uid="{00000000-0005-0000-0000-000082010000}"/>
    <cellStyle name="Normal 41 4" xfId="200" xr:uid="{00000000-0005-0000-0000-000083010000}"/>
    <cellStyle name="Normal 41 4 2" xfId="201" xr:uid="{00000000-0005-0000-0000-000084010000}"/>
    <cellStyle name="Normal 41 5" xfId="202" xr:uid="{00000000-0005-0000-0000-000085010000}"/>
    <cellStyle name="Normal 41 6" xfId="203" xr:uid="{00000000-0005-0000-0000-000086010000}"/>
    <cellStyle name="Normal 41 6 2" xfId="820" xr:uid="{00000000-0005-0000-0000-000087010000}"/>
    <cellStyle name="Normal 42" xfId="204" xr:uid="{00000000-0005-0000-0000-000088010000}"/>
    <cellStyle name="Normal 42 2" xfId="205" xr:uid="{00000000-0005-0000-0000-000089010000}"/>
    <cellStyle name="Normal 42 2 2" xfId="206" xr:uid="{00000000-0005-0000-0000-00008A010000}"/>
    <cellStyle name="Normal 42 2 2 2" xfId="207" xr:uid="{00000000-0005-0000-0000-00008B010000}"/>
    <cellStyle name="Normal 42 2 2 2 2" xfId="208" xr:uid="{00000000-0005-0000-0000-00008C010000}"/>
    <cellStyle name="Normal 42 2 2 3" xfId="209" xr:uid="{00000000-0005-0000-0000-00008D010000}"/>
    <cellStyle name="Normal 42 2 3" xfId="210" xr:uid="{00000000-0005-0000-0000-00008E010000}"/>
    <cellStyle name="Normal 42 2 3 2" xfId="211" xr:uid="{00000000-0005-0000-0000-00008F010000}"/>
    <cellStyle name="Normal 42 2 4" xfId="212" xr:uid="{00000000-0005-0000-0000-000090010000}"/>
    <cellStyle name="Normal 42 3" xfId="213" xr:uid="{00000000-0005-0000-0000-000091010000}"/>
    <cellStyle name="Normal 42 3 2" xfId="214" xr:uid="{00000000-0005-0000-0000-000092010000}"/>
    <cellStyle name="Normal 42 3 2 2" xfId="215" xr:uid="{00000000-0005-0000-0000-000093010000}"/>
    <cellStyle name="Normal 42 3 3" xfId="216" xr:uid="{00000000-0005-0000-0000-000094010000}"/>
    <cellStyle name="Normal 42 4" xfId="217" xr:uid="{00000000-0005-0000-0000-000095010000}"/>
    <cellStyle name="Normal 42 4 2" xfId="218" xr:uid="{00000000-0005-0000-0000-000096010000}"/>
    <cellStyle name="Normal 42 5" xfId="219" xr:uid="{00000000-0005-0000-0000-000097010000}"/>
    <cellStyle name="Normal 42 6" xfId="220" xr:uid="{00000000-0005-0000-0000-000098010000}"/>
    <cellStyle name="Normal 42 6 2" xfId="821" xr:uid="{00000000-0005-0000-0000-000099010000}"/>
    <cellStyle name="Normal 43" xfId="221" xr:uid="{00000000-0005-0000-0000-00009A010000}"/>
    <cellStyle name="Normal 43 2" xfId="222" xr:uid="{00000000-0005-0000-0000-00009B010000}"/>
    <cellStyle name="Normal 43 2 2" xfId="223" xr:uid="{00000000-0005-0000-0000-00009C010000}"/>
    <cellStyle name="Normal 43 2 2 2" xfId="224" xr:uid="{00000000-0005-0000-0000-00009D010000}"/>
    <cellStyle name="Normal 43 2 2 2 2" xfId="225" xr:uid="{00000000-0005-0000-0000-00009E010000}"/>
    <cellStyle name="Normal 43 2 2 3" xfId="226" xr:uid="{00000000-0005-0000-0000-00009F010000}"/>
    <cellStyle name="Normal 43 2 3" xfId="227" xr:uid="{00000000-0005-0000-0000-0000A0010000}"/>
    <cellStyle name="Normal 43 2 3 2" xfId="228" xr:uid="{00000000-0005-0000-0000-0000A1010000}"/>
    <cellStyle name="Normal 43 2 4" xfId="229" xr:uid="{00000000-0005-0000-0000-0000A2010000}"/>
    <cellStyle name="Normal 43 3" xfId="230" xr:uid="{00000000-0005-0000-0000-0000A3010000}"/>
    <cellStyle name="Normal 43 3 2" xfId="231" xr:uid="{00000000-0005-0000-0000-0000A4010000}"/>
    <cellStyle name="Normal 43 3 2 2" xfId="232" xr:uid="{00000000-0005-0000-0000-0000A5010000}"/>
    <cellStyle name="Normal 43 3 3" xfId="233" xr:uid="{00000000-0005-0000-0000-0000A6010000}"/>
    <cellStyle name="Normal 43 4" xfId="234" xr:uid="{00000000-0005-0000-0000-0000A7010000}"/>
    <cellStyle name="Normal 43 4 2" xfId="235" xr:uid="{00000000-0005-0000-0000-0000A8010000}"/>
    <cellStyle name="Normal 43 5" xfId="236" xr:uid="{00000000-0005-0000-0000-0000A9010000}"/>
    <cellStyle name="Normal 43 6" xfId="237" xr:uid="{00000000-0005-0000-0000-0000AA010000}"/>
    <cellStyle name="Normal 43 6 2" xfId="822" xr:uid="{00000000-0005-0000-0000-0000AB010000}"/>
    <cellStyle name="Normal 44" xfId="238" xr:uid="{00000000-0005-0000-0000-0000AC010000}"/>
    <cellStyle name="Normal 44 2" xfId="239" xr:uid="{00000000-0005-0000-0000-0000AD010000}"/>
    <cellStyle name="Normal 44 2 2" xfId="240" xr:uid="{00000000-0005-0000-0000-0000AE010000}"/>
    <cellStyle name="Normal 44 2 2 2" xfId="241" xr:uid="{00000000-0005-0000-0000-0000AF010000}"/>
    <cellStyle name="Normal 44 2 2 2 2" xfId="242" xr:uid="{00000000-0005-0000-0000-0000B0010000}"/>
    <cellStyle name="Normal 44 2 2 3" xfId="243" xr:uid="{00000000-0005-0000-0000-0000B1010000}"/>
    <cellStyle name="Normal 44 2 3" xfId="244" xr:uid="{00000000-0005-0000-0000-0000B2010000}"/>
    <cellStyle name="Normal 44 2 3 2" xfId="245" xr:uid="{00000000-0005-0000-0000-0000B3010000}"/>
    <cellStyle name="Normal 44 2 4" xfId="246" xr:uid="{00000000-0005-0000-0000-0000B4010000}"/>
    <cellStyle name="Normal 44 3" xfId="247" xr:uid="{00000000-0005-0000-0000-0000B5010000}"/>
    <cellStyle name="Normal 44 3 2" xfId="248" xr:uid="{00000000-0005-0000-0000-0000B6010000}"/>
    <cellStyle name="Normal 44 3 2 2" xfId="249" xr:uid="{00000000-0005-0000-0000-0000B7010000}"/>
    <cellStyle name="Normal 44 3 3" xfId="250" xr:uid="{00000000-0005-0000-0000-0000B8010000}"/>
    <cellStyle name="Normal 44 4" xfId="251" xr:uid="{00000000-0005-0000-0000-0000B9010000}"/>
    <cellStyle name="Normal 44 4 2" xfId="252" xr:uid="{00000000-0005-0000-0000-0000BA010000}"/>
    <cellStyle name="Normal 44 5" xfId="253" xr:uid="{00000000-0005-0000-0000-0000BB010000}"/>
    <cellStyle name="Normal 44 6" xfId="254" xr:uid="{00000000-0005-0000-0000-0000BC010000}"/>
    <cellStyle name="Normal 44 6 2" xfId="823" xr:uid="{00000000-0005-0000-0000-0000BD010000}"/>
    <cellStyle name="Normal 45" xfId="255" xr:uid="{00000000-0005-0000-0000-0000BE010000}"/>
    <cellStyle name="Normal 45 2" xfId="256" xr:uid="{00000000-0005-0000-0000-0000BF010000}"/>
    <cellStyle name="Normal 45 2 2" xfId="257" xr:uid="{00000000-0005-0000-0000-0000C0010000}"/>
    <cellStyle name="Normal 45 2 2 2" xfId="258" xr:uid="{00000000-0005-0000-0000-0000C1010000}"/>
    <cellStyle name="Normal 45 2 2 2 2" xfId="259" xr:uid="{00000000-0005-0000-0000-0000C2010000}"/>
    <cellStyle name="Normal 45 2 2 3" xfId="260" xr:uid="{00000000-0005-0000-0000-0000C3010000}"/>
    <cellStyle name="Normal 45 2 3" xfId="261" xr:uid="{00000000-0005-0000-0000-0000C4010000}"/>
    <cellStyle name="Normal 45 2 3 2" xfId="262" xr:uid="{00000000-0005-0000-0000-0000C5010000}"/>
    <cellStyle name="Normal 45 2 4" xfId="263" xr:uid="{00000000-0005-0000-0000-0000C6010000}"/>
    <cellStyle name="Normal 45 3" xfId="264" xr:uid="{00000000-0005-0000-0000-0000C7010000}"/>
    <cellStyle name="Normal 45 3 2" xfId="265" xr:uid="{00000000-0005-0000-0000-0000C8010000}"/>
    <cellStyle name="Normal 45 3 2 2" xfId="266" xr:uid="{00000000-0005-0000-0000-0000C9010000}"/>
    <cellStyle name="Normal 45 3 3" xfId="267" xr:uid="{00000000-0005-0000-0000-0000CA010000}"/>
    <cellStyle name="Normal 45 4" xfId="268" xr:uid="{00000000-0005-0000-0000-0000CB010000}"/>
    <cellStyle name="Normal 45 4 2" xfId="269" xr:uid="{00000000-0005-0000-0000-0000CC010000}"/>
    <cellStyle name="Normal 45 5" xfId="270" xr:uid="{00000000-0005-0000-0000-0000CD010000}"/>
    <cellStyle name="Normal 45 6" xfId="271" xr:uid="{00000000-0005-0000-0000-0000CE010000}"/>
    <cellStyle name="Normal 45 6 2" xfId="824" xr:uid="{00000000-0005-0000-0000-0000CF010000}"/>
    <cellStyle name="Normal 46" xfId="272" xr:uid="{00000000-0005-0000-0000-0000D0010000}"/>
    <cellStyle name="Normal 46 2" xfId="273" xr:uid="{00000000-0005-0000-0000-0000D1010000}"/>
    <cellStyle name="Normal 46 2 2" xfId="274" xr:uid="{00000000-0005-0000-0000-0000D2010000}"/>
    <cellStyle name="Normal 46 2 2 2" xfId="275" xr:uid="{00000000-0005-0000-0000-0000D3010000}"/>
    <cellStyle name="Normal 46 2 2 2 2" xfId="276" xr:uid="{00000000-0005-0000-0000-0000D4010000}"/>
    <cellStyle name="Normal 46 2 2 3" xfId="277" xr:uid="{00000000-0005-0000-0000-0000D5010000}"/>
    <cellStyle name="Normal 46 2 3" xfId="278" xr:uid="{00000000-0005-0000-0000-0000D6010000}"/>
    <cellStyle name="Normal 46 2 3 2" xfId="279" xr:uid="{00000000-0005-0000-0000-0000D7010000}"/>
    <cellStyle name="Normal 46 2 4" xfId="280" xr:uid="{00000000-0005-0000-0000-0000D8010000}"/>
    <cellStyle name="Normal 46 3" xfId="281" xr:uid="{00000000-0005-0000-0000-0000D9010000}"/>
    <cellStyle name="Normal 46 3 2" xfId="282" xr:uid="{00000000-0005-0000-0000-0000DA010000}"/>
    <cellStyle name="Normal 46 3 2 2" xfId="283" xr:uid="{00000000-0005-0000-0000-0000DB010000}"/>
    <cellStyle name="Normal 46 3 3" xfId="284" xr:uid="{00000000-0005-0000-0000-0000DC010000}"/>
    <cellStyle name="Normal 46 4" xfId="285" xr:uid="{00000000-0005-0000-0000-0000DD010000}"/>
    <cellStyle name="Normal 46 4 2" xfId="286" xr:uid="{00000000-0005-0000-0000-0000DE010000}"/>
    <cellStyle name="Normal 46 5" xfId="287" xr:uid="{00000000-0005-0000-0000-0000DF010000}"/>
    <cellStyle name="Normal 46 6" xfId="288" xr:uid="{00000000-0005-0000-0000-0000E0010000}"/>
    <cellStyle name="Normal 46 6 2" xfId="825" xr:uid="{00000000-0005-0000-0000-0000E1010000}"/>
    <cellStyle name="Normal 46 6 2 2" xfId="826" xr:uid="{00000000-0005-0000-0000-0000E2010000}"/>
    <cellStyle name="Normal 47" xfId="289" xr:uid="{00000000-0005-0000-0000-0000E3010000}"/>
    <cellStyle name="Normal 47 2" xfId="290" xr:uid="{00000000-0005-0000-0000-0000E4010000}"/>
    <cellStyle name="Normal 47 2 2" xfId="291" xr:uid="{00000000-0005-0000-0000-0000E5010000}"/>
    <cellStyle name="Normal 47 2 2 2" xfId="292" xr:uid="{00000000-0005-0000-0000-0000E6010000}"/>
    <cellStyle name="Normal 47 2 2 2 2" xfId="293" xr:uid="{00000000-0005-0000-0000-0000E7010000}"/>
    <cellStyle name="Normal 47 2 2 3" xfId="294" xr:uid="{00000000-0005-0000-0000-0000E8010000}"/>
    <cellStyle name="Normal 47 2 3" xfId="295" xr:uid="{00000000-0005-0000-0000-0000E9010000}"/>
    <cellStyle name="Normal 47 2 3 2" xfId="296" xr:uid="{00000000-0005-0000-0000-0000EA010000}"/>
    <cellStyle name="Normal 47 2 4" xfId="297" xr:uid="{00000000-0005-0000-0000-0000EB010000}"/>
    <cellStyle name="Normal 47 3" xfId="298" xr:uid="{00000000-0005-0000-0000-0000EC010000}"/>
    <cellStyle name="Normal 47 3 2" xfId="299" xr:uid="{00000000-0005-0000-0000-0000ED010000}"/>
    <cellStyle name="Normal 47 3 2 2" xfId="300" xr:uid="{00000000-0005-0000-0000-0000EE010000}"/>
    <cellStyle name="Normal 47 3 3" xfId="301" xr:uid="{00000000-0005-0000-0000-0000EF010000}"/>
    <cellStyle name="Normal 47 4" xfId="302" xr:uid="{00000000-0005-0000-0000-0000F0010000}"/>
    <cellStyle name="Normal 47 4 2" xfId="303" xr:uid="{00000000-0005-0000-0000-0000F1010000}"/>
    <cellStyle name="Normal 47 5" xfId="304" xr:uid="{00000000-0005-0000-0000-0000F2010000}"/>
    <cellStyle name="Normal 47 6" xfId="305" xr:uid="{00000000-0005-0000-0000-0000F3010000}"/>
    <cellStyle name="Normal 48" xfId="306" xr:uid="{00000000-0005-0000-0000-0000F4010000}"/>
    <cellStyle name="Normal 48 2" xfId="307" xr:uid="{00000000-0005-0000-0000-0000F5010000}"/>
    <cellStyle name="Normal 48 2 2" xfId="308" xr:uid="{00000000-0005-0000-0000-0000F6010000}"/>
    <cellStyle name="Normal 48 2 2 2" xfId="309" xr:uid="{00000000-0005-0000-0000-0000F7010000}"/>
    <cellStyle name="Normal 48 2 2 2 2" xfId="310" xr:uid="{00000000-0005-0000-0000-0000F8010000}"/>
    <cellStyle name="Normal 48 2 2 3" xfId="311" xr:uid="{00000000-0005-0000-0000-0000F9010000}"/>
    <cellStyle name="Normal 48 2 3" xfId="312" xr:uid="{00000000-0005-0000-0000-0000FA010000}"/>
    <cellStyle name="Normal 48 2 3 2" xfId="313" xr:uid="{00000000-0005-0000-0000-0000FB010000}"/>
    <cellStyle name="Normal 48 2 4" xfId="314" xr:uid="{00000000-0005-0000-0000-0000FC010000}"/>
    <cellStyle name="Normal 48 3" xfId="315" xr:uid="{00000000-0005-0000-0000-0000FD010000}"/>
    <cellStyle name="Normal 48 3 2" xfId="316" xr:uid="{00000000-0005-0000-0000-0000FE010000}"/>
    <cellStyle name="Normal 48 3 2 2" xfId="317" xr:uid="{00000000-0005-0000-0000-0000FF010000}"/>
    <cellStyle name="Normal 48 3 3" xfId="318" xr:uid="{00000000-0005-0000-0000-000000020000}"/>
    <cellStyle name="Normal 48 4" xfId="319" xr:uid="{00000000-0005-0000-0000-000001020000}"/>
    <cellStyle name="Normal 48 4 2" xfId="320" xr:uid="{00000000-0005-0000-0000-000002020000}"/>
    <cellStyle name="Normal 48 5" xfId="321" xr:uid="{00000000-0005-0000-0000-000003020000}"/>
    <cellStyle name="Normal 49" xfId="322" xr:uid="{00000000-0005-0000-0000-000004020000}"/>
    <cellStyle name="Normal 49 2" xfId="323" xr:uid="{00000000-0005-0000-0000-000005020000}"/>
    <cellStyle name="Normal 49 2 2" xfId="324" xr:uid="{00000000-0005-0000-0000-000006020000}"/>
    <cellStyle name="Normal 49 2 2 2" xfId="325" xr:uid="{00000000-0005-0000-0000-000007020000}"/>
    <cellStyle name="Normal 49 2 2 2 2" xfId="326" xr:uid="{00000000-0005-0000-0000-000008020000}"/>
    <cellStyle name="Normal 49 2 2 3" xfId="327" xr:uid="{00000000-0005-0000-0000-000009020000}"/>
    <cellStyle name="Normal 49 2 3" xfId="328" xr:uid="{00000000-0005-0000-0000-00000A020000}"/>
    <cellStyle name="Normal 49 2 3 2" xfId="329" xr:uid="{00000000-0005-0000-0000-00000B020000}"/>
    <cellStyle name="Normal 49 2 4" xfId="330" xr:uid="{00000000-0005-0000-0000-00000C020000}"/>
    <cellStyle name="Normal 49 3" xfId="331" xr:uid="{00000000-0005-0000-0000-00000D020000}"/>
    <cellStyle name="Normal 49 3 2" xfId="332" xr:uid="{00000000-0005-0000-0000-00000E020000}"/>
    <cellStyle name="Normal 49 3 2 2" xfId="333" xr:uid="{00000000-0005-0000-0000-00000F020000}"/>
    <cellStyle name="Normal 49 3 3" xfId="334" xr:uid="{00000000-0005-0000-0000-000010020000}"/>
    <cellStyle name="Normal 49 4" xfId="335" xr:uid="{00000000-0005-0000-0000-000011020000}"/>
    <cellStyle name="Normal 49 4 2" xfId="336" xr:uid="{00000000-0005-0000-0000-000012020000}"/>
    <cellStyle name="Normal 49 5" xfId="337" xr:uid="{00000000-0005-0000-0000-000013020000}"/>
    <cellStyle name="Normal 5" xfId="3" xr:uid="{00000000-0005-0000-0000-000014020000}"/>
    <cellStyle name="Normal 5 2" xfId="827" xr:uid="{00000000-0005-0000-0000-000015020000}"/>
    <cellStyle name="Normal 50" xfId="338" xr:uid="{00000000-0005-0000-0000-000016020000}"/>
    <cellStyle name="Normal 51" xfId="1" xr:uid="{00000000-0005-0000-0000-000017020000}"/>
    <cellStyle name="Normal 51 2" xfId="743" xr:uid="{00000000-0005-0000-0000-000018020000}"/>
    <cellStyle name="Normal 51 2 2" xfId="828" xr:uid="{00000000-0005-0000-0000-000019020000}"/>
    <cellStyle name="Normal 51 3" xfId="833" xr:uid="{00000000-0005-0000-0000-00001A020000}"/>
    <cellStyle name="Normal 52" xfId="526" xr:uid="{00000000-0005-0000-0000-00001B020000}"/>
    <cellStyle name="Normal 53" xfId="339" xr:uid="{00000000-0005-0000-0000-00001C020000}"/>
    <cellStyle name="Normal 53 2" xfId="340" xr:uid="{00000000-0005-0000-0000-00001D020000}"/>
    <cellStyle name="Normal 53 2 2" xfId="341" xr:uid="{00000000-0005-0000-0000-00001E020000}"/>
    <cellStyle name="Normal 53 2 2 2" xfId="342" xr:uid="{00000000-0005-0000-0000-00001F020000}"/>
    <cellStyle name="Normal 53 2 2 2 2" xfId="343" xr:uid="{00000000-0005-0000-0000-000020020000}"/>
    <cellStyle name="Normal 53 2 2 3" xfId="344" xr:uid="{00000000-0005-0000-0000-000021020000}"/>
    <cellStyle name="Normal 53 2 3" xfId="345" xr:uid="{00000000-0005-0000-0000-000022020000}"/>
    <cellStyle name="Normal 53 2 3 2" xfId="346" xr:uid="{00000000-0005-0000-0000-000023020000}"/>
    <cellStyle name="Normal 53 2 4" xfId="347" xr:uid="{00000000-0005-0000-0000-000024020000}"/>
    <cellStyle name="Normal 53 3" xfId="348" xr:uid="{00000000-0005-0000-0000-000025020000}"/>
    <cellStyle name="Normal 53 3 2" xfId="349" xr:uid="{00000000-0005-0000-0000-000026020000}"/>
    <cellStyle name="Normal 53 3 2 2" xfId="350" xr:uid="{00000000-0005-0000-0000-000027020000}"/>
    <cellStyle name="Normal 53 3 3" xfId="351" xr:uid="{00000000-0005-0000-0000-000028020000}"/>
    <cellStyle name="Normal 53 4" xfId="352" xr:uid="{00000000-0005-0000-0000-000029020000}"/>
    <cellStyle name="Normal 53 4 2" xfId="353" xr:uid="{00000000-0005-0000-0000-00002A020000}"/>
    <cellStyle name="Normal 53 5" xfId="354" xr:uid="{00000000-0005-0000-0000-00002B020000}"/>
    <cellStyle name="Normal 54" xfId="355" xr:uid="{00000000-0005-0000-0000-00002C020000}"/>
    <cellStyle name="Normal 54 2" xfId="356" xr:uid="{00000000-0005-0000-0000-00002D020000}"/>
    <cellStyle name="Normal 54 2 2" xfId="357" xr:uid="{00000000-0005-0000-0000-00002E020000}"/>
    <cellStyle name="Normal 54 2 2 2" xfId="358" xr:uid="{00000000-0005-0000-0000-00002F020000}"/>
    <cellStyle name="Normal 54 2 2 2 2" xfId="359" xr:uid="{00000000-0005-0000-0000-000030020000}"/>
    <cellStyle name="Normal 54 2 2 3" xfId="360" xr:uid="{00000000-0005-0000-0000-000031020000}"/>
    <cellStyle name="Normal 54 2 3" xfId="361" xr:uid="{00000000-0005-0000-0000-000032020000}"/>
    <cellStyle name="Normal 54 2 3 2" xfId="362" xr:uid="{00000000-0005-0000-0000-000033020000}"/>
    <cellStyle name="Normal 54 2 4" xfId="363" xr:uid="{00000000-0005-0000-0000-000034020000}"/>
    <cellStyle name="Normal 54 3" xfId="364" xr:uid="{00000000-0005-0000-0000-000035020000}"/>
    <cellStyle name="Normal 54 3 2" xfId="365" xr:uid="{00000000-0005-0000-0000-000036020000}"/>
    <cellStyle name="Normal 54 3 2 2" xfId="366" xr:uid="{00000000-0005-0000-0000-000037020000}"/>
    <cellStyle name="Normal 54 3 3" xfId="367" xr:uid="{00000000-0005-0000-0000-000038020000}"/>
    <cellStyle name="Normal 54 4" xfId="368" xr:uid="{00000000-0005-0000-0000-000039020000}"/>
    <cellStyle name="Normal 54 4 2" xfId="369" xr:uid="{00000000-0005-0000-0000-00003A020000}"/>
    <cellStyle name="Normal 54 5" xfId="370" xr:uid="{00000000-0005-0000-0000-00003B020000}"/>
    <cellStyle name="Normal 55" xfId="371" xr:uid="{00000000-0005-0000-0000-00003C020000}"/>
    <cellStyle name="Normal 55 2" xfId="372" xr:uid="{00000000-0005-0000-0000-00003D020000}"/>
    <cellStyle name="Normal 55 2 2" xfId="373" xr:uid="{00000000-0005-0000-0000-00003E020000}"/>
    <cellStyle name="Normal 55 2 2 2" xfId="374" xr:uid="{00000000-0005-0000-0000-00003F020000}"/>
    <cellStyle name="Normal 55 2 2 2 2" xfId="375" xr:uid="{00000000-0005-0000-0000-000040020000}"/>
    <cellStyle name="Normal 55 2 2 3" xfId="376" xr:uid="{00000000-0005-0000-0000-000041020000}"/>
    <cellStyle name="Normal 55 2 3" xfId="377" xr:uid="{00000000-0005-0000-0000-000042020000}"/>
    <cellStyle name="Normal 55 2 3 2" xfId="378" xr:uid="{00000000-0005-0000-0000-000043020000}"/>
    <cellStyle name="Normal 55 2 4" xfId="379" xr:uid="{00000000-0005-0000-0000-000044020000}"/>
    <cellStyle name="Normal 55 3" xfId="380" xr:uid="{00000000-0005-0000-0000-000045020000}"/>
    <cellStyle name="Normal 55 3 2" xfId="381" xr:uid="{00000000-0005-0000-0000-000046020000}"/>
    <cellStyle name="Normal 55 3 2 2" xfId="382" xr:uid="{00000000-0005-0000-0000-000047020000}"/>
    <cellStyle name="Normal 55 3 3" xfId="383" xr:uid="{00000000-0005-0000-0000-000048020000}"/>
    <cellStyle name="Normal 55 4" xfId="384" xr:uid="{00000000-0005-0000-0000-000049020000}"/>
    <cellStyle name="Normal 55 4 2" xfId="385" xr:uid="{00000000-0005-0000-0000-00004A020000}"/>
    <cellStyle name="Normal 55 5" xfId="386" xr:uid="{00000000-0005-0000-0000-00004B020000}"/>
    <cellStyle name="Normal 56" xfId="387" xr:uid="{00000000-0005-0000-0000-00004C020000}"/>
    <cellStyle name="Normal 56 2" xfId="388" xr:uid="{00000000-0005-0000-0000-00004D020000}"/>
    <cellStyle name="Normal 56 2 2" xfId="389" xr:uid="{00000000-0005-0000-0000-00004E020000}"/>
    <cellStyle name="Normal 56 2 2 2" xfId="390" xr:uid="{00000000-0005-0000-0000-00004F020000}"/>
    <cellStyle name="Normal 56 2 2 2 2" xfId="391" xr:uid="{00000000-0005-0000-0000-000050020000}"/>
    <cellStyle name="Normal 56 2 2 3" xfId="392" xr:uid="{00000000-0005-0000-0000-000051020000}"/>
    <cellStyle name="Normal 56 2 3" xfId="393" xr:uid="{00000000-0005-0000-0000-000052020000}"/>
    <cellStyle name="Normal 56 2 3 2" xfId="394" xr:uid="{00000000-0005-0000-0000-000053020000}"/>
    <cellStyle name="Normal 56 2 4" xfId="395" xr:uid="{00000000-0005-0000-0000-000054020000}"/>
    <cellStyle name="Normal 56 3" xfId="396" xr:uid="{00000000-0005-0000-0000-000055020000}"/>
    <cellStyle name="Normal 56 3 2" xfId="397" xr:uid="{00000000-0005-0000-0000-000056020000}"/>
    <cellStyle name="Normal 56 3 2 2" xfId="398" xr:uid="{00000000-0005-0000-0000-000057020000}"/>
    <cellStyle name="Normal 56 3 3" xfId="399" xr:uid="{00000000-0005-0000-0000-000058020000}"/>
    <cellStyle name="Normal 56 4" xfId="400" xr:uid="{00000000-0005-0000-0000-000059020000}"/>
    <cellStyle name="Normal 56 4 2" xfId="401" xr:uid="{00000000-0005-0000-0000-00005A020000}"/>
    <cellStyle name="Normal 56 5" xfId="402" xr:uid="{00000000-0005-0000-0000-00005B020000}"/>
    <cellStyle name="Normal 57" xfId="403" xr:uid="{00000000-0005-0000-0000-00005C020000}"/>
    <cellStyle name="Normal 57 2" xfId="404" xr:uid="{00000000-0005-0000-0000-00005D020000}"/>
    <cellStyle name="Normal 57 2 2" xfId="405" xr:uid="{00000000-0005-0000-0000-00005E020000}"/>
    <cellStyle name="Normal 57 2 2 2" xfId="406" xr:uid="{00000000-0005-0000-0000-00005F020000}"/>
    <cellStyle name="Normal 57 2 2 2 2" xfId="407" xr:uid="{00000000-0005-0000-0000-000060020000}"/>
    <cellStyle name="Normal 57 2 2 3" xfId="408" xr:uid="{00000000-0005-0000-0000-000061020000}"/>
    <cellStyle name="Normal 57 2 3" xfId="409" xr:uid="{00000000-0005-0000-0000-000062020000}"/>
    <cellStyle name="Normal 57 2 3 2" xfId="410" xr:uid="{00000000-0005-0000-0000-000063020000}"/>
    <cellStyle name="Normal 57 2 4" xfId="411" xr:uid="{00000000-0005-0000-0000-000064020000}"/>
    <cellStyle name="Normal 57 3" xfId="412" xr:uid="{00000000-0005-0000-0000-000065020000}"/>
    <cellStyle name="Normal 57 3 2" xfId="413" xr:uid="{00000000-0005-0000-0000-000066020000}"/>
    <cellStyle name="Normal 57 3 2 2" xfId="414" xr:uid="{00000000-0005-0000-0000-000067020000}"/>
    <cellStyle name="Normal 57 3 3" xfId="415" xr:uid="{00000000-0005-0000-0000-000068020000}"/>
    <cellStyle name="Normal 57 4" xfId="416" xr:uid="{00000000-0005-0000-0000-000069020000}"/>
    <cellStyle name="Normal 57 4 2" xfId="417" xr:uid="{00000000-0005-0000-0000-00006A020000}"/>
    <cellStyle name="Normal 57 5" xfId="418" xr:uid="{00000000-0005-0000-0000-00006B020000}"/>
    <cellStyle name="Normal 58" xfId="419" xr:uid="{00000000-0005-0000-0000-00006C020000}"/>
    <cellStyle name="Normal 58 2" xfId="420" xr:uid="{00000000-0005-0000-0000-00006D020000}"/>
    <cellStyle name="Normal 58 2 2" xfId="421" xr:uid="{00000000-0005-0000-0000-00006E020000}"/>
    <cellStyle name="Normal 58 2 2 2" xfId="422" xr:uid="{00000000-0005-0000-0000-00006F020000}"/>
    <cellStyle name="Normal 58 2 2 2 2" xfId="423" xr:uid="{00000000-0005-0000-0000-000070020000}"/>
    <cellStyle name="Normal 58 2 2 3" xfId="424" xr:uid="{00000000-0005-0000-0000-000071020000}"/>
    <cellStyle name="Normal 58 2 3" xfId="425" xr:uid="{00000000-0005-0000-0000-000072020000}"/>
    <cellStyle name="Normal 58 2 3 2" xfId="426" xr:uid="{00000000-0005-0000-0000-000073020000}"/>
    <cellStyle name="Normal 58 2 4" xfId="427" xr:uid="{00000000-0005-0000-0000-000074020000}"/>
    <cellStyle name="Normal 58 3" xfId="428" xr:uid="{00000000-0005-0000-0000-000075020000}"/>
    <cellStyle name="Normal 58 3 2" xfId="429" xr:uid="{00000000-0005-0000-0000-000076020000}"/>
    <cellStyle name="Normal 58 3 2 2" xfId="430" xr:uid="{00000000-0005-0000-0000-000077020000}"/>
    <cellStyle name="Normal 58 3 3" xfId="431" xr:uid="{00000000-0005-0000-0000-000078020000}"/>
    <cellStyle name="Normal 58 4" xfId="432" xr:uid="{00000000-0005-0000-0000-000079020000}"/>
    <cellStyle name="Normal 58 4 2" xfId="433" xr:uid="{00000000-0005-0000-0000-00007A020000}"/>
    <cellStyle name="Normal 58 5" xfId="434" xr:uid="{00000000-0005-0000-0000-00007B020000}"/>
    <cellStyle name="Normal 59" xfId="435" xr:uid="{00000000-0005-0000-0000-00007C020000}"/>
    <cellStyle name="Normal 59 2" xfId="436" xr:uid="{00000000-0005-0000-0000-00007D020000}"/>
    <cellStyle name="Normal 59 2 2" xfId="437" xr:uid="{00000000-0005-0000-0000-00007E020000}"/>
    <cellStyle name="Normal 59 2 2 2" xfId="438" xr:uid="{00000000-0005-0000-0000-00007F020000}"/>
    <cellStyle name="Normal 59 2 2 2 2" xfId="439" xr:uid="{00000000-0005-0000-0000-000080020000}"/>
    <cellStyle name="Normal 59 2 2 3" xfId="440" xr:uid="{00000000-0005-0000-0000-000081020000}"/>
    <cellStyle name="Normal 59 2 3" xfId="441" xr:uid="{00000000-0005-0000-0000-000082020000}"/>
    <cellStyle name="Normal 59 2 3 2" xfId="442" xr:uid="{00000000-0005-0000-0000-000083020000}"/>
    <cellStyle name="Normal 59 2 4" xfId="443" xr:uid="{00000000-0005-0000-0000-000084020000}"/>
    <cellStyle name="Normal 59 3" xfId="444" xr:uid="{00000000-0005-0000-0000-000085020000}"/>
    <cellStyle name="Normal 59 3 2" xfId="445" xr:uid="{00000000-0005-0000-0000-000086020000}"/>
    <cellStyle name="Normal 59 3 2 2" xfId="446" xr:uid="{00000000-0005-0000-0000-000087020000}"/>
    <cellStyle name="Normal 59 3 3" xfId="447" xr:uid="{00000000-0005-0000-0000-000088020000}"/>
    <cellStyle name="Normal 59 4" xfId="448" xr:uid="{00000000-0005-0000-0000-000089020000}"/>
    <cellStyle name="Normal 59 4 2" xfId="449" xr:uid="{00000000-0005-0000-0000-00008A020000}"/>
    <cellStyle name="Normal 59 5" xfId="450" xr:uid="{00000000-0005-0000-0000-00008B020000}"/>
    <cellStyle name="Normal 6" xfId="451" xr:uid="{00000000-0005-0000-0000-00008C020000}"/>
    <cellStyle name="Normal 6 2" xfId="625" xr:uid="{00000000-0005-0000-0000-00008D020000}"/>
    <cellStyle name="Normal 60" xfId="452" xr:uid="{00000000-0005-0000-0000-00008E020000}"/>
    <cellStyle name="Normal 60 2" xfId="453" xr:uid="{00000000-0005-0000-0000-00008F020000}"/>
    <cellStyle name="Normal 60 2 2" xfId="454" xr:uid="{00000000-0005-0000-0000-000090020000}"/>
    <cellStyle name="Normal 60 2 2 2" xfId="455" xr:uid="{00000000-0005-0000-0000-000091020000}"/>
    <cellStyle name="Normal 60 2 2 2 2" xfId="456" xr:uid="{00000000-0005-0000-0000-000092020000}"/>
    <cellStyle name="Normal 60 2 2 3" xfId="457" xr:uid="{00000000-0005-0000-0000-000093020000}"/>
    <cellStyle name="Normal 60 2 3" xfId="458" xr:uid="{00000000-0005-0000-0000-000094020000}"/>
    <cellStyle name="Normal 60 2 3 2" xfId="459" xr:uid="{00000000-0005-0000-0000-000095020000}"/>
    <cellStyle name="Normal 60 2 4" xfId="460" xr:uid="{00000000-0005-0000-0000-000096020000}"/>
    <cellStyle name="Normal 60 3" xfId="461" xr:uid="{00000000-0005-0000-0000-000097020000}"/>
    <cellStyle name="Normal 60 3 2" xfId="462" xr:uid="{00000000-0005-0000-0000-000098020000}"/>
    <cellStyle name="Normal 60 3 2 2" xfId="463" xr:uid="{00000000-0005-0000-0000-000099020000}"/>
    <cellStyle name="Normal 60 3 3" xfId="464" xr:uid="{00000000-0005-0000-0000-00009A020000}"/>
    <cellStyle name="Normal 60 4" xfId="465" xr:uid="{00000000-0005-0000-0000-00009B020000}"/>
    <cellStyle name="Normal 60 4 2" xfId="466" xr:uid="{00000000-0005-0000-0000-00009C020000}"/>
    <cellStyle name="Normal 60 5" xfId="467" xr:uid="{00000000-0005-0000-0000-00009D020000}"/>
    <cellStyle name="Normal 61" xfId="626" xr:uid="{00000000-0005-0000-0000-00009E020000}"/>
    <cellStyle name="Normal 61 2" xfId="627" xr:uid="{00000000-0005-0000-0000-00009F020000}"/>
    <cellStyle name="Normal 61 2 2" xfId="628" xr:uid="{00000000-0005-0000-0000-0000A0020000}"/>
    <cellStyle name="Normal 62" xfId="468" xr:uid="{00000000-0005-0000-0000-0000A1020000}"/>
    <cellStyle name="Normal 62 2" xfId="469" xr:uid="{00000000-0005-0000-0000-0000A2020000}"/>
    <cellStyle name="Normal 62 2 2" xfId="470" xr:uid="{00000000-0005-0000-0000-0000A3020000}"/>
    <cellStyle name="Normal 62 2 2 2" xfId="471" xr:uid="{00000000-0005-0000-0000-0000A4020000}"/>
    <cellStyle name="Normal 62 2 2 2 2" xfId="472" xr:uid="{00000000-0005-0000-0000-0000A5020000}"/>
    <cellStyle name="Normal 62 2 2 3" xfId="473" xr:uid="{00000000-0005-0000-0000-0000A6020000}"/>
    <cellStyle name="Normal 62 2 3" xfId="474" xr:uid="{00000000-0005-0000-0000-0000A7020000}"/>
    <cellStyle name="Normal 62 2 3 2" xfId="475" xr:uid="{00000000-0005-0000-0000-0000A8020000}"/>
    <cellStyle name="Normal 62 2 4" xfId="476" xr:uid="{00000000-0005-0000-0000-0000A9020000}"/>
    <cellStyle name="Normal 62 3" xfId="477" xr:uid="{00000000-0005-0000-0000-0000AA020000}"/>
    <cellStyle name="Normal 62 3 2" xfId="478" xr:uid="{00000000-0005-0000-0000-0000AB020000}"/>
    <cellStyle name="Normal 62 3 2 2" xfId="479" xr:uid="{00000000-0005-0000-0000-0000AC020000}"/>
    <cellStyle name="Normal 62 3 3" xfId="480" xr:uid="{00000000-0005-0000-0000-0000AD020000}"/>
    <cellStyle name="Normal 62 4" xfId="481" xr:uid="{00000000-0005-0000-0000-0000AE020000}"/>
    <cellStyle name="Normal 62 4 2" xfId="482" xr:uid="{00000000-0005-0000-0000-0000AF020000}"/>
    <cellStyle name="Normal 62 5" xfId="483" xr:uid="{00000000-0005-0000-0000-0000B0020000}"/>
    <cellStyle name="Normal 62 6" xfId="484" xr:uid="{00000000-0005-0000-0000-0000B1020000}"/>
    <cellStyle name="Normal 62 6 2" xfId="829" xr:uid="{00000000-0005-0000-0000-0000B2020000}"/>
    <cellStyle name="Normal 62 6 2 2" xfId="830" xr:uid="{00000000-0005-0000-0000-0000B3020000}"/>
    <cellStyle name="Normal 63" xfId="485" xr:uid="{00000000-0005-0000-0000-0000B4020000}"/>
    <cellStyle name="Normal 63 2" xfId="486" xr:uid="{00000000-0005-0000-0000-0000B5020000}"/>
    <cellStyle name="Normal 63 2 2" xfId="487" xr:uid="{00000000-0005-0000-0000-0000B6020000}"/>
    <cellStyle name="Normal 63 2 2 2" xfId="488" xr:uid="{00000000-0005-0000-0000-0000B7020000}"/>
    <cellStyle name="Normal 63 2 2 2 2" xfId="489" xr:uid="{00000000-0005-0000-0000-0000B8020000}"/>
    <cellStyle name="Normal 63 2 2 3" xfId="490" xr:uid="{00000000-0005-0000-0000-0000B9020000}"/>
    <cellStyle name="Normal 63 2 3" xfId="491" xr:uid="{00000000-0005-0000-0000-0000BA020000}"/>
    <cellStyle name="Normal 63 2 3 2" xfId="492" xr:uid="{00000000-0005-0000-0000-0000BB020000}"/>
    <cellStyle name="Normal 63 2 4" xfId="493" xr:uid="{00000000-0005-0000-0000-0000BC020000}"/>
    <cellStyle name="Normal 63 3" xfId="494" xr:uid="{00000000-0005-0000-0000-0000BD020000}"/>
    <cellStyle name="Normal 63 3 2" xfId="495" xr:uid="{00000000-0005-0000-0000-0000BE020000}"/>
    <cellStyle name="Normal 63 3 2 2" xfId="496" xr:uid="{00000000-0005-0000-0000-0000BF020000}"/>
    <cellStyle name="Normal 63 3 3" xfId="497" xr:uid="{00000000-0005-0000-0000-0000C0020000}"/>
    <cellStyle name="Normal 63 4" xfId="498" xr:uid="{00000000-0005-0000-0000-0000C1020000}"/>
    <cellStyle name="Normal 63 4 2" xfId="499" xr:uid="{00000000-0005-0000-0000-0000C2020000}"/>
    <cellStyle name="Normal 63 5" xfId="500" xr:uid="{00000000-0005-0000-0000-0000C3020000}"/>
    <cellStyle name="Normal 64" xfId="501" xr:uid="{00000000-0005-0000-0000-0000C4020000}"/>
    <cellStyle name="Normal 64 2" xfId="502" xr:uid="{00000000-0005-0000-0000-0000C5020000}"/>
    <cellStyle name="Normal 64 2 2" xfId="503" xr:uid="{00000000-0005-0000-0000-0000C6020000}"/>
    <cellStyle name="Normal 64 2 2 2" xfId="504" xr:uid="{00000000-0005-0000-0000-0000C7020000}"/>
    <cellStyle name="Normal 64 2 2 2 2" xfId="505" xr:uid="{00000000-0005-0000-0000-0000C8020000}"/>
    <cellStyle name="Normal 64 2 2 3" xfId="506" xr:uid="{00000000-0005-0000-0000-0000C9020000}"/>
    <cellStyle name="Normal 64 2 3" xfId="507" xr:uid="{00000000-0005-0000-0000-0000CA020000}"/>
    <cellStyle name="Normal 64 2 3 2" xfId="508" xr:uid="{00000000-0005-0000-0000-0000CB020000}"/>
    <cellStyle name="Normal 64 2 4" xfId="509" xr:uid="{00000000-0005-0000-0000-0000CC020000}"/>
    <cellStyle name="Normal 64 3" xfId="510" xr:uid="{00000000-0005-0000-0000-0000CD020000}"/>
    <cellStyle name="Normal 64 3 2" xfId="511" xr:uid="{00000000-0005-0000-0000-0000CE020000}"/>
    <cellStyle name="Normal 64 3 2 2" xfId="512" xr:uid="{00000000-0005-0000-0000-0000CF020000}"/>
    <cellStyle name="Normal 64 3 3" xfId="513" xr:uid="{00000000-0005-0000-0000-0000D0020000}"/>
    <cellStyle name="Normal 64 4" xfId="514" xr:uid="{00000000-0005-0000-0000-0000D1020000}"/>
    <cellStyle name="Normal 64 4 2" xfId="515" xr:uid="{00000000-0005-0000-0000-0000D2020000}"/>
    <cellStyle name="Normal 64 5" xfId="516" xr:uid="{00000000-0005-0000-0000-0000D3020000}"/>
    <cellStyle name="Normal 65" xfId="629" xr:uid="{00000000-0005-0000-0000-0000D4020000}"/>
    <cellStyle name="Normal 65 2" xfId="630" xr:uid="{00000000-0005-0000-0000-0000D5020000}"/>
    <cellStyle name="Normal 65 2 2" xfId="631" xr:uid="{00000000-0005-0000-0000-0000D6020000}"/>
    <cellStyle name="Normal 66" xfId="632" xr:uid="{00000000-0005-0000-0000-0000D7020000}"/>
    <cellStyle name="Normal 66 2" xfId="633" xr:uid="{00000000-0005-0000-0000-0000D8020000}"/>
    <cellStyle name="Normal 66 2 2" xfId="634" xr:uid="{00000000-0005-0000-0000-0000D9020000}"/>
    <cellStyle name="Normal 67" xfId="635" xr:uid="{00000000-0005-0000-0000-0000DA020000}"/>
    <cellStyle name="Normal 67 2" xfId="636" xr:uid="{00000000-0005-0000-0000-0000DB020000}"/>
    <cellStyle name="Normal 67 2 2" xfId="637" xr:uid="{00000000-0005-0000-0000-0000DC020000}"/>
    <cellStyle name="Normal 68" xfId="638" xr:uid="{00000000-0005-0000-0000-0000DD020000}"/>
    <cellStyle name="Normal 68 2" xfId="639" xr:uid="{00000000-0005-0000-0000-0000DE020000}"/>
    <cellStyle name="Normal 68 2 2" xfId="640" xr:uid="{00000000-0005-0000-0000-0000DF020000}"/>
    <cellStyle name="Normal 69" xfId="641" xr:uid="{00000000-0005-0000-0000-0000E0020000}"/>
    <cellStyle name="Normal 69 2" xfId="642" xr:uid="{00000000-0005-0000-0000-0000E1020000}"/>
    <cellStyle name="Normal 69 2 2" xfId="643" xr:uid="{00000000-0005-0000-0000-0000E2020000}"/>
    <cellStyle name="Normal 7" xfId="517" xr:uid="{00000000-0005-0000-0000-0000E3020000}"/>
    <cellStyle name="Normal 70" xfId="644" xr:uid="{00000000-0005-0000-0000-0000E4020000}"/>
    <cellStyle name="Normal 70 2" xfId="645" xr:uid="{00000000-0005-0000-0000-0000E5020000}"/>
    <cellStyle name="Normal 70 2 2" xfId="646" xr:uid="{00000000-0005-0000-0000-0000E6020000}"/>
    <cellStyle name="Normal 71" xfId="647" xr:uid="{00000000-0005-0000-0000-0000E7020000}"/>
    <cellStyle name="Normal 71 2" xfId="648" xr:uid="{00000000-0005-0000-0000-0000E8020000}"/>
    <cellStyle name="Normal 71 2 2" xfId="649" xr:uid="{00000000-0005-0000-0000-0000E9020000}"/>
    <cellStyle name="Normal 72" xfId="650" xr:uid="{00000000-0005-0000-0000-0000EA020000}"/>
    <cellStyle name="Normal 72 2" xfId="651" xr:uid="{00000000-0005-0000-0000-0000EB020000}"/>
    <cellStyle name="Normal 72 2 2" xfId="652" xr:uid="{00000000-0005-0000-0000-0000EC020000}"/>
    <cellStyle name="Normal 724" xfId="831" xr:uid="{00000000-0005-0000-0000-0000ED020000}"/>
    <cellStyle name="Normal 73" xfId="653" xr:uid="{00000000-0005-0000-0000-0000EE020000}"/>
    <cellStyle name="Normal 73 2" xfId="654" xr:uid="{00000000-0005-0000-0000-0000EF020000}"/>
    <cellStyle name="Normal 73 2 2" xfId="655" xr:uid="{00000000-0005-0000-0000-0000F0020000}"/>
    <cellStyle name="Normal 74" xfId="656" xr:uid="{00000000-0005-0000-0000-0000F1020000}"/>
    <cellStyle name="Normal 74 2" xfId="657" xr:uid="{00000000-0005-0000-0000-0000F2020000}"/>
    <cellStyle name="Normal 74 2 2" xfId="658" xr:uid="{00000000-0005-0000-0000-0000F3020000}"/>
    <cellStyle name="Normal 75" xfId="659" xr:uid="{00000000-0005-0000-0000-0000F4020000}"/>
    <cellStyle name="Normal 75 2" xfId="660" xr:uid="{00000000-0005-0000-0000-0000F5020000}"/>
    <cellStyle name="Normal 75 2 2" xfId="661" xr:uid="{00000000-0005-0000-0000-0000F6020000}"/>
    <cellStyle name="Normal 76" xfId="662" xr:uid="{00000000-0005-0000-0000-0000F7020000}"/>
    <cellStyle name="Normal 76 2" xfId="663" xr:uid="{00000000-0005-0000-0000-0000F8020000}"/>
    <cellStyle name="Normal 76 2 2" xfId="664" xr:uid="{00000000-0005-0000-0000-0000F9020000}"/>
    <cellStyle name="Normal 77" xfId="665" xr:uid="{00000000-0005-0000-0000-0000FA020000}"/>
    <cellStyle name="Normal 77 2" xfId="666" xr:uid="{00000000-0005-0000-0000-0000FB020000}"/>
    <cellStyle name="Normal 77 2 2" xfId="667" xr:uid="{00000000-0005-0000-0000-0000FC020000}"/>
    <cellStyle name="Normal 78" xfId="668" xr:uid="{00000000-0005-0000-0000-0000FD020000}"/>
    <cellStyle name="Normal 78 2" xfId="669" xr:uid="{00000000-0005-0000-0000-0000FE020000}"/>
    <cellStyle name="Normal 78 2 2" xfId="670" xr:uid="{00000000-0005-0000-0000-0000FF020000}"/>
    <cellStyle name="Normal 79" xfId="671" xr:uid="{00000000-0005-0000-0000-000000030000}"/>
    <cellStyle name="Normal 79 2" xfId="672" xr:uid="{00000000-0005-0000-0000-000001030000}"/>
    <cellStyle name="Normal 79 2 2" xfId="673" xr:uid="{00000000-0005-0000-0000-000002030000}"/>
    <cellStyle name="Normal 8" xfId="518" xr:uid="{00000000-0005-0000-0000-000003030000}"/>
    <cellStyle name="Normal 8 2" xfId="674" xr:uid="{00000000-0005-0000-0000-000004030000}"/>
    <cellStyle name="Normal 8 2 2" xfId="675" xr:uid="{00000000-0005-0000-0000-000005030000}"/>
    <cellStyle name="Normal 80" xfId="676" xr:uid="{00000000-0005-0000-0000-000006030000}"/>
    <cellStyle name="Normal 80 2" xfId="677" xr:uid="{00000000-0005-0000-0000-000007030000}"/>
    <cellStyle name="Normal 80 2 2" xfId="678" xr:uid="{00000000-0005-0000-0000-000008030000}"/>
    <cellStyle name="Normal 81" xfId="679" xr:uid="{00000000-0005-0000-0000-000009030000}"/>
    <cellStyle name="Normal 81 2" xfId="680" xr:uid="{00000000-0005-0000-0000-00000A030000}"/>
    <cellStyle name="Normal 81 2 2" xfId="681" xr:uid="{00000000-0005-0000-0000-00000B030000}"/>
    <cellStyle name="Normal 816 3" xfId="682" xr:uid="{00000000-0005-0000-0000-00000C030000}"/>
    <cellStyle name="Normal 82" xfId="683" xr:uid="{00000000-0005-0000-0000-00000D030000}"/>
    <cellStyle name="Normal 82 2" xfId="684" xr:uid="{00000000-0005-0000-0000-00000E030000}"/>
    <cellStyle name="Normal 82 2 2" xfId="685" xr:uid="{00000000-0005-0000-0000-00000F030000}"/>
    <cellStyle name="Normal 83" xfId="686" xr:uid="{00000000-0005-0000-0000-000010030000}"/>
    <cellStyle name="Normal 83 2" xfId="687" xr:uid="{00000000-0005-0000-0000-000011030000}"/>
    <cellStyle name="Normal 83 2 2" xfId="688" xr:uid="{00000000-0005-0000-0000-000012030000}"/>
    <cellStyle name="Normal 84" xfId="689" xr:uid="{00000000-0005-0000-0000-000013030000}"/>
    <cellStyle name="Normal 84 2" xfId="690" xr:uid="{00000000-0005-0000-0000-000014030000}"/>
    <cellStyle name="Normal 84 2 2" xfId="691" xr:uid="{00000000-0005-0000-0000-000015030000}"/>
    <cellStyle name="Normal 85" xfId="692" xr:uid="{00000000-0005-0000-0000-000016030000}"/>
    <cellStyle name="Normal 85 2" xfId="693" xr:uid="{00000000-0005-0000-0000-000017030000}"/>
    <cellStyle name="Normal 85 2 2" xfId="694" xr:uid="{00000000-0005-0000-0000-000018030000}"/>
    <cellStyle name="Normal 86" xfId="695" xr:uid="{00000000-0005-0000-0000-000019030000}"/>
    <cellStyle name="Normal 86 2" xfId="696" xr:uid="{00000000-0005-0000-0000-00001A030000}"/>
    <cellStyle name="Normal 86 2 2" xfId="697" xr:uid="{00000000-0005-0000-0000-00001B030000}"/>
    <cellStyle name="Normal 87" xfId="698" xr:uid="{00000000-0005-0000-0000-00001C030000}"/>
    <cellStyle name="Normal 87 2" xfId="699" xr:uid="{00000000-0005-0000-0000-00001D030000}"/>
    <cellStyle name="Normal 87 2 2" xfId="700" xr:uid="{00000000-0005-0000-0000-00001E030000}"/>
    <cellStyle name="Normal 88" xfId="701" xr:uid="{00000000-0005-0000-0000-00001F030000}"/>
    <cellStyle name="Normal 88 2" xfId="702" xr:uid="{00000000-0005-0000-0000-000020030000}"/>
    <cellStyle name="Normal 88 2 2" xfId="703" xr:uid="{00000000-0005-0000-0000-000021030000}"/>
    <cellStyle name="Normal 89" xfId="704" xr:uid="{00000000-0005-0000-0000-000022030000}"/>
    <cellStyle name="Normal 89 2" xfId="705" xr:uid="{00000000-0005-0000-0000-000023030000}"/>
    <cellStyle name="Normal 89 2 2" xfId="706" xr:uid="{00000000-0005-0000-0000-000024030000}"/>
    <cellStyle name="Normal 9" xfId="519" xr:uid="{00000000-0005-0000-0000-000025030000}"/>
    <cellStyle name="Normal 9 2" xfId="707" xr:uid="{00000000-0005-0000-0000-000026030000}"/>
    <cellStyle name="Normal 9 2 2" xfId="708" xr:uid="{00000000-0005-0000-0000-000027030000}"/>
    <cellStyle name="Normal 90" xfId="709" xr:uid="{00000000-0005-0000-0000-000028030000}"/>
    <cellStyle name="Normal 90 2" xfId="710" xr:uid="{00000000-0005-0000-0000-000029030000}"/>
    <cellStyle name="Normal 90 2 2" xfId="711" xr:uid="{00000000-0005-0000-0000-00002A030000}"/>
    <cellStyle name="Normal 91" xfId="712" xr:uid="{00000000-0005-0000-0000-00002B030000}"/>
    <cellStyle name="Normal 91 2" xfId="713" xr:uid="{00000000-0005-0000-0000-00002C030000}"/>
    <cellStyle name="Normal 91 2 2" xfId="714" xr:uid="{00000000-0005-0000-0000-00002D030000}"/>
    <cellStyle name="Normal 92" xfId="715" xr:uid="{00000000-0005-0000-0000-00002E030000}"/>
    <cellStyle name="Normal 92 2" xfId="716" xr:uid="{00000000-0005-0000-0000-00002F030000}"/>
    <cellStyle name="Normal 92 2 2" xfId="717" xr:uid="{00000000-0005-0000-0000-000030030000}"/>
    <cellStyle name="Normal 93" xfId="718" xr:uid="{00000000-0005-0000-0000-000031030000}"/>
    <cellStyle name="Normal 93 2" xfId="719" xr:uid="{00000000-0005-0000-0000-000032030000}"/>
    <cellStyle name="Normal 93 2 2" xfId="720" xr:uid="{00000000-0005-0000-0000-000033030000}"/>
    <cellStyle name="Normal 94" xfId="721" xr:uid="{00000000-0005-0000-0000-000034030000}"/>
    <cellStyle name="Normal 94 2" xfId="722" xr:uid="{00000000-0005-0000-0000-000035030000}"/>
    <cellStyle name="Normal 94 2 2" xfId="723" xr:uid="{00000000-0005-0000-0000-000036030000}"/>
    <cellStyle name="Normal 95" xfId="724" xr:uid="{00000000-0005-0000-0000-000037030000}"/>
    <cellStyle name="Normal 95 2" xfId="725" xr:uid="{00000000-0005-0000-0000-000038030000}"/>
    <cellStyle name="Normal 95 2 2" xfId="726" xr:uid="{00000000-0005-0000-0000-000039030000}"/>
    <cellStyle name="Normal 96" xfId="727" xr:uid="{00000000-0005-0000-0000-00003A030000}"/>
    <cellStyle name="Normal 96 2" xfId="728" xr:uid="{00000000-0005-0000-0000-00003B030000}"/>
    <cellStyle name="Normal 96 2 2" xfId="729" xr:uid="{00000000-0005-0000-0000-00003C030000}"/>
    <cellStyle name="Normal 97" xfId="730" xr:uid="{00000000-0005-0000-0000-00003D030000}"/>
    <cellStyle name="Normal 97 2" xfId="731" xr:uid="{00000000-0005-0000-0000-00003E030000}"/>
    <cellStyle name="Normal 97 2 2" xfId="732" xr:uid="{00000000-0005-0000-0000-00003F030000}"/>
    <cellStyle name="Normal 98" xfId="733" xr:uid="{00000000-0005-0000-0000-000040030000}"/>
    <cellStyle name="Normal 98 2" xfId="734" xr:uid="{00000000-0005-0000-0000-000041030000}"/>
    <cellStyle name="Normal 98 2 2" xfId="735" xr:uid="{00000000-0005-0000-0000-000042030000}"/>
    <cellStyle name="Normal 99" xfId="736" xr:uid="{00000000-0005-0000-0000-000043030000}"/>
    <cellStyle name="Normal 99 2" xfId="737" xr:uid="{00000000-0005-0000-0000-000044030000}"/>
    <cellStyle name="Normal 99 2 2" xfId="738" xr:uid="{00000000-0005-0000-0000-000045030000}"/>
    <cellStyle name="Percent 2" xfId="739" xr:uid="{00000000-0005-0000-0000-000046030000}"/>
  </cellStyles>
  <dxfs count="0"/>
  <tableStyles count="0" defaultTableStyle="TableStyleMedium9" defaultPivotStyle="PivotStyleLight16"/>
  <colors>
    <mruColors>
      <color rgb="FF6BB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2.xml"/><Relationship Id="rId68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5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69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70" Type="http://schemas.openxmlformats.org/officeDocument/2006/relationships/externalLink" Target="externalLinks/externalLink9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4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../AppData/Roaming/2023%20S-OKU%20(seperti%20pada%2006.02.2024)/nurdiyana/AppData/Local/Microsoft/Documents%20and%20Settings/rosnani/roziana/AppData/Local/Microsoft/Local%20Settings/Temporary%20Internet%20Files/senarai%20kerja%20indikator%20sosial.xls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../AppData/Roaming/2023%20S-OKU%20(seperti%20pada%2006.02.2024)/nurdiyana/AppData/Local/Microsoft/Documents%20and%20Settings/rosnani/roziana/AppData/Local/Microsoft/Local%20Settings/Temporary%20Internet%20Files/senarai%20kerja%20indikator%20sosial.xls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../AppData/Roaming/2023%20S-OKU%20(seperti%20pada%2006.02.2024)/nurdiyana/AppData/Local/Microsoft/Documents%20and%20Settings/rosnani/roziana/AppData/Local/Microsoft/Local%20Settings/Temporary%20Internet%20Files/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../AppData/Roaming/2023%20S-OKU%20(seperti%20pada%2006.02.2024)/nurdiyana/AppData/Local/Microsoft/Documents%20and%20Settings/rosnani/roziana/AppData/Local/Microsoft/Local%20Settings/Temporary%20Internet%20Files/senarai%20kerja%20indikator%20sosial.xls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file://C:\Users\norhidayu.musa\AppData\Roaming\Microsoft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file:///C:\Users\norhidayu.musa\AppData\Roaming\2023%20S-OKU%20(seperti%20pada%2006.02.2024)\nurdiyana\AppData\Local\Microsoft\Documents%20and%20Settings\rosnani\roziana\AppData\Local\Microsoft\Local%20Settings\Temporary%20Internet%20Files\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file://C:\Users\norhidayu.musa\AppData\Roaming\2023%20S-OKU%20(seperti%20pada%2006.02.2024)\4)%20LAPORAN%20PENERBITAN\2024.02.07%20-%20SOKU%20(UMUM)%20peringkat%20PSPT\AppData\Roaming\AppData\nurdiyana\AppData\Local\Microsoft\Documents%20and%20Settings\rosnani\roziana\AppData\Local\Microsoft\Local%20Settings\Temporary%20Internet%20Files\senarai%20kerja%20indikator%20sosial.xls" TargetMode="External"/><Relationship Id="rId1" Type="http://schemas.openxmlformats.org/officeDocument/2006/relationships/hyperlink" Target="file:///C:\Users\norhidayu.musa\AppData\Roaming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O89"/>
  <sheetViews>
    <sheetView showGridLines="0" view="pageBreakPreview" zoomScale="99" zoomScaleNormal="100" zoomScaleSheetLayoutView="99" workbookViewId="0">
      <pane ySplit="13" topLeftCell="A14" activePane="bottomLeft" state="frozen"/>
      <selection activeCell="G17" sqref="G17"/>
      <selection pane="bottomLeft" activeCell="Q36" sqref="Q36"/>
    </sheetView>
  </sheetViews>
  <sheetFormatPr defaultColWidth="16" defaultRowHeight="14.25"/>
  <cols>
    <col min="1" max="1" width="1.42578125" style="1" customWidth="1"/>
    <col min="2" max="2" width="10.7109375" style="1" customWidth="1"/>
    <col min="3" max="3" width="20.140625" style="1" customWidth="1"/>
    <col min="4" max="4" width="17.28515625" style="188" customWidth="1"/>
    <col min="5" max="5" width="1.7109375" style="1" customWidth="1"/>
    <col min="6" max="8" width="27.42578125" style="1" customWidth="1"/>
    <col min="9" max="9" width="1" style="1" customWidth="1"/>
    <col min="10" max="247" width="9.140625" style="1" customWidth="1"/>
    <col min="248" max="248" width="1.42578125" style="1" customWidth="1"/>
    <col min="249" max="16384" width="16" style="1"/>
  </cols>
  <sheetData>
    <row r="1" spans="1:15" ht="15" customHeight="1">
      <c r="I1" s="2" t="s">
        <v>0</v>
      </c>
    </row>
    <row r="2" spans="1:15" ht="15" customHeight="1">
      <c r="I2" s="3" t="s">
        <v>1</v>
      </c>
    </row>
    <row r="3" spans="1:15" ht="15" customHeight="1"/>
    <row r="4" spans="1:15" ht="15" customHeight="1"/>
    <row r="5" spans="1:15" ht="18.75" customHeight="1">
      <c r="B5" s="4" t="s">
        <v>26</v>
      </c>
      <c r="C5" s="5" t="s">
        <v>365</v>
      </c>
      <c r="D5" s="189"/>
    </row>
    <row r="6" spans="1:15" s="6" customFormat="1" ht="20.25" customHeight="1">
      <c r="B6" s="7" t="s">
        <v>27</v>
      </c>
      <c r="C6" s="8" t="s">
        <v>366</v>
      </c>
      <c r="D6" s="271"/>
      <c r="E6" s="9"/>
      <c r="F6" s="9"/>
      <c r="G6" s="9"/>
      <c r="H6" s="9"/>
      <c r="I6" s="9"/>
    </row>
    <row r="7" spans="1:15" ht="15" customHeight="1" thickBot="1">
      <c r="A7" s="10"/>
    </row>
    <row r="8" spans="1:15" ht="4.5" customHeight="1" thickTop="1">
      <c r="A8" s="219"/>
      <c r="B8" s="220" t="s">
        <v>2</v>
      </c>
      <c r="C8" s="220"/>
      <c r="D8" s="272"/>
      <c r="E8" s="219"/>
      <c r="F8" s="219"/>
      <c r="G8" s="219"/>
      <c r="H8" s="219"/>
      <c r="I8" s="219"/>
    </row>
    <row r="9" spans="1:15" s="17" customFormat="1" ht="15" customHeight="1">
      <c r="A9" s="224"/>
      <c r="B9" s="5" t="s">
        <v>3</v>
      </c>
      <c r="C9" s="293"/>
      <c r="D9" s="189" t="s">
        <v>28</v>
      </c>
      <c r="E9" s="294"/>
      <c r="F9" s="4" t="s">
        <v>8</v>
      </c>
      <c r="G9" s="4" t="s">
        <v>4</v>
      </c>
      <c r="H9" s="4" t="s">
        <v>326</v>
      </c>
      <c r="I9" s="221"/>
    </row>
    <row r="10" spans="1:15" s="17" customFormat="1" ht="15" customHeight="1">
      <c r="A10" s="224"/>
      <c r="B10" s="23" t="s">
        <v>5</v>
      </c>
      <c r="C10" s="293"/>
      <c r="D10" s="284" t="s">
        <v>29</v>
      </c>
      <c r="E10" s="1"/>
      <c r="F10" s="7" t="s">
        <v>9</v>
      </c>
      <c r="G10" s="7" t="s">
        <v>6</v>
      </c>
      <c r="H10" s="7" t="s">
        <v>7</v>
      </c>
      <c r="I10" s="225"/>
    </row>
    <row r="11" spans="1:15" s="17" customFormat="1" ht="15">
      <c r="A11" s="224"/>
      <c r="B11" s="1"/>
      <c r="C11" s="295"/>
      <c r="D11" s="271"/>
      <c r="E11" s="4"/>
      <c r="F11" s="1"/>
      <c r="G11" s="1"/>
      <c r="H11" s="1"/>
      <c r="K11" s="21"/>
    </row>
    <row r="12" spans="1:15" s="17" customFormat="1" ht="15" customHeight="1">
      <c r="A12" s="224"/>
      <c r="B12" s="296"/>
      <c r="C12" s="296"/>
      <c r="D12" s="297"/>
      <c r="E12" s="7"/>
      <c r="F12" s="1"/>
      <c r="G12" s="1"/>
      <c r="H12" s="1"/>
      <c r="K12" s="190"/>
    </row>
    <row r="13" spans="1:15" ht="3.75" customHeight="1">
      <c r="A13" s="223"/>
      <c r="B13" s="223"/>
      <c r="C13" s="223"/>
      <c r="D13" s="273"/>
      <c r="E13" s="223"/>
      <c r="F13" s="223"/>
      <c r="G13" s="223"/>
      <c r="H13" s="223"/>
      <c r="I13" s="223"/>
    </row>
    <row r="14" spans="1:15" ht="6" customHeight="1">
      <c r="A14" s="11"/>
      <c r="B14" s="12"/>
      <c r="C14" s="12"/>
      <c r="D14" s="274"/>
      <c r="E14" s="11"/>
      <c r="F14" s="11"/>
      <c r="G14" s="11"/>
      <c r="H14" s="11"/>
      <c r="I14" s="11"/>
    </row>
    <row r="15" spans="1:15" s="17" customFormat="1" ht="15" customHeight="1">
      <c r="B15" s="5" t="s">
        <v>10</v>
      </c>
      <c r="C15" s="5"/>
      <c r="D15" s="189">
        <v>2021</v>
      </c>
      <c r="E15" s="298"/>
      <c r="F15" s="299">
        <f>SUM(G15:H15)</f>
        <v>34</v>
      </c>
      <c r="G15" s="299">
        <f t="shared" ref="G15:H17" si="0">SUM(G19,G23,G27,G31,G35,G39,G47,G51,G43,G63,G67,G55,G59,G71,G75,G79)</f>
        <v>28</v>
      </c>
      <c r="H15" s="299">
        <f t="shared" si="0"/>
        <v>6</v>
      </c>
      <c r="I15" s="18"/>
      <c r="O15" s="19"/>
    </row>
    <row r="16" spans="1:15" s="17" customFormat="1" ht="15" customHeight="1">
      <c r="B16" s="300"/>
      <c r="C16" s="300"/>
      <c r="D16" s="189">
        <v>2022</v>
      </c>
      <c r="E16" s="298"/>
      <c r="F16" s="299">
        <f>SUM(G16:H16)</f>
        <v>34</v>
      </c>
      <c r="G16" s="299">
        <f t="shared" si="0"/>
        <v>28</v>
      </c>
      <c r="H16" s="299">
        <f t="shared" si="0"/>
        <v>6</v>
      </c>
    </row>
    <row r="17" spans="2:9" s="17" customFormat="1" ht="15" customHeight="1">
      <c r="B17" s="300"/>
      <c r="C17" s="300"/>
      <c r="D17" s="189">
        <v>2023</v>
      </c>
      <c r="F17" s="299">
        <f>SUM(G17:H17)</f>
        <v>34</v>
      </c>
      <c r="G17" s="299">
        <f t="shared" si="0"/>
        <v>28</v>
      </c>
      <c r="H17" s="299">
        <f t="shared" si="0"/>
        <v>6</v>
      </c>
    </row>
    <row r="18" spans="2:9" s="17" customFormat="1" ht="8.1" customHeight="1">
      <c r="B18" s="300"/>
      <c r="C18" s="300"/>
      <c r="D18" s="188"/>
      <c r="E18" s="298"/>
      <c r="F18" s="301"/>
      <c r="G18" s="301"/>
      <c r="H18" s="301"/>
    </row>
    <row r="19" spans="2:9" s="17" customFormat="1" ht="15" customHeight="1">
      <c r="B19" s="292" t="s">
        <v>11</v>
      </c>
      <c r="C19" s="292"/>
      <c r="D19" s="188">
        <v>2021</v>
      </c>
      <c r="E19" s="298"/>
      <c r="F19" s="301">
        <f>SUM(G19:H19)</f>
        <v>5</v>
      </c>
      <c r="G19" s="301">
        <v>4</v>
      </c>
      <c r="H19" s="301">
        <v>1</v>
      </c>
      <c r="I19" s="18"/>
    </row>
    <row r="20" spans="2:9" s="17" customFormat="1" ht="15" customHeight="1">
      <c r="B20" s="292"/>
      <c r="C20" s="292"/>
      <c r="D20" s="188">
        <v>2022</v>
      </c>
      <c r="E20" s="298"/>
      <c r="F20" s="301">
        <f>SUM(G20:H20)</f>
        <v>5</v>
      </c>
      <c r="G20" s="301">
        <v>4</v>
      </c>
      <c r="H20" s="301">
        <v>1</v>
      </c>
      <c r="I20" s="18"/>
    </row>
    <row r="21" spans="2:9" s="17" customFormat="1" ht="15" customHeight="1">
      <c r="B21" s="292"/>
      <c r="C21" s="292"/>
      <c r="D21" s="188">
        <v>2023</v>
      </c>
      <c r="F21" s="301">
        <f>SUM(G21:H21)</f>
        <v>5</v>
      </c>
      <c r="G21" s="301">
        <v>4</v>
      </c>
      <c r="H21" s="301">
        <v>1</v>
      </c>
      <c r="I21" s="18"/>
    </row>
    <row r="22" spans="2:9" s="17" customFormat="1" ht="8.1" customHeight="1">
      <c r="B22" s="292"/>
      <c r="C22" s="292"/>
      <c r="D22" s="188"/>
      <c r="E22" s="298"/>
      <c r="F22" s="301"/>
      <c r="G22" s="301"/>
      <c r="H22" s="301"/>
      <c r="I22" s="18"/>
    </row>
    <row r="23" spans="2:9" s="17" customFormat="1" ht="15" customHeight="1">
      <c r="B23" s="292" t="s">
        <v>12</v>
      </c>
      <c r="C23" s="292"/>
      <c r="D23" s="188">
        <v>2021</v>
      </c>
      <c r="E23" s="298"/>
      <c r="F23" s="301">
        <f>SUM(G23:H23)</f>
        <v>3</v>
      </c>
      <c r="G23" s="301">
        <v>2</v>
      </c>
      <c r="H23" s="301">
        <v>1</v>
      </c>
      <c r="I23" s="18"/>
    </row>
    <row r="24" spans="2:9" s="17" customFormat="1" ht="15" customHeight="1">
      <c r="B24" s="292"/>
      <c r="C24" s="292"/>
      <c r="D24" s="188">
        <v>2022</v>
      </c>
      <c r="E24" s="298"/>
      <c r="F24" s="301">
        <f>SUM(G24:H24)</f>
        <v>3</v>
      </c>
      <c r="G24" s="301">
        <v>2</v>
      </c>
      <c r="H24" s="301">
        <v>1</v>
      </c>
      <c r="I24" s="18"/>
    </row>
    <row r="25" spans="2:9" s="17" customFormat="1" ht="15" customHeight="1">
      <c r="B25" s="292"/>
      <c r="C25" s="292"/>
      <c r="D25" s="188">
        <v>2023</v>
      </c>
      <c r="F25" s="301">
        <f>SUM(G25:H25)</f>
        <v>3</v>
      </c>
      <c r="G25" s="301">
        <v>2</v>
      </c>
      <c r="H25" s="301">
        <v>1</v>
      </c>
      <c r="I25" s="18"/>
    </row>
    <row r="26" spans="2:9" s="17" customFormat="1" ht="8.1" customHeight="1">
      <c r="B26" s="292"/>
      <c r="C26" s="292"/>
      <c r="D26" s="188"/>
      <c r="E26" s="298"/>
      <c r="F26" s="301"/>
      <c r="G26" s="301"/>
      <c r="H26" s="301"/>
      <c r="I26" s="18"/>
    </row>
    <row r="27" spans="2:9" s="17" customFormat="1" ht="15" customHeight="1">
      <c r="B27" s="292" t="s">
        <v>13</v>
      </c>
      <c r="C27" s="292"/>
      <c r="D27" s="188">
        <v>2021</v>
      </c>
      <c r="E27" s="298"/>
      <c r="F27" s="301">
        <f>SUM(G27:H27)</f>
        <v>1</v>
      </c>
      <c r="G27" s="301">
        <v>1</v>
      </c>
      <c r="H27" s="301">
        <v>0</v>
      </c>
      <c r="I27" s="18"/>
    </row>
    <row r="28" spans="2:9" s="17" customFormat="1" ht="15" customHeight="1">
      <c r="B28" s="292"/>
      <c r="C28" s="292"/>
      <c r="D28" s="188">
        <v>2022</v>
      </c>
      <c r="E28" s="298"/>
      <c r="F28" s="301">
        <f>SUM(G28:H28)</f>
        <v>1</v>
      </c>
      <c r="G28" s="301">
        <v>1</v>
      </c>
      <c r="H28" s="301">
        <v>0</v>
      </c>
      <c r="I28" s="18"/>
    </row>
    <row r="29" spans="2:9" s="17" customFormat="1" ht="15" customHeight="1">
      <c r="B29" s="292"/>
      <c r="C29" s="292"/>
      <c r="D29" s="188">
        <v>2023</v>
      </c>
      <c r="F29" s="301">
        <f>SUM(G29:H29)</f>
        <v>1</v>
      </c>
      <c r="G29" s="301">
        <v>1</v>
      </c>
      <c r="H29" s="301">
        <v>0</v>
      </c>
      <c r="I29" s="18"/>
    </row>
    <row r="30" spans="2:9" s="17" customFormat="1" ht="8.1" customHeight="1">
      <c r="B30" s="292"/>
      <c r="C30" s="292"/>
      <c r="D30" s="188"/>
      <c r="E30" s="298"/>
      <c r="F30" s="301"/>
      <c r="G30" s="301"/>
      <c r="H30" s="301"/>
      <c r="I30" s="18"/>
    </row>
    <row r="31" spans="2:9" s="17" customFormat="1" ht="15" customHeight="1">
      <c r="B31" s="292" t="s">
        <v>14</v>
      </c>
      <c r="C31" s="292"/>
      <c r="D31" s="188">
        <v>2021</v>
      </c>
      <c r="E31" s="298"/>
      <c r="F31" s="301">
        <f>SUM(G31:H31)</f>
        <v>1</v>
      </c>
      <c r="G31" s="301">
        <v>1</v>
      </c>
      <c r="H31" s="301">
        <v>0</v>
      </c>
      <c r="I31" s="20"/>
    </row>
    <row r="32" spans="2:9" s="17" customFormat="1" ht="15" customHeight="1">
      <c r="B32" s="292"/>
      <c r="C32" s="292"/>
      <c r="D32" s="188">
        <v>2022</v>
      </c>
      <c r="E32" s="298"/>
      <c r="F32" s="301">
        <f>SUM(G32:H32)</f>
        <v>1</v>
      </c>
      <c r="G32" s="301">
        <v>1</v>
      </c>
      <c r="H32" s="301">
        <v>0</v>
      </c>
      <c r="I32" s="20"/>
    </row>
    <row r="33" spans="2:9" s="17" customFormat="1" ht="15" customHeight="1">
      <c r="B33" s="292"/>
      <c r="C33" s="292"/>
      <c r="D33" s="188">
        <v>2023</v>
      </c>
      <c r="F33" s="301">
        <f>SUM(G33:H33)</f>
        <v>1</v>
      </c>
      <c r="G33" s="301">
        <v>1</v>
      </c>
      <c r="H33" s="301">
        <v>0</v>
      </c>
      <c r="I33" s="20"/>
    </row>
    <row r="34" spans="2:9" s="17" customFormat="1" ht="8.1" customHeight="1">
      <c r="B34" s="292"/>
      <c r="C34" s="292"/>
      <c r="D34" s="188"/>
      <c r="E34" s="298"/>
      <c r="F34" s="301"/>
      <c r="G34" s="301"/>
      <c r="H34" s="301"/>
      <c r="I34" s="20"/>
    </row>
    <row r="35" spans="2:9" s="17" customFormat="1" ht="15" customHeight="1">
      <c r="B35" s="292" t="s">
        <v>15</v>
      </c>
      <c r="C35" s="292"/>
      <c r="D35" s="188">
        <v>2021</v>
      </c>
      <c r="E35" s="298"/>
      <c r="F35" s="301">
        <f>SUM(G35:H35)</f>
        <v>1</v>
      </c>
      <c r="G35" s="301">
        <v>1</v>
      </c>
      <c r="H35" s="301">
        <v>0</v>
      </c>
      <c r="I35" s="18"/>
    </row>
    <row r="36" spans="2:9" s="17" customFormat="1" ht="15" customHeight="1">
      <c r="B36" s="292"/>
      <c r="C36" s="292"/>
      <c r="D36" s="188">
        <v>2022</v>
      </c>
      <c r="E36" s="298"/>
      <c r="F36" s="301">
        <f>SUM(G36:H36)</f>
        <v>1</v>
      </c>
      <c r="G36" s="301">
        <v>1</v>
      </c>
      <c r="H36" s="301">
        <v>0</v>
      </c>
      <c r="I36" s="18"/>
    </row>
    <row r="37" spans="2:9" s="17" customFormat="1" ht="15" customHeight="1">
      <c r="B37" s="292"/>
      <c r="C37" s="292"/>
      <c r="D37" s="188">
        <v>2023</v>
      </c>
      <c r="F37" s="301">
        <f>SUM(G37:H37)</f>
        <v>1</v>
      </c>
      <c r="G37" s="301">
        <v>1</v>
      </c>
      <c r="H37" s="301">
        <v>0</v>
      </c>
      <c r="I37" s="18"/>
    </row>
    <row r="38" spans="2:9" s="17" customFormat="1" ht="8.1" customHeight="1">
      <c r="B38" s="292"/>
      <c r="C38" s="292"/>
      <c r="D38" s="188"/>
      <c r="E38" s="298"/>
      <c r="F38" s="301"/>
      <c r="G38" s="301"/>
      <c r="H38" s="301"/>
      <c r="I38" s="18"/>
    </row>
    <row r="39" spans="2:9" s="17" customFormat="1" ht="15" customHeight="1">
      <c r="B39" s="292" t="s">
        <v>16</v>
      </c>
      <c r="C39" s="292"/>
      <c r="D39" s="188">
        <v>2021</v>
      </c>
      <c r="E39" s="298"/>
      <c r="F39" s="301">
        <f>SUM(G39:H39)</f>
        <v>2</v>
      </c>
      <c r="G39" s="301">
        <v>1</v>
      </c>
      <c r="H39" s="301">
        <v>1</v>
      </c>
      <c r="I39" s="18"/>
    </row>
    <row r="40" spans="2:9" s="17" customFormat="1" ht="15" customHeight="1">
      <c r="B40" s="292"/>
      <c r="C40" s="292"/>
      <c r="D40" s="188">
        <v>2022</v>
      </c>
      <c r="E40" s="298"/>
      <c r="F40" s="301">
        <f>SUM(G40:H40)</f>
        <v>2</v>
      </c>
      <c r="G40" s="301">
        <v>1</v>
      </c>
      <c r="H40" s="301">
        <v>1</v>
      </c>
      <c r="I40" s="18"/>
    </row>
    <row r="41" spans="2:9" s="17" customFormat="1" ht="15" customHeight="1">
      <c r="B41" s="292"/>
      <c r="C41" s="292"/>
      <c r="D41" s="188">
        <v>2023</v>
      </c>
      <c r="F41" s="301">
        <f>SUM(G41:H41)</f>
        <v>2</v>
      </c>
      <c r="G41" s="301">
        <v>1</v>
      </c>
      <c r="H41" s="301">
        <v>1</v>
      </c>
      <c r="I41" s="18"/>
    </row>
    <row r="42" spans="2:9" s="17" customFormat="1" ht="8.1" customHeight="1">
      <c r="B42" s="292"/>
      <c r="C42" s="292"/>
      <c r="D42" s="188"/>
      <c r="E42" s="298"/>
      <c r="F42" s="301"/>
      <c r="G42" s="301"/>
      <c r="H42" s="301"/>
      <c r="I42" s="18"/>
    </row>
    <row r="43" spans="2:9" s="17" customFormat="1" ht="15" customHeight="1">
      <c r="B43" s="292" t="s">
        <v>19</v>
      </c>
      <c r="C43" s="292"/>
      <c r="D43" s="188">
        <v>2021</v>
      </c>
      <c r="E43" s="298"/>
      <c r="F43" s="301">
        <f>SUM(G43:H43)</f>
        <v>4</v>
      </c>
      <c r="G43" s="301">
        <v>3</v>
      </c>
      <c r="H43" s="301">
        <v>1</v>
      </c>
      <c r="I43" s="18"/>
    </row>
    <row r="44" spans="2:9" s="17" customFormat="1" ht="15" customHeight="1">
      <c r="B44" s="292"/>
      <c r="C44" s="292"/>
      <c r="D44" s="188">
        <v>2022</v>
      </c>
      <c r="E44" s="298"/>
      <c r="F44" s="301">
        <f>SUM(G44:H44)</f>
        <v>4</v>
      </c>
      <c r="G44" s="301">
        <v>3</v>
      </c>
      <c r="H44" s="301">
        <v>1</v>
      </c>
      <c r="I44" s="18"/>
    </row>
    <row r="45" spans="2:9" s="17" customFormat="1" ht="15" customHeight="1">
      <c r="B45" s="292"/>
      <c r="C45" s="292"/>
      <c r="D45" s="188">
        <v>2023</v>
      </c>
      <c r="F45" s="301">
        <f>SUM(G45:H45)</f>
        <v>4</v>
      </c>
      <c r="G45" s="301">
        <v>3</v>
      </c>
      <c r="H45" s="301">
        <v>1</v>
      </c>
      <c r="I45" s="18"/>
    </row>
    <row r="46" spans="2:9" s="17" customFormat="1" ht="8.1" customHeight="1">
      <c r="I46" s="18"/>
    </row>
    <row r="47" spans="2:9" s="17" customFormat="1" ht="15" customHeight="1">
      <c r="B47" s="292" t="s">
        <v>17</v>
      </c>
      <c r="C47" s="292"/>
      <c r="D47" s="188">
        <v>2021</v>
      </c>
      <c r="E47" s="298"/>
      <c r="F47" s="301">
        <f>SUM(G47:H47)</f>
        <v>2</v>
      </c>
      <c r="G47" s="301">
        <v>2</v>
      </c>
      <c r="H47" s="301">
        <v>0</v>
      </c>
    </row>
    <row r="48" spans="2:9" s="17" customFormat="1" ht="15" customHeight="1">
      <c r="B48" s="292"/>
      <c r="C48" s="292"/>
      <c r="D48" s="188">
        <v>2022</v>
      </c>
      <c r="E48" s="298"/>
      <c r="F48" s="301">
        <f>SUM(G48:H48)</f>
        <v>2</v>
      </c>
      <c r="G48" s="301">
        <v>2</v>
      </c>
      <c r="H48" s="301">
        <v>0</v>
      </c>
    </row>
    <row r="49" spans="2:9" s="17" customFormat="1" ht="15" customHeight="1">
      <c r="B49" s="292"/>
      <c r="C49" s="292"/>
      <c r="D49" s="188">
        <v>2023</v>
      </c>
      <c r="F49" s="301">
        <f>SUM(G49:H49)</f>
        <v>2</v>
      </c>
      <c r="G49" s="301">
        <v>2</v>
      </c>
      <c r="H49" s="301">
        <v>0</v>
      </c>
    </row>
    <row r="50" spans="2:9" s="17" customFormat="1" ht="8.1" customHeight="1">
      <c r="B50" s="292"/>
      <c r="C50" s="292"/>
      <c r="D50" s="188"/>
      <c r="E50" s="298"/>
      <c r="F50" s="301"/>
      <c r="G50" s="301"/>
      <c r="H50" s="301"/>
    </row>
    <row r="51" spans="2:9" s="17" customFormat="1" ht="15" customHeight="1">
      <c r="B51" s="292" t="s">
        <v>18</v>
      </c>
      <c r="C51" s="292"/>
      <c r="D51" s="188">
        <v>2021</v>
      </c>
      <c r="E51" s="298"/>
      <c r="F51" s="301">
        <f>SUM(G51:H51)</f>
        <v>1</v>
      </c>
      <c r="G51" s="301">
        <v>1</v>
      </c>
      <c r="H51" s="301">
        <v>0</v>
      </c>
    </row>
    <row r="52" spans="2:9" s="17" customFormat="1" ht="15" customHeight="1">
      <c r="B52" s="292"/>
      <c r="C52" s="292"/>
      <c r="D52" s="188">
        <v>2022</v>
      </c>
      <c r="E52" s="298"/>
      <c r="F52" s="301">
        <f>SUM(G52:H52)</f>
        <v>1</v>
      </c>
      <c r="G52" s="301">
        <v>1</v>
      </c>
      <c r="H52" s="301">
        <v>0</v>
      </c>
    </row>
    <row r="53" spans="2:9" s="17" customFormat="1" ht="15" customHeight="1">
      <c r="B53" s="292"/>
      <c r="C53" s="292"/>
      <c r="D53" s="188">
        <v>2023</v>
      </c>
      <c r="F53" s="301">
        <f>SUM(G53:H53)</f>
        <v>1</v>
      </c>
      <c r="G53" s="301">
        <v>1</v>
      </c>
      <c r="H53" s="301">
        <v>0</v>
      </c>
    </row>
    <row r="54" spans="2:9" s="17" customFormat="1" ht="8.1" customHeight="1">
      <c r="B54" s="292"/>
      <c r="C54" s="292"/>
      <c r="D54" s="188"/>
      <c r="E54" s="298"/>
      <c r="F54" s="301"/>
      <c r="G54" s="301"/>
      <c r="H54" s="301"/>
      <c r="I54" s="18"/>
    </row>
    <row r="55" spans="2:9" s="17" customFormat="1" ht="15" customHeight="1">
      <c r="B55" s="292" t="s">
        <v>22</v>
      </c>
      <c r="C55" s="292"/>
      <c r="D55" s="188">
        <v>2021</v>
      </c>
      <c r="E55" s="298"/>
      <c r="F55" s="301">
        <f>SUM(G55:H55)</f>
        <v>2</v>
      </c>
      <c r="G55" s="301">
        <v>1</v>
      </c>
      <c r="H55" s="301">
        <v>1</v>
      </c>
      <c r="I55" s="18"/>
    </row>
    <row r="56" spans="2:9" s="17" customFormat="1" ht="15" customHeight="1">
      <c r="B56" s="292"/>
      <c r="C56" s="292"/>
      <c r="D56" s="188">
        <v>2022</v>
      </c>
      <c r="E56" s="298"/>
      <c r="F56" s="301">
        <f>SUM(G56:H56)</f>
        <v>2</v>
      </c>
      <c r="G56" s="301">
        <v>1</v>
      </c>
      <c r="H56" s="301">
        <v>1</v>
      </c>
      <c r="I56" s="18"/>
    </row>
    <row r="57" spans="2:9" s="17" customFormat="1" ht="15" customHeight="1">
      <c r="B57" s="292"/>
      <c r="C57" s="292"/>
      <c r="D57" s="188">
        <v>2023</v>
      </c>
      <c r="F57" s="301">
        <f>SUM(G57:H57)</f>
        <v>2</v>
      </c>
      <c r="G57" s="301">
        <v>1</v>
      </c>
      <c r="H57" s="301">
        <v>1</v>
      </c>
      <c r="I57" s="18"/>
    </row>
    <row r="58" spans="2:9" s="17" customFormat="1" ht="8.1" customHeight="1">
      <c r="B58" s="292"/>
      <c r="C58" s="292"/>
      <c r="D58" s="188"/>
      <c r="E58" s="298"/>
      <c r="F58" s="301"/>
      <c r="G58" s="301"/>
      <c r="H58" s="301"/>
      <c r="I58" s="18"/>
    </row>
    <row r="59" spans="2:9" s="17" customFormat="1" ht="15" customHeight="1">
      <c r="B59" s="292" t="s">
        <v>23</v>
      </c>
      <c r="C59" s="292"/>
      <c r="D59" s="188">
        <v>2021</v>
      </c>
      <c r="E59" s="298"/>
      <c r="F59" s="301">
        <f>SUM(G59:H59)</f>
        <v>2</v>
      </c>
      <c r="G59" s="301">
        <v>2</v>
      </c>
      <c r="H59" s="301">
        <v>0</v>
      </c>
      <c r="I59" s="18"/>
    </row>
    <row r="60" spans="2:9" s="17" customFormat="1" ht="15" customHeight="1">
      <c r="B60" s="292"/>
      <c r="C60" s="292"/>
      <c r="D60" s="188">
        <v>2022</v>
      </c>
      <c r="E60" s="298"/>
      <c r="F60" s="301">
        <f>SUM(G60:H60)</f>
        <v>2</v>
      </c>
      <c r="G60" s="301">
        <v>2</v>
      </c>
      <c r="H60" s="301">
        <v>0</v>
      </c>
      <c r="I60" s="18"/>
    </row>
    <row r="61" spans="2:9" s="17" customFormat="1" ht="15" customHeight="1">
      <c r="B61" s="292"/>
      <c r="C61" s="292"/>
      <c r="D61" s="188">
        <v>2023</v>
      </c>
      <c r="F61" s="301">
        <f>SUM(G61:H61)</f>
        <v>2</v>
      </c>
      <c r="G61" s="301">
        <v>2</v>
      </c>
      <c r="H61" s="301">
        <v>0</v>
      </c>
      <c r="I61" s="18"/>
    </row>
    <row r="62" spans="2:9" s="17" customFormat="1" ht="8.1" customHeight="1">
      <c r="B62" s="292"/>
      <c r="C62" s="292"/>
      <c r="D62" s="188"/>
      <c r="E62" s="298"/>
      <c r="F62" s="301"/>
      <c r="G62" s="301"/>
      <c r="H62" s="301"/>
      <c r="I62" s="18"/>
    </row>
    <row r="63" spans="2:9" s="17" customFormat="1" ht="15" customHeight="1">
      <c r="B63" s="292" t="s">
        <v>20</v>
      </c>
      <c r="C63" s="292"/>
      <c r="D63" s="188">
        <v>2021</v>
      </c>
      <c r="E63" s="298"/>
      <c r="F63" s="301">
        <f>SUM(G63:H63)</f>
        <v>2</v>
      </c>
      <c r="G63" s="301">
        <v>2</v>
      </c>
      <c r="H63" s="301">
        <v>0</v>
      </c>
      <c r="I63" s="18"/>
    </row>
    <row r="64" spans="2:9" s="17" customFormat="1" ht="15" customHeight="1">
      <c r="B64" s="292"/>
      <c r="C64" s="292"/>
      <c r="D64" s="188">
        <v>2022</v>
      </c>
      <c r="E64" s="298"/>
      <c r="F64" s="301">
        <f>SUM(G64:H64)</f>
        <v>2</v>
      </c>
      <c r="G64" s="301">
        <v>2</v>
      </c>
      <c r="H64" s="301">
        <v>0</v>
      </c>
      <c r="I64" s="18"/>
    </row>
    <row r="65" spans="2:9" s="17" customFormat="1" ht="15" customHeight="1">
      <c r="B65" s="292"/>
      <c r="C65" s="292"/>
      <c r="D65" s="188">
        <v>2023</v>
      </c>
      <c r="F65" s="301">
        <f>SUM(G65:H65)</f>
        <v>2</v>
      </c>
      <c r="G65" s="301">
        <v>2</v>
      </c>
      <c r="H65" s="301">
        <v>0</v>
      </c>
      <c r="I65" s="18"/>
    </row>
    <row r="66" spans="2:9" s="17" customFormat="1" ht="8.1" customHeight="1">
      <c r="B66" s="292"/>
      <c r="C66" s="292"/>
      <c r="D66" s="188"/>
      <c r="E66" s="298"/>
      <c r="F66" s="301"/>
      <c r="G66" s="301"/>
      <c r="H66" s="301"/>
      <c r="I66" s="18"/>
    </row>
    <row r="67" spans="2:9" s="17" customFormat="1" ht="15" customHeight="1">
      <c r="B67" s="292" t="s">
        <v>21</v>
      </c>
      <c r="C67" s="292"/>
      <c r="D67" s="188">
        <v>2021</v>
      </c>
      <c r="E67" s="298"/>
      <c r="F67" s="301">
        <f>SUM(G67:H67)</f>
        <v>4</v>
      </c>
      <c r="G67" s="301">
        <v>4</v>
      </c>
      <c r="H67" s="301">
        <v>0</v>
      </c>
      <c r="I67" s="18"/>
    </row>
    <row r="68" spans="2:9" s="17" customFormat="1" ht="15" customHeight="1">
      <c r="B68" s="292"/>
      <c r="C68" s="292"/>
      <c r="D68" s="188">
        <v>2022</v>
      </c>
      <c r="E68" s="298"/>
      <c r="F68" s="301">
        <f>SUM(G68:H68)</f>
        <v>4</v>
      </c>
      <c r="G68" s="301">
        <v>4</v>
      </c>
      <c r="H68" s="301">
        <v>0</v>
      </c>
      <c r="I68" s="18"/>
    </row>
    <row r="69" spans="2:9" s="17" customFormat="1" ht="15" customHeight="1">
      <c r="B69" s="292"/>
      <c r="C69" s="292"/>
      <c r="D69" s="188">
        <v>2023</v>
      </c>
      <c r="F69" s="301">
        <f>SUM(G69:H69)</f>
        <v>4</v>
      </c>
      <c r="G69" s="301">
        <v>4</v>
      </c>
      <c r="H69" s="301">
        <v>0</v>
      </c>
      <c r="I69" s="18"/>
    </row>
    <row r="70" spans="2:9" s="17" customFormat="1" ht="8.1" customHeight="1">
      <c r="B70" s="292"/>
      <c r="C70" s="292"/>
      <c r="D70" s="188"/>
      <c r="E70" s="298"/>
      <c r="F70" s="301"/>
      <c r="G70" s="301"/>
      <c r="H70" s="301"/>
      <c r="I70" s="18"/>
    </row>
    <row r="71" spans="2:9" s="17" customFormat="1" ht="15" customHeight="1">
      <c r="B71" s="292" t="s">
        <v>318</v>
      </c>
      <c r="C71" s="292"/>
      <c r="D71" s="188">
        <v>2021</v>
      </c>
      <c r="E71" s="298"/>
      <c r="F71" s="301">
        <f>SUM(G71:H71)</f>
        <v>4</v>
      </c>
      <c r="G71" s="301">
        <v>3</v>
      </c>
      <c r="H71" s="301">
        <v>1</v>
      </c>
      <c r="I71" s="18"/>
    </row>
    <row r="72" spans="2:9" s="17" customFormat="1" ht="15" customHeight="1">
      <c r="B72" s="292"/>
      <c r="C72" s="292"/>
      <c r="D72" s="188">
        <v>2022</v>
      </c>
      <c r="E72" s="298"/>
      <c r="F72" s="301">
        <f>SUM(G72:H72)</f>
        <v>4</v>
      </c>
      <c r="G72" s="301">
        <v>3</v>
      </c>
      <c r="H72" s="301">
        <v>1</v>
      </c>
      <c r="I72" s="18"/>
    </row>
    <row r="73" spans="2:9" s="17" customFormat="1" ht="15" customHeight="1">
      <c r="B73" s="292"/>
      <c r="C73" s="292"/>
      <c r="D73" s="188">
        <v>2023</v>
      </c>
      <c r="F73" s="301">
        <f>SUM(G73:H73)</f>
        <v>4</v>
      </c>
      <c r="G73" s="301">
        <v>3</v>
      </c>
      <c r="H73" s="301">
        <v>1</v>
      </c>
      <c r="I73" s="18"/>
    </row>
    <row r="74" spans="2:9" s="17" customFormat="1" ht="8.1" customHeight="1">
      <c r="B74" s="292"/>
      <c r="C74" s="292"/>
      <c r="D74" s="188"/>
      <c r="E74" s="298"/>
      <c r="F74" s="301"/>
      <c r="G74" s="301"/>
      <c r="H74" s="301"/>
      <c r="I74" s="18"/>
    </row>
    <row r="75" spans="2:9" s="17" customFormat="1" ht="15" customHeight="1">
      <c r="B75" s="292" t="s">
        <v>316</v>
      </c>
      <c r="C75" s="292"/>
      <c r="D75" s="188">
        <v>2021</v>
      </c>
      <c r="E75" s="298"/>
      <c r="F75" s="301">
        <f>SUM(G75:H75)</f>
        <v>0</v>
      </c>
      <c r="G75" s="301">
        <v>0</v>
      </c>
      <c r="H75" s="301">
        <v>0</v>
      </c>
      <c r="I75" s="18"/>
    </row>
    <row r="76" spans="2:9" s="17" customFormat="1" ht="15" customHeight="1">
      <c r="B76" s="292"/>
      <c r="C76" s="292"/>
      <c r="D76" s="188">
        <v>2022</v>
      </c>
      <c r="E76" s="298"/>
      <c r="F76" s="301">
        <f>SUM(G76:H76)</f>
        <v>0</v>
      </c>
      <c r="G76" s="301">
        <v>0</v>
      </c>
      <c r="H76" s="301">
        <v>0</v>
      </c>
      <c r="I76" s="18"/>
    </row>
    <row r="77" spans="2:9" s="17" customFormat="1" ht="15" customHeight="1">
      <c r="B77" s="292"/>
      <c r="C77" s="292"/>
      <c r="D77" s="188">
        <v>2023</v>
      </c>
      <c r="F77" s="301">
        <f>SUM(G77:H77)</f>
        <v>0</v>
      </c>
      <c r="G77" s="301">
        <v>0</v>
      </c>
      <c r="H77" s="301">
        <v>0</v>
      </c>
      <c r="I77" s="18"/>
    </row>
    <row r="78" spans="2:9" s="17" customFormat="1" ht="8.1" customHeight="1">
      <c r="B78" s="292"/>
      <c r="C78" s="292"/>
      <c r="D78" s="188"/>
      <c r="E78" s="298"/>
      <c r="F78" s="301"/>
      <c r="G78" s="301"/>
      <c r="H78" s="301"/>
      <c r="I78" s="18"/>
    </row>
    <row r="79" spans="2:9" s="17" customFormat="1" ht="15" customHeight="1">
      <c r="B79" s="292" t="s">
        <v>317</v>
      </c>
      <c r="C79" s="292"/>
      <c r="D79" s="188">
        <v>2021</v>
      </c>
      <c r="E79" s="298"/>
      <c r="F79" s="301">
        <f>SUM(G79:H79)</f>
        <v>0</v>
      </c>
      <c r="G79" s="301">
        <v>0</v>
      </c>
      <c r="H79" s="301">
        <v>0</v>
      </c>
      <c r="I79" s="18"/>
    </row>
    <row r="80" spans="2:9" s="17" customFormat="1" ht="15" customHeight="1">
      <c r="B80" s="292"/>
      <c r="C80" s="292"/>
      <c r="D80" s="188">
        <v>2022</v>
      </c>
      <c r="E80" s="1"/>
      <c r="F80" s="301">
        <f>SUM(G80:H80)</f>
        <v>0</v>
      </c>
      <c r="G80" s="302">
        <v>0</v>
      </c>
      <c r="H80" s="302">
        <v>0</v>
      </c>
      <c r="I80" s="18"/>
    </row>
    <row r="81" spans="1:9" s="17" customFormat="1" ht="15" customHeight="1">
      <c r="B81" s="292"/>
      <c r="C81" s="292"/>
      <c r="D81" s="188">
        <v>2023</v>
      </c>
      <c r="F81" s="301">
        <f>SUM(G81:H81)</f>
        <v>0</v>
      </c>
      <c r="G81" s="302">
        <v>0</v>
      </c>
      <c r="H81" s="302">
        <v>0</v>
      </c>
      <c r="I81" s="18"/>
    </row>
    <row r="82" spans="1:9" ht="3.75" customHeight="1" thickBot="1">
      <c r="A82" s="13"/>
      <c r="B82" s="14"/>
      <c r="C82" s="14"/>
      <c r="D82" s="275"/>
      <c r="E82" s="13"/>
      <c r="F82" s="13"/>
      <c r="G82" s="13"/>
      <c r="H82" s="13"/>
      <c r="I82" s="13"/>
    </row>
    <row r="83" spans="1:9" s="15" customFormat="1" ht="15" customHeight="1">
      <c r="B83" s="303"/>
      <c r="C83" s="303"/>
      <c r="D83" s="304"/>
      <c r="E83" s="303"/>
      <c r="F83" s="303"/>
      <c r="G83" s="303"/>
      <c r="H83" s="303"/>
      <c r="I83" s="537" t="s">
        <v>24</v>
      </c>
    </row>
    <row r="84" spans="1:9" s="15" customFormat="1" ht="13.5" customHeight="1">
      <c r="B84" s="303"/>
      <c r="C84" s="303"/>
      <c r="D84" s="304"/>
      <c r="E84" s="303"/>
      <c r="F84" s="303"/>
      <c r="G84" s="303"/>
      <c r="H84" s="303"/>
      <c r="I84" s="538" t="s">
        <v>25</v>
      </c>
    </row>
    <row r="85" spans="1:9" s="15" customFormat="1" ht="15" customHeight="1">
      <c r="B85" s="556" t="s">
        <v>355</v>
      </c>
      <c r="C85" s="303"/>
      <c r="D85" s="304"/>
      <c r="E85" s="303"/>
      <c r="F85" s="303"/>
      <c r="G85" s="303"/>
      <c r="H85" s="303"/>
      <c r="I85" s="303"/>
    </row>
    <row r="86" spans="1:9" s="15" customFormat="1" ht="12.95" customHeight="1">
      <c r="B86" s="202" t="s">
        <v>314</v>
      </c>
      <c r="C86" s="303"/>
      <c r="D86" s="304"/>
      <c r="E86" s="303"/>
      <c r="F86" s="303"/>
      <c r="G86" s="305"/>
      <c r="H86" s="303"/>
      <c r="I86" s="303"/>
    </row>
    <row r="87" spans="1:9" s="15" customFormat="1" ht="17.25" customHeight="1">
      <c r="B87" s="557" t="s">
        <v>356</v>
      </c>
      <c r="C87" s="303"/>
      <c r="D87" s="304"/>
      <c r="E87" s="303"/>
      <c r="F87" s="303"/>
      <c r="G87" s="305"/>
      <c r="H87" s="303"/>
      <c r="I87" s="303"/>
    </row>
    <row r="88" spans="1:9" s="15" customFormat="1" ht="11.25">
      <c r="A88" s="16"/>
      <c r="D88" s="276"/>
    </row>
    <row r="89" spans="1:9" ht="15">
      <c r="B89" s="5"/>
      <c r="C89" s="5"/>
      <c r="D89" s="189"/>
    </row>
  </sheetData>
  <hyperlinks>
    <hyperlink ref="I1" r:id="rId1" xr:uid="{00000000-0004-0000-00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7" orientation="portrait" r:id="rId2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W91"/>
  <sheetViews>
    <sheetView view="pageBreakPreview" zoomScale="80" zoomScaleNormal="100" zoomScaleSheetLayoutView="80" workbookViewId="0">
      <pane ySplit="15" topLeftCell="A43" activePane="bottomLeft" state="frozen"/>
      <selection activeCell="Q36" sqref="Q36"/>
      <selection pane="bottomLeft" activeCell="Q36" sqref="Q36"/>
    </sheetView>
  </sheetViews>
  <sheetFormatPr defaultColWidth="16" defaultRowHeight="14.25"/>
  <cols>
    <col min="1" max="1" width="1.42578125" style="1" customWidth="1"/>
    <col min="2" max="2" width="10.7109375" style="1" customWidth="1"/>
    <col min="3" max="3" width="8" style="1" customWidth="1"/>
    <col min="4" max="4" width="17.28515625" style="188" customWidth="1"/>
    <col min="5" max="5" width="1.42578125" style="1" customWidth="1"/>
    <col min="6" max="7" width="9.85546875" style="1" customWidth="1"/>
    <col min="8" max="8" width="13.7109375" style="1" customWidth="1"/>
    <col min="9" max="9" width="1.42578125" style="1" customWidth="1"/>
    <col min="10" max="11" width="9.85546875" style="1" customWidth="1"/>
    <col min="12" max="12" width="13.7109375" style="1" customWidth="1"/>
    <col min="13" max="13" width="1.42578125" style="1" customWidth="1"/>
    <col min="14" max="15" width="9.85546875" style="1" customWidth="1"/>
    <col min="16" max="16" width="13.7109375" style="1" customWidth="1"/>
    <col min="17" max="17" width="1" style="1" customWidth="1"/>
    <col min="18" max="255" width="9.140625" style="1" customWidth="1"/>
    <col min="256" max="256" width="1.42578125" style="1" customWidth="1"/>
    <col min="257" max="16384" width="16" style="1"/>
  </cols>
  <sheetData>
    <row r="1" spans="1:17" ht="15" customHeight="1">
      <c r="Q1" s="2" t="s">
        <v>0</v>
      </c>
    </row>
    <row r="2" spans="1:17" ht="15" customHeight="1">
      <c r="Q2" s="3" t="s">
        <v>1</v>
      </c>
    </row>
    <row r="3" spans="1:17" ht="15" customHeight="1"/>
    <row r="4" spans="1:17" ht="15" customHeight="1"/>
    <row r="5" spans="1:17" ht="18.75" customHeight="1">
      <c r="B5" s="4" t="s">
        <v>146</v>
      </c>
      <c r="C5" s="5" t="s">
        <v>485</v>
      </c>
      <c r="D5" s="189"/>
    </row>
    <row r="6" spans="1:17" ht="15" customHeight="1">
      <c r="B6" s="4"/>
      <c r="C6" s="22" t="s">
        <v>483</v>
      </c>
      <c r="D6" s="189"/>
    </row>
    <row r="7" spans="1:17" ht="15" customHeight="1">
      <c r="B7" s="3" t="s">
        <v>147</v>
      </c>
      <c r="C7" s="23" t="s">
        <v>540</v>
      </c>
      <c r="D7" s="284"/>
      <c r="E7" s="10"/>
      <c r="F7" s="10"/>
      <c r="G7" s="10"/>
      <c r="H7" s="10"/>
      <c r="I7" s="10"/>
      <c r="J7" s="10"/>
      <c r="K7" s="10"/>
      <c r="L7" s="10"/>
      <c r="M7" s="10"/>
    </row>
    <row r="8" spans="1:17" s="6" customFormat="1" ht="15" customHeight="1">
      <c r="B8" s="7"/>
      <c r="C8" s="8" t="s">
        <v>484</v>
      </c>
      <c r="D8" s="271"/>
      <c r="E8" s="9"/>
      <c r="F8" s="9"/>
      <c r="G8" s="9"/>
      <c r="H8" s="9"/>
      <c r="I8" s="9"/>
      <c r="J8" s="9"/>
      <c r="K8" s="9"/>
      <c r="L8" s="9"/>
      <c r="M8" s="9"/>
    </row>
    <row r="9" spans="1:17" ht="15" customHeight="1" thickBot="1">
      <c r="A9" s="10"/>
    </row>
    <row r="10" spans="1:17" ht="4.5" customHeight="1" thickTop="1">
      <c r="A10" s="219"/>
      <c r="B10" s="220" t="s">
        <v>2</v>
      </c>
      <c r="C10" s="220"/>
      <c r="D10" s="272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20" t="s">
        <v>2</v>
      </c>
      <c r="P10" s="219"/>
      <c r="Q10" s="219"/>
    </row>
    <row r="11" spans="1:17" s="17" customFormat="1" ht="15" customHeight="1">
      <c r="A11" s="224"/>
      <c r="B11" s="5" t="s">
        <v>3</v>
      </c>
      <c r="C11" s="293"/>
      <c r="D11" s="189" t="s">
        <v>28</v>
      </c>
      <c r="E11" s="294"/>
      <c r="F11" s="688" t="s">
        <v>8</v>
      </c>
      <c r="G11" s="688"/>
      <c r="H11" s="688"/>
      <c r="I11" s="306"/>
      <c r="J11" s="688" t="s">
        <v>36</v>
      </c>
      <c r="K11" s="688"/>
      <c r="L11" s="688"/>
      <c r="M11" s="306"/>
      <c r="N11" s="688" t="s">
        <v>38</v>
      </c>
      <c r="O11" s="688"/>
      <c r="P11" s="688"/>
      <c r="Q11" s="221"/>
    </row>
    <row r="12" spans="1:17" s="17" customFormat="1" ht="15" customHeight="1">
      <c r="A12" s="224"/>
      <c r="B12" s="23" t="s">
        <v>5</v>
      </c>
      <c r="C12" s="293"/>
      <c r="D12" s="284" t="s">
        <v>29</v>
      </c>
      <c r="E12" s="1"/>
      <c r="F12" s="689" t="s">
        <v>9</v>
      </c>
      <c r="G12" s="689"/>
      <c r="H12" s="689"/>
      <c r="I12" s="307"/>
      <c r="J12" s="689" t="s">
        <v>37</v>
      </c>
      <c r="K12" s="689"/>
      <c r="L12" s="689"/>
      <c r="M12" s="307"/>
      <c r="N12" s="689" t="s">
        <v>39</v>
      </c>
      <c r="O12" s="689"/>
      <c r="P12" s="689"/>
      <c r="Q12" s="222"/>
    </row>
    <row r="13" spans="1:17" s="17" customFormat="1" ht="17.25">
      <c r="A13" s="224"/>
      <c r="B13" s="1"/>
      <c r="C13" s="295"/>
      <c r="D13" s="271"/>
      <c r="E13" s="4"/>
      <c r="F13" s="4" t="s">
        <v>8</v>
      </c>
      <c r="G13" s="4" t="s">
        <v>40</v>
      </c>
      <c r="H13" s="4" t="s">
        <v>42</v>
      </c>
      <c r="I13" s="294"/>
      <c r="J13" s="4" t="s">
        <v>8</v>
      </c>
      <c r="K13" s="4" t="s">
        <v>40</v>
      </c>
      <c r="L13" s="4" t="s">
        <v>42</v>
      </c>
      <c r="M13" s="294"/>
      <c r="N13" s="4" t="s">
        <v>8</v>
      </c>
      <c r="O13" s="4" t="s">
        <v>40</v>
      </c>
      <c r="P13" s="4" t="s">
        <v>42</v>
      </c>
    </row>
    <row r="14" spans="1:17" s="17" customFormat="1" ht="15" customHeight="1">
      <c r="A14" s="224"/>
      <c r="B14" s="296"/>
      <c r="C14" s="296"/>
      <c r="D14" s="297"/>
      <c r="E14" s="7"/>
      <c r="F14" s="7" t="s">
        <v>9</v>
      </c>
      <c r="G14" s="7" t="s">
        <v>41</v>
      </c>
      <c r="H14" s="7" t="s">
        <v>43</v>
      </c>
      <c r="I14" s="7"/>
      <c r="J14" s="7" t="s">
        <v>9</v>
      </c>
      <c r="K14" s="7" t="s">
        <v>41</v>
      </c>
      <c r="L14" s="7" t="s">
        <v>43</v>
      </c>
      <c r="M14" s="7"/>
      <c r="N14" s="7" t="s">
        <v>9</v>
      </c>
      <c r="O14" s="7" t="s">
        <v>41</v>
      </c>
      <c r="P14" s="7" t="s">
        <v>43</v>
      </c>
    </row>
    <row r="15" spans="1:17" ht="3.75" customHeight="1">
      <c r="A15" s="223"/>
      <c r="B15" s="223"/>
      <c r="C15" s="223"/>
      <c r="D15" s="27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</row>
    <row r="16" spans="1:17" ht="6" customHeight="1">
      <c r="A16" s="11"/>
      <c r="B16" s="12"/>
      <c r="C16" s="12"/>
      <c r="D16" s="27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2:23" s="17" customFormat="1" ht="15" customHeight="1">
      <c r="B17" s="5" t="s">
        <v>10</v>
      </c>
      <c r="C17" s="5"/>
      <c r="D17" s="189">
        <v>2021</v>
      </c>
      <c r="E17" s="298"/>
      <c r="F17" s="592">
        <f t="shared" ref="F17:H19" si="0">F21+F25+F29+F33+F37+F41+F49+F53+F45+F65+F69+F57+F61+F73+F77+F81</f>
        <v>42787</v>
      </c>
      <c r="G17" s="592">
        <f t="shared" si="0"/>
        <v>30967</v>
      </c>
      <c r="H17" s="592">
        <f t="shared" si="0"/>
        <v>11820</v>
      </c>
      <c r="I17" s="584"/>
      <c r="J17" s="592">
        <f>SUM(K17:L17)</f>
        <v>139</v>
      </c>
      <c r="K17" s="592">
        <f t="shared" ref="K17:L18" si="1">K21+K25+K29+K33+K37+K41+K49+K53+K45+K65+K69+K57+K61+K73+K77+K81</f>
        <v>85</v>
      </c>
      <c r="L17" s="592">
        <f t="shared" si="1"/>
        <v>54</v>
      </c>
      <c r="M17" s="584"/>
      <c r="N17" s="592">
        <f t="shared" ref="N17:P19" si="2">N21+N25+N29+N33+N37+N41+N49+N53+N45+N65+N69+N57+N61+N73+N77+N81</f>
        <v>400</v>
      </c>
      <c r="O17" s="592">
        <f t="shared" si="2"/>
        <v>210</v>
      </c>
      <c r="P17" s="592">
        <f t="shared" si="2"/>
        <v>190</v>
      </c>
      <c r="Q17" s="18"/>
      <c r="W17" s="19"/>
    </row>
    <row r="18" spans="2:23" s="17" customFormat="1" ht="15" customHeight="1">
      <c r="B18" s="300"/>
      <c r="C18" s="300"/>
      <c r="D18" s="189">
        <v>2022</v>
      </c>
      <c r="E18" s="298"/>
      <c r="F18" s="592">
        <f t="shared" si="0"/>
        <v>45090</v>
      </c>
      <c r="G18" s="592">
        <f t="shared" si="0"/>
        <v>32770</v>
      </c>
      <c r="H18" s="592">
        <f t="shared" si="0"/>
        <v>12320</v>
      </c>
      <c r="I18" s="584"/>
      <c r="J18" s="592">
        <f>SUM(K18:L18)</f>
        <v>166</v>
      </c>
      <c r="K18" s="592">
        <f t="shared" si="1"/>
        <v>101</v>
      </c>
      <c r="L18" s="592">
        <f t="shared" si="1"/>
        <v>65</v>
      </c>
      <c r="M18" s="584"/>
      <c r="N18" s="592">
        <f t="shared" si="2"/>
        <v>390</v>
      </c>
      <c r="O18" s="592">
        <f t="shared" si="2"/>
        <v>208</v>
      </c>
      <c r="P18" s="592">
        <f t="shared" si="2"/>
        <v>182</v>
      </c>
    </row>
    <row r="19" spans="2:23" s="17" customFormat="1" ht="15" customHeight="1">
      <c r="B19" s="300"/>
      <c r="C19" s="300"/>
      <c r="D19" s="189">
        <v>2023</v>
      </c>
      <c r="F19" s="592">
        <f>F23+F27+F31+F35+F39+F43+F51+F55+F47+F67+F71+F59+F63+F75+F79+F83</f>
        <v>51060</v>
      </c>
      <c r="G19" s="592">
        <f t="shared" si="0"/>
        <v>37445</v>
      </c>
      <c r="H19" s="592">
        <f>H23+H27+H31+H35+H39+H43+H51+H55+H47+H67+H71+H59+H63+H75+H79+H83</f>
        <v>13615</v>
      </c>
      <c r="I19" s="584"/>
      <c r="J19" s="592">
        <f>SUM(K19:L19)</f>
        <v>153</v>
      </c>
      <c r="K19" s="592">
        <f>SUM(K23,K27,K31,K35,K39,K43,K47,K51,K55,K59,K63,K67,K71,K75,K79,K83)</f>
        <v>88</v>
      </c>
      <c r="L19" s="592">
        <f>SUM(L23,L27,L31,L35,L39,L43,L47,L51,L55,L59,L63,L67,L71,L75,L79,L83)</f>
        <v>65</v>
      </c>
      <c r="M19" s="584"/>
      <c r="N19" s="592">
        <f t="shared" si="2"/>
        <v>364</v>
      </c>
      <c r="O19" s="592">
        <f>SUM(O23,O27,O31,O35,O39,O43,O47,O51,O55,O59,O63,O67,O71,O75,O79,O83)</f>
        <v>194</v>
      </c>
      <c r="P19" s="592">
        <f>SUM(P23,P27,P31,P35,P39,P43,P47,P51,P55,P59,P63,P67,P71,P75,P79,P83)</f>
        <v>170</v>
      </c>
    </row>
    <row r="20" spans="2:23" s="17" customFormat="1" ht="8.1" customHeight="1">
      <c r="B20" s="300"/>
      <c r="C20" s="300"/>
      <c r="D20" s="188"/>
      <c r="E20" s="298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</row>
    <row r="21" spans="2:23" s="17" customFormat="1" ht="15" customHeight="1">
      <c r="B21" s="292" t="s">
        <v>11</v>
      </c>
      <c r="C21" s="292"/>
      <c r="D21" s="188">
        <v>2021</v>
      </c>
      <c r="E21" s="298"/>
      <c r="F21" s="584">
        <f>J21+N21+'3.8 samb.'!F21+'3.8 samb.'!J21+'3.8 samb.'!N21+'3.8 samb.'!R21</f>
        <v>5080</v>
      </c>
      <c r="G21" s="584">
        <f>K21+O21+'3.8 samb.'!G21+'3.8 samb.'!K21+'3.8 samb.'!O21+'3.8 samb.'!S21</f>
        <v>3666</v>
      </c>
      <c r="H21" s="584">
        <f>L21+P21+'3.8 samb.'!H21+'3.8 samb.'!L21+'3.8 samb.'!P21+'3.8 samb.'!T21</f>
        <v>1414</v>
      </c>
      <c r="I21" s="584"/>
      <c r="J21" s="584">
        <f>K21+L21</f>
        <v>24</v>
      </c>
      <c r="K21" s="584">
        <v>14</v>
      </c>
      <c r="L21" s="584">
        <v>10</v>
      </c>
      <c r="M21" s="584"/>
      <c r="N21" s="584">
        <f>O21+P21</f>
        <v>48</v>
      </c>
      <c r="O21" s="584">
        <v>27</v>
      </c>
      <c r="P21" s="584">
        <v>21</v>
      </c>
      <c r="Q21" s="18"/>
    </row>
    <row r="22" spans="2:23" s="17" customFormat="1" ht="15" customHeight="1">
      <c r="B22" s="292"/>
      <c r="C22" s="292"/>
      <c r="D22" s="188">
        <v>2022</v>
      </c>
      <c r="E22" s="298"/>
      <c r="F22" s="584">
        <f>J22+N22+'3.8 samb.'!F22+'3.8 samb.'!J22+'3.8 samb.'!N22+'3.8 samb.'!R22</f>
        <v>5423</v>
      </c>
      <c r="G22" s="584">
        <f>K22+O22+'3.8 samb.'!G22+'3.8 samb.'!K22+'3.8 samb.'!O22+'3.8 samb.'!S22</f>
        <v>3946</v>
      </c>
      <c r="H22" s="584">
        <f>L22+P22+'3.8 samb.'!H22+'3.8 samb.'!L22+'3.8 samb.'!P22+'3.8 samb.'!T22</f>
        <v>1477</v>
      </c>
      <c r="I22" s="584"/>
      <c r="J22" s="584">
        <f>K22+L22</f>
        <v>25</v>
      </c>
      <c r="K22" s="584">
        <v>14</v>
      </c>
      <c r="L22" s="584">
        <v>11</v>
      </c>
      <c r="M22" s="584"/>
      <c r="N22" s="584">
        <f>O22+P22</f>
        <v>55</v>
      </c>
      <c r="O22" s="584">
        <v>33</v>
      </c>
      <c r="P22" s="584">
        <v>22</v>
      </c>
      <c r="Q22" s="18"/>
    </row>
    <row r="23" spans="2:23" s="17" customFormat="1" ht="15" customHeight="1">
      <c r="B23" s="292"/>
      <c r="C23" s="292"/>
      <c r="D23" s="188">
        <v>2023</v>
      </c>
      <c r="F23" s="584">
        <f>SUM(G23:H23)</f>
        <v>5940</v>
      </c>
      <c r="G23" s="584">
        <f>SUM(K23,O23)+SUM('3.8 samb.'!G23,'3.8 samb.'!K23,'3.8 samb.'!O23,'3.8 samb.'!S23)</f>
        <v>4382</v>
      </c>
      <c r="H23" s="584">
        <f>SUM(L23,P23)+SUM('3.8 samb.'!H23,'3.8 samb.'!L23,'3.8 samb.'!P23,'3.8 samb.'!T23)</f>
        <v>1558</v>
      </c>
      <c r="I23" s="593"/>
      <c r="J23" s="584">
        <f>K23+L23</f>
        <v>9</v>
      </c>
      <c r="K23" s="593">
        <v>5</v>
      </c>
      <c r="L23" s="593">
        <v>4</v>
      </c>
      <c r="M23" s="593"/>
      <c r="N23" s="584">
        <f>O23+P23</f>
        <v>55</v>
      </c>
      <c r="O23" s="593">
        <v>33</v>
      </c>
      <c r="P23" s="593">
        <v>22</v>
      </c>
      <c r="Q23" s="18"/>
    </row>
    <row r="24" spans="2:23" s="17" customFormat="1" ht="8.1" customHeight="1">
      <c r="B24" s="292"/>
      <c r="C24" s="292"/>
      <c r="D24" s="188"/>
      <c r="E24" s="298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18"/>
    </row>
    <row r="25" spans="2:23" s="17" customFormat="1" ht="15" customHeight="1">
      <c r="B25" s="292" t="s">
        <v>12</v>
      </c>
      <c r="C25" s="292"/>
      <c r="D25" s="188">
        <v>2021</v>
      </c>
      <c r="E25" s="298"/>
      <c r="F25" s="584">
        <f>J25+N25+'3.8 samb.'!F25+'3.8 samb.'!J25+'3.8 samb.'!N25+'3.8 samb.'!R25</f>
        <v>2920</v>
      </c>
      <c r="G25" s="584">
        <f>K25+O25+'3.8 samb.'!G25+'3.8 samb.'!K25+'3.8 samb.'!O25+'3.8 samb.'!S25</f>
        <v>2137</v>
      </c>
      <c r="H25" s="584">
        <f>L25+P25+'3.8 samb.'!H25+'3.8 samb.'!L25+'3.8 samb.'!P25+'3.8 samb.'!T25</f>
        <v>783</v>
      </c>
      <c r="I25" s="584"/>
      <c r="J25" s="584">
        <f>K25+L25</f>
        <v>8</v>
      </c>
      <c r="K25" s="584">
        <v>4</v>
      </c>
      <c r="L25" s="584">
        <v>4</v>
      </c>
      <c r="M25" s="584"/>
      <c r="N25" s="584">
        <f>O25+P25</f>
        <v>13</v>
      </c>
      <c r="O25" s="584">
        <v>6</v>
      </c>
      <c r="P25" s="584">
        <v>7</v>
      </c>
      <c r="Q25" s="18"/>
    </row>
    <row r="26" spans="2:23" s="17" customFormat="1" ht="15" customHeight="1">
      <c r="B26" s="292"/>
      <c r="C26" s="292"/>
      <c r="D26" s="188">
        <v>2022</v>
      </c>
      <c r="E26" s="298"/>
      <c r="F26" s="584">
        <f>J26+N26+'3.8 samb.'!F26+'3.8 samb.'!J26+'3.8 samb.'!N26+'3.8 samb.'!R26</f>
        <v>3107</v>
      </c>
      <c r="G26" s="584">
        <f>K26+O26+'3.8 samb.'!G26+'3.8 samb.'!K26+'3.8 samb.'!O26+'3.8 samb.'!S26</f>
        <v>2279</v>
      </c>
      <c r="H26" s="584">
        <f>L26+P26+'3.8 samb.'!H26+'3.8 samb.'!L26+'3.8 samb.'!P26+'3.8 samb.'!T26</f>
        <v>828</v>
      </c>
      <c r="I26" s="584"/>
      <c r="J26" s="584">
        <f>K26+L26</f>
        <v>8</v>
      </c>
      <c r="K26" s="584">
        <v>3</v>
      </c>
      <c r="L26" s="584">
        <v>5</v>
      </c>
      <c r="M26" s="584"/>
      <c r="N26" s="584">
        <f>O26+P26</f>
        <v>13</v>
      </c>
      <c r="O26" s="584">
        <v>6</v>
      </c>
      <c r="P26" s="584">
        <v>7</v>
      </c>
      <c r="Q26" s="18"/>
    </row>
    <row r="27" spans="2:23" s="17" customFormat="1" ht="15" customHeight="1">
      <c r="B27" s="292"/>
      <c r="C27" s="292"/>
      <c r="D27" s="188">
        <v>2023</v>
      </c>
      <c r="F27" s="584">
        <f>SUM(G27:H27)</f>
        <v>3541</v>
      </c>
      <c r="G27" s="584">
        <f>SUM(K27,O27)+SUM('3.8 samb.'!G27,'3.8 samb.'!K27,'3.8 samb.'!O27,'3.8 samb.'!S27)</f>
        <v>2602</v>
      </c>
      <c r="H27" s="584">
        <f>SUM(L27,P27)+SUM('3.8 samb.'!H27,'3.8 samb.'!L27,'3.8 samb.'!P27,'3.8 samb.'!T27)</f>
        <v>939</v>
      </c>
      <c r="I27" s="593"/>
      <c r="J27" s="584">
        <f>K27+L27</f>
        <v>12</v>
      </c>
      <c r="K27" s="593">
        <v>5</v>
      </c>
      <c r="L27" s="593">
        <v>7</v>
      </c>
      <c r="M27" s="593"/>
      <c r="N27" s="584">
        <f>O27+P27</f>
        <v>9</v>
      </c>
      <c r="O27" s="593">
        <v>4</v>
      </c>
      <c r="P27" s="593">
        <v>5</v>
      </c>
      <c r="Q27" s="18"/>
    </row>
    <row r="28" spans="2:23" s="17" customFormat="1" ht="8.1" customHeight="1">
      <c r="B28" s="292"/>
      <c r="C28" s="292"/>
      <c r="D28" s="188"/>
      <c r="E28" s="298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18"/>
    </row>
    <row r="29" spans="2:23" s="17" customFormat="1" ht="15" customHeight="1">
      <c r="B29" s="292" t="s">
        <v>13</v>
      </c>
      <c r="C29" s="292"/>
      <c r="D29" s="188">
        <v>2021</v>
      </c>
      <c r="E29" s="298"/>
      <c r="F29" s="584">
        <f>J29+N29+'3.8 samb.'!F29+'3.8 samb.'!J29+'3.8 samb.'!N29+'3.8 samb.'!R29</f>
        <v>3102</v>
      </c>
      <c r="G29" s="584">
        <f>K29+O29+'3.8 samb.'!G29+'3.8 samb.'!K29+'3.8 samb.'!O29+'3.8 samb.'!S29</f>
        <v>2186</v>
      </c>
      <c r="H29" s="584">
        <f>L29+P29+'3.8 samb.'!H29+'3.8 samb.'!L29+'3.8 samb.'!P29+'3.8 samb.'!T29</f>
        <v>916</v>
      </c>
      <c r="I29" s="584"/>
      <c r="J29" s="584">
        <f>K29+L29</f>
        <v>13</v>
      </c>
      <c r="K29" s="584">
        <v>4</v>
      </c>
      <c r="L29" s="584">
        <v>9</v>
      </c>
      <c r="M29" s="584"/>
      <c r="N29" s="584">
        <f>O29+P29</f>
        <v>43</v>
      </c>
      <c r="O29" s="584">
        <v>25</v>
      </c>
      <c r="P29" s="584">
        <v>18</v>
      </c>
      <c r="Q29" s="18"/>
    </row>
    <row r="30" spans="2:23" s="17" customFormat="1" ht="15" customHeight="1">
      <c r="B30" s="292"/>
      <c r="C30" s="292"/>
      <c r="D30" s="188">
        <v>2022</v>
      </c>
      <c r="E30" s="298"/>
      <c r="F30" s="584">
        <f>J30+N30+'3.8 samb.'!F30+'3.8 samb.'!J30+'3.8 samb.'!N30+'3.8 samb.'!R30</f>
        <v>3101</v>
      </c>
      <c r="G30" s="584">
        <f>K30+O30+'3.8 samb.'!G30+'3.8 samb.'!K30+'3.8 samb.'!O30+'3.8 samb.'!S30</f>
        <v>2216</v>
      </c>
      <c r="H30" s="584">
        <f>L30+P30+'3.8 samb.'!H30+'3.8 samb.'!L30+'3.8 samb.'!P30+'3.8 samb.'!T30</f>
        <v>885</v>
      </c>
      <c r="I30" s="584"/>
      <c r="J30" s="584">
        <f>K30+L30</f>
        <v>12</v>
      </c>
      <c r="K30" s="584">
        <v>4</v>
      </c>
      <c r="L30" s="584">
        <v>8</v>
      </c>
      <c r="M30" s="584"/>
      <c r="N30" s="584">
        <f>O30+P30</f>
        <v>41</v>
      </c>
      <c r="O30" s="584">
        <v>25</v>
      </c>
      <c r="P30" s="584">
        <v>16</v>
      </c>
      <c r="Q30" s="18"/>
    </row>
    <row r="31" spans="2:23" s="17" customFormat="1" ht="15" customHeight="1">
      <c r="B31" s="292"/>
      <c r="C31" s="292"/>
      <c r="D31" s="188">
        <v>2023</v>
      </c>
      <c r="F31" s="584">
        <f>SUM(G31:H31)</f>
        <v>3500</v>
      </c>
      <c r="G31" s="584">
        <f>SUM(K31,O31)+SUM('3.8 samb.'!G31,'3.8 samb.'!K31,'3.8 samb.'!O31,'3.8 samb.'!S31)</f>
        <v>2506</v>
      </c>
      <c r="H31" s="584">
        <f>SUM(L31,P31)+SUM('3.8 samb.'!H31,'3.8 samb.'!L31,'3.8 samb.'!P31,'3.8 samb.'!T31)</f>
        <v>994</v>
      </c>
      <c r="I31" s="593"/>
      <c r="J31" s="584">
        <f>K27+L27</f>
        <v>12</v>
      </c>
      <c r="K31" s="1">
        <v>4</v>
      </c>
      <c r="L31" s="1">
        <v>9</v>
      </c>
      <c r="M31" s="593"/>
      <c r="N31" s="584">
        <f>O31+P31</f>
        <v>39</v>
      </c>
      <c r="O31" s="593">
        <v>23</v>
      </c>
      <c r="P31" s="593">
        <v>16</v>
      </c>
      <c r="Q31" s="18"/>
    </row>
    <row r="32" spans="2:23" s="17" customFormat="1" ht="8.1" customHeight="1">
      <c r="B32" s="292"/>
      <c r="C32" s="292"/>
      <c r="D32" s="188"/>
      <c r="E32" s="298"/>
      <c r="F32" s="584"/>
      <c r="G32" s="584"/>
      <c r="H32" s="584"/>
      <c r="I32" s="584"/>
      <c r="J32" s="584"/>
      <c r="K32" s="584"/>
      <c r="L32" s="584"/>
      <c r="M32" s="584"/>
      <c r="N32" s="584"/>
      <c r="O32" s="584"/>
      <c r="P32" s="584"/>
      <c r="Q32" s="18"/>
    </row>
    <row r="33" spans="2:17" s="17" customFormat="1" ht="15" customHeight="1">
      <c r="B33" s="292" t="s">
        <v>14</v>
      </c>
      <c r="C33" s="292"/>
      <c r="D33" s="188">
        <v>2021</v>
      </c>
      <c r="E33" s="298"/>
      <c r="F33" s="584">
        <f>J33+N33+'3.8 samb.'!F33+'3.8 samb.'!J33+'3.8 samb.'!N33+'3.8 samb.'!R33</f>
        <v>1815</v>
      </c>
      <c r="G33" s="584">
        <f>K33+O33+'3.8 samb.'!G33+'3.8 samb.'!K33+'3.8 samb.'!O33+'3.8 samb.'!S33</f>
        <v>1286</v>
      </c>
      <c r="H33" s="584">
        <f>L33+P33+'3.8 samb.'!H33+'3.8 samb.'!L33+'3.8 samb.'!P33+'3.8 samb.'!T33</f>
        <v>529</v>
      </c>
      <c r="I33" s="584"/>
      <c r="J33" s="584">
        <f>K33+L33</f>
        <v>7</v>
      </c>
      <c r="K33" s="584">
        <v>7</v>
      </c>
      <c r="L33" s="584">
        <v>0</v>
      </c>
      <c r="M33" s="584"/>
      <c r="N33" s="584">
        <f>O33+P33</f>
        <v>15</v>
      </c>
      <c r="O33" s="584">
        <v>8</v>
      </c>
      <c r="P33" s="584">
        <v>7</v>
      </c>
      <c r="Q33" s="20"/>
    </row>
    <row r="34" spans="2:17" s="17" customFormat="1" ht="15" customHeight="1">
      <c r="B34" s="292"/>
      <c r="C34" s="292"/>
      <c r="D34" s="188">
        <v>2022</v>
      </c>
      <c r="E34" s="298"/>
      <c r="F34" s="584">
        <f>J34+N34+'3.8 samb.'!F34+'3.8 samb.'!J34+'3.8 samb.'!N34+'3.8 samb.'!R34</f>
        <v>2039</v>
      </c>
      <c r="G34" s="584">
        <f>K34+O34+'3.8 samb.'!G34+'3.8 samb.'!K34+'3.8 samb.'!O34+'3.8 samb.'!S34</f>
        <v>1459</v>
      </c>
      <c r="H34" s="584">
        <f>L34+P34+'3.8 samb.'!H34+'3.8 samb.'!L34+'3.8 samb.'!P34+'3.8 samb.'!T34</f>
        <v>580</v>
      </c>
      <c r="I34" s="584"/>
      <c r="J34" s="584">
        <f>K34+L34</f>
        <v>5</v>
      </c>
      <c r="K34" s="584">
        <v>5</v>
      </c>
      <c r="L34" s="584">
        <v>0</v>
      </c>
      <c r="M34" s="584"/>
      <c r="N34" s="584">
        <f>O34+P34</f>
        <v>10</v>
      </c>
      <c r="O34" s="584">
        <v>6</v>
      </c>
      <c r="P34" s="584">
        <v>4</v>
      </c>
      <c r="Q34" s="20"/>
    </row>
    <row r="35" spans="2:17" s="17" customFormat="1" ht="15" customHeight="1">
      <c r="B35" s="292"/>
      <c r="C35" s="292"/>
      <c r="D35" s="188">
        <v>2023</v>
      </c>
      <c r="F35" s="584">
        <f>SUM(G35:H35)</f>
        <v>2267</v>
      </c>
      <c r="G35" s="584">
        <f>SUM(K35,O35)+SUM('3.8 samb.'!G35,'3.8 samb.'!K35,'3.8 samb.'!O35,'3.8 samb.'!S35)</f>
        <v>1646</v>
      </c>
      <c r="H35" s="584">
        <f>SUM(L35,P35)+SUM('3.8 samb.'!H35,'3.8 samb.'!L35,'3.8 samb.'!P35,'3.8 samb.'!T35)</f>
        <v>621</v>
      </c>
      <c r="I35" s="593"/>
      <c r="J35" s="584">
        <f>K35+L35</f>
        <v>6</v>
      </c>
      <c r="K35" s="593">
        <v>6</v>
      </c>
      <c r="L35" s="584">
        <v>0</v>
      </c>
      <c r="M35" s="593"/>
      <c r="N35" s="584">
        <f>O35+P35</f>
        <v>5</v>
      </c>
      <c r="O35" s="593">
        <v>5</v>
      </c>
      <c r="P35" s="584">
        <v>0</v>
      </c>
      <c r="Q35" s="20"/>
    </row>
    <row r="36" spans="2:17" s="17" customFormat="1" ht="8.1" customHeight="1">
      <c r="B36" s="292"/>
      <c r="C36" s="292"/>
      <c r="D36" s="188"/>
      <c r="E36" s="298"/>
      <c r="F36" s="584"/>
      <c r="G36" s="584"/>
      <c r="H36" s="584"/>
      <c r="I36" s="584"/>
      <c r="J36" s="584"/>
      <c r="K36" s="584"/>
      <c r="L36" s="584"/>
      <c r="M36" s="584"/>
      <c r="N36" s="584"/>
      <c r="O36" s="594"/>
      <c r="P36" s="584"/>
      <c r="Q36" s="20"/>
    </row>
    <row r="37" spans="2:17" s="17" customFormat="1" ht="15" customHeight="1">
      <c r="B37" s="292" t="s">
        <v>15</v>
      </c>
      <c r="C37" s="292"/>
      <c r="D37" s="188">
        <v>2021</v>
      </c>
      <c r="E37" s="298"/>
      <c r="F37" s="584">
        <f>J37+N37+'3.8 samb.'!F37+'3.8 samb.'!J37+'3.8 samb.'!N37+'3.8 samb.'!R37</f>
        <v>1582</v>
      </c>
      <c r="G37" s="584">
        <f>K37+O37+'3.8 samb.'!G37+'3.8 samb.'!K37+'3.8 samb.'!O37+'3.8 samb.'!S37</f>
        <v>1161</v>
      </c>
      <c r="H37" s="584">
        <f>L37+P37+'3.8 samb.'!H37+'3.8 samb.'!L37+'3.8 samb.'!P37+'3.8 samb.'!T37</f>
        <v>421</v>
      </c>
      <c r="I37" s="584"/>
      <c r="J37" s="584">
        <f>K37+L37</f>
        <v>0</v>
      </c>
      <c r="K37" s="594">
        <v>0</v>
      </c>
      <c r="L37" s="594">
        <v>0</v>
      </c>
      <c r="M37" s="584"/>
      <c r="N37" s="584">
        <f>O37+P37</f>
        <v>0</v>
      </c>
      <c r="O37" s="594">
        <v>0</v>
      </c>
      <c r="P37" s="594">
        <v>0</v>
      </c>
      <c r="Q37" s="18"/>
    </row>
    <row r="38" spans="2:17" s="17" customFormat="1" ht="15" customHeight="1">
      <c r="B38" s="292"/>
      <c r="C38" s="292"/>
      <c r="D38" s="188">
        <v>2022</v>
      </c>
      <c r="E38" s="298"/>
      <c r="F38" s="584">
        <f>J38+N38+'3.8 samb.'!F38+'3.8 samb.'!J38+'3.8 samb.'!N38+'3.8 samb.'!R38</f>
        <v>1707</v>
      </c>
      <c r="G38" s="584">
        <f>K38+O38+'3.8 samb.'!G38+'3.8 samb.'!K38+'3.8 samb.'!O38+'3.8 samb.'!S38</f>
        <v>1278</v>
      </c>
      <c r="H38" s="584">
        <f>L38+P38+'3.8 samb.'!H38+'3.8 samb.'!L38+'3.8 samb.'!P38+'3.8 samb.'!T38</f>
        <v>429</v>
      </c>
      <c r="I38" s="584"/>
      <c r="J38" s="584">
        <f>K38+L38</f>
        <v>0</v>
      </c>
      <c r="K38" s="584">
        <v>0</v>
      </c>
      <c r="L38" s="584">
        <v>0</v>
      </c>
      <c r="M38" s="584"/>
      <c r="N38" s="584">
        <f>O38+P38</f>
        <v>0</v>
      </c>
      <c r="O38" s="594">
        <v>0</v>
      </c>
      <c r="P38" s="584">
        <v>0</v>
      </c>
      <c r="Q38" s="18"/>
    </row>
    <row r="39" spans="2:17" s="17" customFormat="1" ht="15" customHeight="1">
      <c r="B39" s="292"/>
      <c r="C39" s="292"/>
      <c r="D39" s="188">
        <v>2023</v>
      </c>
      <c r="F39" s="584">
        <f>SUM(G39:H39)</f>
        <v>1980</v>
      </c>
      <c r="G39" s="584">
        <f>SUM(K39,O39)+SUM('3.8 samb.'!G39,'3.8 samb.'!K39,'3.8 samb.'!O39,'3.8 samb.'!S39)</f>
        <v>1469</v>
      </c>
      <c r="H39" s="584">
        <f>SUM(L39,P39)+SUM('3.8 samb.'!H39,'3.8 samb.'!L39,'3.8 samb.'!P39,'3.8 samb.'!T39)</f>
        <v>511</v>
      </c>
      <c r="I39" s="593"/>
      <c r="J39" s="584">
        <f>K39+L39</f>
        <v>0</v>
      </c>
      <c r="K39" s="584">
        <v>0</v>
      </c>
      <c r="L39" s="584">
        <v>0</v>
      </c>
      <c r="M39" s="593"/>
      <c r="N39" s="584">
        <f>O39+P39</f>
        <v>0</v>
      </c>
      <c r="O39" s="594">
        <v>0</v>
      </c>
      <c r="P39" s="584">
        <v>0</v>
      </c>
      <c r="Q39" s="18"/>
    </row>
    <row r="40" spans="2:17" s="17" customFormat="1" ht="8.1" customHeight="1">
      <c r="B40" s="292"/>
      <c r="C40" s="292"/>
      <c r="D40" s="188"/>
      <c r="E40" s="298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18"/>
    </row>
    <row r="41" spans="2:17" s="17" customFormat="1" ht="15" customHeight="1">
      <c r="B41" s="292" t="s">
        <v>16</v>
      </c>
      <c r="C41" s="292"/>
      <c r="D41" s="188">
        <v>2021</v>
      </c>
      <c r="E41" s="298"/>
      <c r="F41" s="584">
        <f>J41+N41+'3.8 samb.'!F41+'3.8 samb.'!J41+'3.8 samb.'!N41+'3.8 samb.'!R41</f>
        <v>2810</v>
      </c>
      <c r="G41" s="584">
        <f>K41+O41+'3.8 samb.'!G41+'3.8 samb.'!K41+'3.8 samb.'!O41+'3.8 samb.'!S41</f>
        <v>2033</v>
      </c>
      <c r="H41" s="584">
        <f>L41+P41+'3.8 samb.'!H41+'3.8 samb.'!L41+'3.8 samb.'!P41+'3.8 samb.'!T41</f>
        <v>777</v>
      </c>
      <c r="I41" s="584"/>
      <c r="J41" s="584">
        <f>K41+L41</f>
        <v>8</v>
      </c>
      <c r="K41" s="584">
        <v>7</v>
      </c>
      <c r="L41" s="584">
        <v>1</v>
      </c>
      <c r="M41" s="584"/>
      <c r="N41" s="584">
        <f>O41+P41</f>
        <v>18</v>
      </c>
      <c r="O41" s="584">
        <v>5</v>
      </c>
      <c r="P41" s="584">
        <v>13</v>
      </c>
      <c r="Q41" s="18"/>
    </row>
    <row r="42" spans="2:17" s="17" customFormat="1" ht="15" customHeight="1">
      <c r="B42" s="292"/>
      <c r="C42" s="292"/>
      <c r="D42" s="188">
        <v>2022</v>
      </c>
      <c r="E42" s="298"/>
      <c r="F42" s="584">
        <f>J42+N42+'3.8 samb.'!F42+'3.8 samb.'!J42+'3.8 samb.'!N42+'3.8 samb.'!R42</f>
        <v>2899</v>
      </c>
      <c r="G42" s="584">
        <f>K42+O42+'3.8 samb.'!G42+'3.8 samb.'!K42+'3.8 samb.'!O42+'3.8 samb.'!S42</f>
        <v>2107</v>
      </c>
      <c r="H42" s="584">
        <f>L42+P42+'3.8 samb.'!H42+'3.8 samb.'!L42+'3.8 samb.'!P42+'3.8 samb.'!T42</f>
        <v>792</v>
      </c>
      <c r="I42" s="584"/>
      <c r="J42" s="584">
        <f>K42+L42</f>
        <v>13</v>
      </c>
      <c r="K42" s="584">
        <v>9</v>
      </c>
      <c r="L42" s="584">
        <v>4</v>
      </c>
      <c r="M42" s="584"/>
      <c r="N42" s="584">
        <f>O42+P42</f>
        <v>13</v>
      </c>
      <c r="O42" s="584">
        <v>4</v>
      </c>
      <c r="P42" s="584">
        <v>9</v>
      </c>
      <c r="Q42" s="18"/>
    </row>
    <row r="43" spans="2:17" s="17" customFormat="1" ht="15" customHeight="1">
      <c r="B43" s="292"/>
      <c r="C43" s="292"/>
      <c r="D43" s="188">
        <v>2023</v>
      </c>
      <c r="F43" s="584">
        <f>SUM(G43:H43)</f>
        <v>3253</v>
      </c>
      <c r="G43" s="584">
        <f>SUM(K43,O43)+SUM('3.8 samb.'!G43,'3.8 samb.'!K43,'3.8 samb.'!O43,'3.8 samb.'!S43)</f>
        <v>2360</v>
      </c>
      <c r="H43" s="584">
        <f>SUM(L43,P43)+SUM('3.8 samb.'!H43,'3.8 samb.'!L43,'3.8 samb.'!P43,'3.8 samb.'!T43)</f>
        <v>893</v>
      </c>
      <c r="I43" s="593"/>
      <c r="J43" s="584">
        <f>K43+L43</f>
        <v>12</v>
      </c>
      <c r="K43" s="593">
        <v>8</v>
      </c>
      <c r="L43" s="593">
        <v>4</v>
      </c>
      <c r="M43" s="593"/>
      <c r="N43" s="584">
        <f>O43+P43</f>
        <v>14</v>
      </c>
      <c r="O43" s="593">
        <v>5</v>
      </c>
      <c r="P43" s="593">
        <v>9</v>
      </c>
      <c r="Q43" s="18"/>
    </row>
    <row r="44" spans="2:17" s="17" customFormat="1" ht="8.1" customHeight="1">
      <c r="B44" s="292"/>
      <c r="C44" s="292"/>
      <c r="D44" s="188"/>
      <c r="E44" s="298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P44" s="584"/>
      <c r="Q44" s="18"/>
    </row>
    <row r="45" spans="2:17" s="17" customFormat="1" ht="15" customHeight="1">
      <c r="B45" s="292" t="s">
        <v>19</v>
      </c>
      <c r="C45" s="292"/>
      <c r="D45" s="188">
        <v>2021</v>
      </c>
      <c r="E45" s="298"/>
      <c r="F45" s="584">
        <f>J45+N45+'3.8 samb.'!F45+'3.8 samb.'!J45+'3.8 samb.'!N45+'3.8 samb.'!R45</f>
        <v>1657</v>
      </c>
      <c r="G45" s="584">
        <f>K45+O45+'3.8 samb.'!G45+'3.8 samb.'!K45+'3.8 samb.'!O45+'3.8 samb.'!S45</f>
        <v>1172</v>
      </c>
      <c r="H45" s="584">
        <f>L45+P45+'3.8 samb.'!H45+'3.8 samb.'!L45+'3.8 samb.'!P45+'3.8 samb.'!T45</f>
        <v>485</v>
      </c>
      <c r="I45" s="584"/>
      <c r="J45" s="584">
        <f>K45+L45</f>
        <v>11</v>
      </c>
      <c r="K45" s="584">
        <v>4</v>
      </c>
      <c r="L45" s="584">
        <v>7</v>
      </c>
      <c r="M45" s="584"/>
      <c r="N45" s="584">
        <f>O45+P45</f>
        <v>18</v>
      </c>
      <c r="O45" s="584">
        <v>10</v>
      </c>
      <c r="P45" s="584">
        <v>8</v>
      </c>
      <c r="Q45" s="18"/>
    </row>
    <row r="46" spans="2:17" s="17" customFormat="1" ht="15" customHeight="1">
      <c r="B46" s="292"/>
      <c r="C46" s="292"/>
      <c r="D46" s="188">
        <v>2022</v>
      </c>
      <c r="E46" s="298"/>
      <c r="F46" s="584">
        <f>J46+N46+'3.8 samb.'!F46+'3.8 samb.'!J46+'3.8 samb.'!N46+'3.8 samb.'!R46</f>
        <v>1699</v>
      </c>
      <c r="G46" s="584">
        <f>K46+O46+'3.8 samb.'!G46+'3.8 samb.'!K46+'3.8 samb.'!O46+'3.8 samb.'!S46</f>
        <v>1220</v>
      </c>
      <c r="H46" s="584">
        <f>L46+P46+'3.8 samb.'!H46+'3.8 samb.'!L46+'3.8 samb.'!P46+'3.8 samb.'!T46</f>
        <v>479</v>
      </c>
      <c r="I46" s="584"/>
      <c r="J46" s="584">
        <f>K46+L46</f>
        <v>13</v>
      </c>
      <c r="K46" s="584">
        <v>4</v>
      </c>
      <c r="L46" s="584">
        <v>9</v>
      </c>
      <c r="M46" s="584"/>
      <c r="N46" s="584">
        <f>O46+P46</f>
        <v>17</v>
      </c>
      <c r="O46" s="584">
        <v>9</v>
      </c>
      <c r="P46" s="584">
        <v>8</v>
      </c>
      <c r="Q46" s="18"/>
    </row>
    <row r="47" spans="2:17" s="17" customFormat="1" ht="15" customHeight="1">
      <c r="B47" s="292"/>
      <c r="C47" s="292"/>
      <c r="D47" s="188">
        <v>2023</v>
      </c>
      <c r="F47" s="584">
        <f>SUM(G47:H47)</f>
        <v>1948</v>
      </c>
      <c r="G47" s="584">
        <f>SUM(K47,O47)+SUM('3.8 samb.'!G47,'3.8 samb.'!K47,'3.8 samb.'!O47,'3.8 samb.'!S47)</f>
        <v>1423</v>
      </c>
      <c r="H47" s="584">
        <f>SUM(L47,P47)+SUM('3.8 samb.'!H47,'3.8 samb.'!L47,'3.8 samb.'!P47,'3.8 samb.'!T47)</f>
        <v>525</v>
      </c>
      <c r="I47" s="593"/>
      <c r="J47" s="584">
        <f>K47+L47</f>
        <v>12</v>
      </c>
      <c r="K47" s="593">
        <v>4</v>
      </c>
      <c r="L47" s="593">
        <v>8</v>
      </c>
      <c r="M47" s="593"/>
      <c r="N47" s="584">
        <f>O47+P47</f>
        <v>18</v>
      </c>
      <c r="O47" s="593">
        <v>9</v>
      </c>
      <c r="P47" s="593">
        <v>9</v>
      </c>
      <c r="Q47" s="18"/>
    </row>
    <row r="48" spans="2:17" s="17" customFormat="1" ht="8.1" customHeight="1">
      <c r="F48" s="593"/>
      <c r="G48" s="593"/>
      <c r="H48" s="593"/>
      <c r="I48" s="593"/>
      <c r="J48" s="593"/>
      <c r="K48" s="593"/>
      <c r="L48" s="593"/>
      <c r="M48" s="593"/>
      <c r="N48" s="593"/>
      <c r="O48" s="593"/>
      <c r="P48" s="593"/>
      <c r="Q48" s="18"/>
    </row>
    <row r="49" spans="2:17" s="17" customFormat="1" ht="15" customHeight="1">
      <c r="B49" s="292" t="s">
        <v>17</v>
      </c>
      <c r="C49" s="292"/>
      <c r="D49" s="188">
        <v>2021</v>
      </c>
      <c r="E49" s="298"/>
      <c r="F49" s="584">
        <f>J49+N49+'3.8 samb.'!F49+'3.8 samb.'!J49+'3.8 samb.'!N49+'3.8 samb.'!R49</f>
        <v>3840</v>
      </c>
      <c r="G49" s="584">
        <f>K49+O49+'3.8 samb.'!G49+'3.8 samb.'!K49+'3.8 samb.'!O49+'3.8 samb.'!S49</f>
        <v>2736</v>
      </c>
      <c r="H49" s="584">
        <f>L49+P49+'3.8 samb.'!H49+'3.8 samb.'!L49+'3.8 samb.'!P49+'3.8 samb.'!T49</f>
        <v>1104</v>
      </c>
      <c r="I49" s="584"/>
      <c r="J49" s="584">
        <f>K49+L49</f>
        <v>11</v>
      </c>
      <c r="K49" s="584">
        <v>7</v>
      </c>
      <c r="L49" s="584">
        <v>4</v>
      </c>
      <c r="M49" s="584"/>
      <c r="N49" s="584">
        <f>O49+P49</f>
        <v>65</v>
      </c>
      <c r="O49" s="584">
        <v>34</v>
      </c>
      <c r="P49" s="584">
        <v>31</v>
      </c>
      <c r="Q49" s="18"/>
    </row>
    <row r="50" spans="2:17" s="17" customFormat="1" ht="15" customHeight="1">
      <c r="B50" s="292"/>
      <c r="C50" s="292"/>
      <c r="D50" s="188">
        <v>2022</v>
      </c>
      <c r="E50" s="298"/>
      <c r="F50" s="584">
        <f>J50+N50+'3.8 samb.'!F50+'3.8 samb.'!J50+'3.8 samb.'!N50+'3.8 samb.'!R50</f>
        <v>3936</v>
      </c>
      <c r="G50" s="584">
        <f>K50+O50+'3.8 samb.'!G50+'3.8 samb.'!K50+'3.8 samb.'!O50+'3.8 samb.'!S50</f>
        <v>2822</v>
      </c>
      <c r="H50" s="584">
        <f>L50+P50+'3.8 samb.'!H50+'3.8 samb.'!L50+'3.8 samb.'!P50+'3.8 samb.'!T50</f>
        <v>1114</v>
      </c>
      <c r="I50" s="584"/>
      <c r="J50" s="584">
        <f>K50+L50</f>
        <v>14</v>
      </c>
      <c r="K50" s="584">
        <v>10</v>
      </c>
      <c r="L50" s="584">
        <v>4</v>
      </c>
      <c r="M50" s="584"/>
      <c r="N50" s="584">
        <f>O50+P50</f>
        <v>64</v>
      </c>
      <c r="O50" s="584">
        <v>36</v>
      </c>
      <c r="P50" s="584">
        <v>28</v>
      </c>
      <c r="Q50" s="18"/>
    </row>
    <row r="51" spans="2:17" s="17" customFormat="1" ht="15" customHeight="1">
      <c r="B51" s="292"/>
      <c r="C51" s="292"/>
      <c r="D51" s="188">
        <v>2023</v>
      </c>
      <c r="F51" s="584">
        <f>SUM(G51:H51)</f>
        <v>4280</v>
      </c>
      <c r="G51" s="584">
        <f>SUM(K51,O51)+SUM('3.8 samb.'!G51,'3.8 samb.'!K51,'3.8 samb.'!O51,'3.8 samb.'!S51)</f>
        <v>3103</v>
      </c>
      <c r="H51" s="584">
        <f>SUM(L51,P51)+SUM('3.8 samb.'!H51,'3.8 samb.'!L51,'3.8 samb.'!P51,'3.8 samb.'!T51)</f>
        <v>1177</v>
      </c>
      <c r="I51" s="593"/>
      <c r="J51" s="584">
        <f>K51+L51</f>
        <v>15</v>
      </c>
      <c r="K51" s="593">
        <v>10</v>
      </c>
      <c r="L51" s="593">
        <v>5</v>
      </c>
      <c r="M51" s="593"/>
      <c r="N51" s="584">
        <f>O51+P51</f>
        <v>53</v>
      </c>
      <c r="O51" s="593">
        <v>30</v>
      </c>
      <c r="P51" s="593">
        <v>23</v>
      </c>
      <c r="Q51" s="18"/>
    </row>
    <row r="52" spans="2:17" s="17" customFormat="1" ht="8.1" customHeight="1">
      <c r="B52" s="292"/>
      <c r="C52" s="292"/>
      <c r="D52" s="188"/>
      <c r="E52" s="298"/>
      <c r="F52" s="584"/>
      <c r="G52" s="584"/>
      <c r="H52" s="584"/>
      <c r="I52" s="584"/>
      <c r="J52" s="584"/>
      <c r="K52" s="584"/>
      <c r="L52" s="584"/>
      <c r="M52" s="584"/>
      <c r="N52" s="594"/>
      <c r="O52" s="594"/>
      <c r="P52" s="594"/>
      <c r="Q52" s="18"/>
    </row>
    <row r="53" spans="2:17" s="17" customFormat="1" ht="15" customHeight="1">
      <c r="B53" s="292" t="s">
        <v>18</v>
      </c>
      <c r="C53" s="292"/>
      <c r="D53" s="188">
        <v>2021</v>
      </c>
      <c r="E53" s="298"/>
      <c r="F53" s="584">
        <f>J53+N53+'3.8 samb.'!F53+'3.8 samb.'!J53+'3.8 samb.'!N53+'3.8 samb.'!R53</f>
        <v>465</v>
      </c>
      <c r="G53" s="584">
        <f>K53+O53+'3.8 samb.'!G53+'3.8 samb.'!K53+'3.8 samb.'!O53+'3.8 samb.'!S53</f>
        <v>340</v>
      </c>
      <c r="H53" s="584">
        <f>L53+P53+'3.8 samb.'!H53+'3.8 samb.'!L53+'3.8 samb.'!P53+'3.8 samb.'!T53</f>
        <v>125</v>
      </c>
      <c r="I53" s="584"/>
      <c r="J53" s="584">
        <f>K53+L53</f>
        <v>4</v>
      </c>
      <c r="K53" s="584">
        <v>3</v>
      </c>
      <c r="L53" s="584">
        <v>1</v>
      </c>
      <c r="M53" s="584"/>
      <c r="N53" s="584">
        <f>O53+P53</f>
        <v>0</v>
      </c>
      <c r="O53" s="594">
        <v>0</v>
      </c>
      <c r="P53" s="594">
        <v>0</v>
      </c>
      <c r="Q53" s="18"/>
    </row>
    <row r="54" spans="2:17" s="17" customFormat="1" ht="15" customHeight="1">
      <c r="B54" s="292"/>
      <c r="C54" s="292"/>
      <c r="D54" s="188">
        <v>2022</v>
      </c>
      <c r="E54" s="298"/>
      <c r="F54" s="584">
        <f>J54+N54+'3.8 samb.'!F54+'3.8 samb.'!J54+'3.8 samb.'!N54+'3.8 samb.'!R54</f>
        <v>610</v>
      </c>
      <c r="G54" s="584">
        <f>K54+O54+'3.8 samb.'!G54+'3.8 samb.'!K54+'3.8 samb.'!O54+'3.8 samb.'!S54</f>
        <v>441</v>
      </c>
      <c r="H54" s="584">
        <f>L54+P54+'3.8 samb.'!H54+'3.8 samb.'!L54+'3.8 samb.'!P54+'3.8 samb.'!T54</f>
        <v>169</v>
      </c>
      <c r="I54" s="584"/>
      <c r="J54" s="584">
        <f>K54+L54</f>
        <v>4</v>
      </c>
      <c r="K54" s="584">
        <v>3</v>
      </c>
      <c r="L54" s="584">
        <v>1</v>
      </c>
      <c r="M54" s="584"/>
      <c r="N54" s="584">
        <f>O54+P54</f>
        <v>0</v>
      </c>
      <c r="O54" s="584">
        <v>0</v>
      </c>
      <c r="P54" s="584">
        <v>0</v>
      </c>
      <c r="Q54" s="18"/>
    </row>
    <row r="55" spans="2:17" s="17" customFormat="1" ht="15" customHeight="1">
      <c r="B55" s="292"/>
      <c r="C55" s="292"/>
      <c r="D55" s="188">
        <v>2023</v>
      </c>
      <c r="F55" s="584">
        <f>SUM(G55:H55)</f>
        <v>662</v>
      </c>
      <c r="G55" s="584">
        <f>SUM(K55,O55)+SUM('3.8 samb.'!G55,'3.8 samb.'!K55,'3.8 samb.'!O55,'3.8 samb.'!S55)</f>
        <v>490</v>
      </c>
      <c r="H55" s="584">
        <f>SUM(L55,P55)+SUM('3.8 samb.'!H55,'3.8 samb.'!L55,'3.8 samb.'!P55,'3.8 samb.'!T55)</f>
        <v>172</v>
      </c>
      <c r="I55" s="593"/>
      <c r="J55" s="584">
        <f>K55+L55</f>
        <v>6</v>
      </c>
      <c r="K55" s="593">
        <v>4</v>
      </c>
      <c r="L55" s="593">
        <v>2</v>
      </c>
      <c r="M55" s="593"/>
      <c r="N55" s="584">
        <f>O55+P55</f>
        <v>0</v>
      </c>
      <c r="O55" s="584">
        <v>0</v>
      </c>
      <c r="P55" s="584">
        <v>0</v>
      </c>
      <c r="Q55" s="18"/>
    </row>
    <row r="56" spans="2:17" s="17" customFormat="1" ht="8.1" customHeight="1"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18"/>
    </row>
    <row r="57" spans="2:17" s="17" customFormat="1" ht="15" customHeight="1">
      <c r="B57" s="292" t="s">
        <v>22</v>
      </c>
      <c r="C57" s="292"/>
      <c r="D57" s="188">
        <v>2021</v>
      </c>
      <c r="E57" s="298"/>
      <c r="F57" s="584">
        <f>J57+N57+'3.8 samb.'!F57+'3.8 samb.'!J57+'3.8 samb.'!N57+'3.8 samb.'!R57</f>
        <v>8129</v>
      </c>
      <c r="G57" s="584">
        <f>K57+O57+'3.8 samb.'!G57+'3.8 samb.'!K57+'3.8 samb.'!O57+'3.8 samb.'!S57</f>
        <v>5928</v>
      </c>
      <c r="H57" s="584">
        <f>L57+P57+'3.8 samb.'!H57+'3.8 samb.'!L57+'3.8 samb.'!P57+'3.8 samb.'!T57</f>
        <v>2201</v>
      </c>
      <c r="I57" s="584"/>
      <c r="J57" s="584">
        <f>K57+L57</f>
        <v>37</v>
      </c>
      <c r="K57" s="584">
        <v>24</v>
      </c>
      <c r="L57" s="584">
        <v>13</v>
      </c>
      <c r="M57" s="584"/>
      <c r="N57" s="584">
        <f>O57+P57</f>
        <v>133</v>
      </c>
      <c r="O57" s="594">
        <v>69</v>
      </c>
      <c r="P57" s="584">
        <v>64</v>
      </c>
      <c r="Q57" s="18"/>
    </row>
    <row r="58" spans="2:17" s="17" customFormat="1" ht="15" customHeight="1">
      <c r="B58" s="292"/>
      <c r="C58" s="292"/>
      <c r="D58" s="188">
        <v>2022</v>
      </c>
      <c r="E58" s="298"/>
      <c r="F58" s="584">
        <f>J58+N58+'3.8 samb.'!F58+'3.8 samb.'!J58+'3.8 samb.'!N58+'3.8 samb.'!R58</f>
        <v>8613</v>
      </c>
      <c r="G58" s="584">
        <f>K58+O58+'3.8 samb.'!G58+'3.8 samb.'!K58+'3.8 samb.'!O58+'3.8 samb.'!S58</f>
        <v>6259</v>
      </c>
      <c r="H58" s="584">
        <f>L58+P58+'3.8 samb.'!H58+'3.8 samb.'!L58+'3.8 samb.'!P58+'3.8 samb.'!T58</f>
        <v>2354</v>
      </c>
      <c r="I58" s="584"/>
      <c r="J58" s="584">
        <f>K58+L58</f>
        <v>47</v>
      </c>
      <c r="K58" s="584">
        <v>30</v>
      </c>
      <c r="L58" s="584">
        <v>17</v>
      </c>
      <c r="M58" s="584"/>
      <c r="N58" s="584">
        <f>O58+P58</f>
        <v>129</v>
      </c>
      <c r="O58" s="594">
        <v>64</v>
      </c>
      <c r="P58" s="584">
        <v>65</v>
      </c>
      <c r="Q58" s="18"/>
    </row>
    <row r="59" spans="2:17" s="17" customFormat="1" ht="15" customHeight="1">
      <c r="B59" s="292"/>
      <c r="C59" s="292"/>
      <c r="D59" s="188">
        <v>2023</v>
      </c>
      <c r="F59" s="584">
        <f>SUM(G59:H59)</f>
        <v>10031</v>
      </c>
      <c r="G59" s="584">
        <f>SUM(K59,O59)+SUM('3.8 samb.'!G59,'3.8 samb.'!K59,'3.8 samb.'!O59,'3.8 samb.'!S59)</f>
        <v>7338</v>
      </c>
      <c r="H59" s="584">
        <f>SUM(L59,P59)+SUM('3.8 samb.'!H59,'3.8 samb.'!L59,'3.8 samb.'!P59,'3.8 samb.'!T59)</f>
        <v>2693</v>
      </c>
      <c r="I59" s="593"/>
      <c r="J59" s="584">
        <f>K59+L59</f>
        <v>47</v>
      </c>
      <c r="K59" s="593">
        <v>26</v>
      </c>
      <c r="L59" s="593">
        <v>21</v>
      </c>
      <c r="M59" s="593"/>
      <c r="N59" s="584">
        <f>O59+P59</f>
        <v>119</v>
      </c>
      <c r="O59" s="593">
        <v>57</v>
      </c>
      <c r="P59" s="593">
        <v>62</v>
      </c>
      <c r="Q59" s="18"/>
    </row>
    <row r="60" spans="2:17" s="17" customFormat="1" ht="8.1" customHeight="1">
      <c r="B60" s="292"/>
      <c r="C60" s="292"/>
      <c r="D60" s="188"/>
      <c r="E60" s="298"/>
      <c r="F60" s="584"/>
      <c r="G60" s="584"/>
      <c r="H60" s="584"/>
      <c r="I60" s="584"/>
      <c r="J60" s="584"/>
      <c r="K60" s="584"/>
      <c r="L60" s="584"/>
      <c r="M60" s="584"/>
      <c r="N60" s="584"/>
      <c r="O60" s="594"/>
      <c r="P60" s="584"/>
      <c r="Q60" s="18"/>
    </row>
    <row r="61" spans="2:17" s="17" customFormat="1" ht="15" customHeight="1">
      <c r="B61" s="292" t="s">
        <v>23</v>
      </c>
      <c r="C61" s="292"/>
      <c r="D61" s="188">
        <v>2021</v>
      </c>
      <c r="E61" s="298"/>
      <c r="F61" s="584">
        <f>J61+N61+'3.8 samb.'!F61+'3.8 samb.'!J61+'3.8 samb.'!N61+'3.8 samb.'!R61</f>
        <v>2542</v>
      </c>
      <c r="G61" s="584">
        <f>K61+O61+'3.8 samb.'!G61+'3.8 samb.'!K61+'3.8 samb.'!O61+'3.8 samb.'!S61</f>
        <v>1830</v>
      </c>
      <c r="H61" s="584">
        <f>L61+P61+'3.8 samb.'!H61+'3.8 samb.'!L61+'3.8 samb.'!P61+'3.8 samb.'!T61</f>
        <v>712</v>
      </c>
      <c r="I61" s="584"/>
      <c r="J61" s="584">
        <f>K61+L61</f>
        <v>0</v>
      </c>
      <c r="K61" s="594">
        <v>0</v>
      </c>
      <c r="L61" s="594">
        <v>0</v>
      </c>
      <c r="M61" s="584"/>
      <c r="N61" s="584">
        <f>O61+P61</f>
        <v>0</v>
      </c>
      <c r="O61" s="594">
        <v>0</v>
      </c>
      <c r="P61" s="594">
        <v>0</v>
      </c>
      <c r="Q61" s="18"/>
    </row>
    <row r="62" spans="2:17" s="17" customFormat="1" ht="15" customHeight="1">
      <c r="B62" s="292"/>
      <c r="C62" s="292"/>
      <c r="D62" s="188">
        <v>2022</v>
      </c>
      <c r="E62" s="298"/>
      <c r="F62" s="584">
        <f>J62+N62+'3.8 samb.'!F62+'3.8 samb.'!J62+'3.8 samb.'!N62+'3.8 samb.'!R62</f>
        <v>2620</v>
      </c>
      <c r="G62" s="584">
        <f>K62+O62+'3.8 samb.'!G62+'3.8 samb.'!K62+'3.8 samb.'!O62+'3.8 samb.'!S62</f>
        <v>1885</v>
      </c>
      <c r="H62" s="584">
        <f>L62+P62+'3.8 samb.'!H62+'3.8 samb.'!L62+'3.8 samb.'!P62+'3.8 samb.'!T62</f>
        <v>735</v>
      </c>
      <c r="I62" s="584"/>
      <c r="J62" s="584">
        <f>K62+L62</f>
        <v>0</v>
      </c>
      <c r="K62" s="584">
        <v>0</v>
      </c>
      <c r="L62" s="584">
        <v>0</v>
      </c>
      <c r="M62" s="584"/>
      <c r="N62" s="584">
        <f>O62+P62</f>
        <v>0</v>
      </c>
      <c r="O62" s="594">
        <v>0</v>
      </c>
      <c r="P62" s="584">
        <v>0</v>
      </c>
      <c r="Q62" s="18"/>
    </row>
    <row r="63" spans="2:17" s="17" customFormat="1" ht="15" customHeight="1">
      <c r="B63" s="292"/>
      <c r="C63" s="292"/>
      <c r="D63" s="188">
        <v>2023</v>
      </c>
      <c r="F63" s="584">
        <f>SUM(G63:H63)</f>
        <v>2906</v>
      </c>
      <c r="G63" s="584">
        <f>SUM(K63,O63)+SUM('3.8 samb.'!G63,'3.8 samb.'!K63,'3.8 samb.'!O63,'3.8 samb.'!S63)</f>
        <v>2109</v>
      </c>
      <c r="H63" s="584">
        <f>SUM(L63,P63)+SUM('3.8 samb.'!H63,'3.8 samb.'!L63,'3.8 samb.'!P63,'3.8 samb.'!T63)</f>
        <v>797</v>
      </c>
      <c r="I63" s="593"/>
      <c r="J63" s="584">
        <f>K63+L63</f>
        <v>0</v>
      </c>
      <c r="K63" s="584">
        <v>0</v>
      </c>
      <c r="L63" s="584">
        <v>0</v>
      </c>
      <c r="M63" s="593"/>
      <c r="N63" s="584">
        <f>O63+P63</f>
        <v>0</v>
      </c>
      <c r="O63" s="594">
        <v>0</v>
      </c>
      <c r="P63" s="584">
        <v>0</v>
      </c>
      <c r="Q63" s="18"/>
    </row>
    <row r="64" spans="2:17" s="17" customFormat="1" ht="8.1" customHeight="1">
      <c r="B64" s="292"/>
      <c r="C64" s="292"/>
      <c r="D64" s="188"/>
      <c r="E64" s="298"/>
      <c r="F64" s="584"/>
      <c r="G64" s="584"/>
      <c r="H64" s="584"/>
      <c r="I64" s="584"/>
      <c r="J64" s="584"/>
      <c r="K64" s="584"/>
      <c r="L64" s="584"/>
      <c r="M64" s="584"/>
      <c r="N64" s="584"/>
      <c r="O64" s="594"/>
      <c r="P64" s="584"/>
      <c r="Q64" s="18"/>
    </row>
    <row r="65" spans="2:17" s="17" customFormat="1" ht="15" customHeight="1">
      <c r="B65" s="292" t="s">
        <v>20</v>
      </c>
      <c r="C65" s="292"/>
      <c r="D65" s="188">
        <v>2021</v>
      </c>
      <c r="E65" s="298"/>
      <c r="F65" s="584">
        <f>J65+N65+'3.8 samb.'!F65+'3.8 samb.'!J65+'3.8 samb.'!N65+'3.8 samb.'!R65</f>
        <v>3013</v>
      </c>
      <c r="G65" s="584">
        <f>K65+O65+'3.8 samb.'!G65+'3.8 samb.'!K65+'3.8 samb.'!O65+'3.8 samb.'!S65</f>
        <v>2232</v>
      </c>
      <c r="H65" s="584">
        <f>L65+P65+'3.8 samb.'!H65+'3.8 samb.'!L65+'3.8 samb.'!P65+'3.8 samb.'!T65</f>
        <v>781</v>
      </c>
      <c r="I65" s="584"/>
      <c r="J65" s="584">
        <f>K65+L65</f>
        <v>0</v>
      </c>
      <c r="K65" s="594">
        <v>0</v>
      </c>
      <c r="L65" s="594">
        <v>0</v>
      </c>
      <c r="M65" s="584"/>
      <c r="N65" s="584">
        <f>O65+P65</f>
        <v>6</v>
      </c>
      <c r="O65" s="584">
        <v>4</v>
      </c>
      <c r="P65" s="584">
        <v>2</v>
      </c>
      <c r="Q65" s="18"/>
    </row>
    <row r="66" spans="2:17" s="17" customFormat="1" ht="15" customHeight="1">
      <c r="B66" s="292"/>
      <c r="C66" s="292"/>
      <c r="D66" s="188">
        <v>2022</v>
      </c>
      <c r="E66" s="298"/>
      <c r="F66" s="584">
        <f>J66+N66+'3.8 samb.'!F66+'3.8 samb.'!J66+'3.8 samb.'!N66+'3.8 samb.'!R66</f>
        <v>3163</v>
      </c>
      <c r="G66" s="584">
        <f>K66+O66+'3.8 samb.'!G66+'3.8 samb.'!K66+'3.8 samb.'!O66+'3.8 samb.'!S66</f>
        <v>2336</v>
      </c>
      <c r="H66" s="584">
        <f>L66+P66+'3.8 samb.'!H66+'3.8 samb.'!L66+'3.8 samb.'!P66+'3.8 samb.'!T66</f>
        <v>827</v>
      </c>
      <c r="I66" s="584"/>
      <c r="J66" s="584">
        <f>K66+L66</f>
        <v>0</v>
      </c>
      <c r="K66" s="584">
        <v>0</v>
      </c>
      <c r="L66" s="584">
        <v>0</v>
      </c>
      <c r="M66" s="584"/>
      <c r="N66" s="584">
        <f>O66+P66</f>
        <v>7</v>
      </c>
      <c r="O66" s="584">
        <v>5</v>
      </c>
      <c r="P66" s="584">
        <v>2</v>
      </c>
      <c r="Q66" s="18"/>
    </row>
    <row r="67" spans="2:17" s="17" customFormat="1" ht="15" customHeight="1">
      <c r="B67" s="292"/>
      <c r="C67" s="292"/>
      <c r="D67" s="188">
        <v>2023</v>
      </c>
      <c r="F67" s="584">
        <f>SUM(G67:H67)</f>
        <v>3906</v>
      </c>
      <c r="G67" s="584">
        <f>SUM(K67,O67)+SUM('3.8 samb.'!G67,'3.8 samb.'!K67,'3.8 samb.'!O67,'3.8 samb.'!S67)</f>
        <v>2912</v>
      </c>
      <c r="H67" s="584">
        <f>SUM(L67,P67)+SUM('3.8 samb.'!H67,'3.8 samb.'!L67,'3.8 samb.'!P67,'3.8 samb.'!T67)</f>
        <v>994</v>
      </c>
      <c r="I67" s="593"/>
      <c r="J67" s="584">
        <f>K67+L67</f>
        <v>0</v>
      </c>
      <c r="K67" s="584">
        <v>0</v>
      </c>
      <c r="L67" s="584">
        <v>0</v>
      </c>
      <c r="M67" s="593"/>
      <c r="N67" s="584">
        <f>O67+P67</f>
        <v>5</v>
      </c>
      <c r="O67" s="593">
        <v>4</v>
      </c>
      <c r="P67" s="593">
        <v>1</v>
      </c>
      <c r="Q67" s="18"/>
    </row>
    <row r="68" spans="2:17" s="17" customFormat="1" ht="8.1" customHeight="1">
      <c r="B68" s="292"/>
      <c r="C68" s="292"/>
      <c r="D68" s="188"/>
      <c r="E68" s="298"/>
      <c r="F68" s="584"/>
      <c r="G68" s="584"/>
      <c r="H68" s="584"/>
      <c r="I68" s="584"/>
      <c r="J68" s="584"/>
      <c r="K68" s="584"/>
      <c r="L68" s="584"/>
      <c r="M68" s="584"/>
      <c r="N68" s="584"/>
      <c r="O68" s="584"/>
      <c r="P68" s="584"/>
      <c r="Q68" s="18"/>
    </row>
    <row r="69" spans="2:17" s="17" customFormat="1" ht="15" customHeight="1">
      <c r="B69" s="292" t="s">
        <v>21</v>
      </c>
      <c r="C69" s="292"/>
      <c r="D69" s="188">
        <v>2021</v>
      </c>
      <c r="E69" s="298"/>
      <c r="F69" s="584">
        <f>J69+N69+'3.8 samb.'!F69+'3.8 samb.'!J69+'3.8 samb.'!N69+'3.8 samb.'!R69</f>
        <v>3021</v>
      </c>
      <c r="G69" s="584">
        <f>K69+O69+'3.8 samb.'!G69+'3.8 samb.'!K69+'3.8 samb.'!O69+'3.8 samb.'!S69</f>
        <v>2197</v>
      </c>
      <c r="H69" s="584">
        <f>L69+P69+'3.8 samb.'!H69+'3.8 samb.'!L69+'3.8 samb.'!P69+'3.8 samb.'!T69</f>
        <v>824</v>
      </c>
      <c r="I69" s="584"/>
      <c r="J69" s="584">
        <f>K69+L69</f>
        <v>3</v>
      </c>
      <c r="K69" s="584">
        <v>0</v>
      </c>
      <c r="L69" s="584">
        <v>3</v>
      </c>
      <c r="M69" s="584"/>
      <c r="N69" s="584">
        <f>O69+P69</f>
        <v>0</v>
      </c>
      <c r="O69" s="594">
        <v>0</v>
      </c>
      <c r="P69" s="594">
        <v>0</v>
      </c>
      <c r="Q69" s="18"/>
    </row>
    <row r="70" spans="2:17" s="17" customFormat="1" ht="15" customHeight="1">
      <c r="B70" s="292"/>
      <c r="C70" s="292"/>
      <c r="D70" s="188">
        <v>2022</v>
      </c>
      <c r="E70" s="298"/>
      <c r="F70" s="584">
        <f>J70+N70+'3.8 samb.'!F70+'3.8 samb.'!J70+'3.8 samb.'!N70+'3.8 samb.'!R70</f>
        <v>3223</v>
      </c>
      <c r="G70" s="584">
        <f>K70+O70+'3.8 samb.'!G70+'3.8 samb.'!K70+'3.8 samb.'!O70+'3.8 samb.'!S70</f>
        <v>2352</v>
      </c>
      <c r="H70" s="584">
        <f>L70+P70+'3.8 samb.'!H70+'3.8 samb.'!L70+'3.8 samb.'!P70+'3.8 samb.'!T70</f>
        <v>871</v>
      </c>
      <c r="I70" s="584"/>
      <c r="J70" s="584">
        <f>K70+L70</f>
        <v>8</v>
      </c>
      <c r="K70" s="584">
        <v>4</v>
      </c>
      <c r="L70" s="584">
        <v>4</v>
      </c>
      <c r="M70" s="584"/>
      <c r="N70" s="584">
        <f>O70+P70</f>
        <v>0</v>
      </c>
      <c r="O70" s="584">
        <v>0</v>
      </c>
      <c r="P70" s="584">
        <v>0</v>
      </c>
      <c r="Q70" s="18"/>
    </row>
    <row r="71" spans="2:17" s="17" customFormat="1" ht="15" customHeight="1">
      <c r="B71" s="292"/>
      <c r="C71" s="292"/>
      <c r="D71" s="188">
        <v>2023</v>
      </c>
      <c r="F71" s="584">
        <f>SUM(G71:H71)</f>
        <v>3690</v>
      </c>
      <c r="G71" s="584">
        <f>SUM(K71,O71)+SUM('3.8 samb.'!G71,'3.8 samb.'!K71,'3.8 samb.'!O71,'3.8 samb.'!S71)</f>
        <v>2766</v>
      </c>
      <c r="H71" s="584">
        <f>SUM(L71,P71)+SUM('3.8 samb.'!H71,'3.8 samb.'!L71,'3.8 samb.'!P71,'3.8 samb.'!T71)</f>
        <v>924</v>
      </c>
      <c r="I71" s="593"/>
      <c r="J71" s="584">
        <f>K71+L71</f>
        <v>6</v>
      </c>
      <c r="K71" s="593">
        <v>4</v>
      </c>
      <c r="L71" s="593">
        <v>2</v>
      </c>
      <c r="M71" s="593"/>
      <c r="N71" s="584">
        <f>O71+P71</f>
        <v>0</v>
      </c>
      <c r="O71" s="584">
        <v>0</v>
      </c>
      <c r="P71" s="584">
        <v>0</v>
      </c>
      <c r="Q71" s="18"/>
    </row>
    <row r="72" spans="2:17" s="17" customFormat="1" ht="8.1" customHeight="1">
      <c r="B72" s="292"/>
      <c r="C72" s="292"/>
      <c r="D72" s="188"/>
      <c r="E72" s="298"/>
      <c r="F72" s="584"/>
      <c r="G72" s="584"/>
      <c r="H72" s="584"/>
      <c r="I72" s="584"/>
      <c r="J72" s="584"/>
      <c r="K72" s="584"/>
      <c r="L72" s="584"/>
      <c r="M72" s="584"/>
      <c r="N72" s="584"/>
      <c r="O72" s="594"/>
      <c r="P72" s="584"/>
      <c r="Q72" s="18"/>
    </row>
    <row r="73" spans="2:17" s="17" customFormat="1" ht="15" customHeight="1">
      <c r="B73" s="292" t="s">
        <v>318</v>
      </c>
      <c r="C73" s="292"/>
      <c r="D73" s="188">
        <v>2021</v>
      </c>
      <c r="E73" s="298"/>
      <c r="F73" s="584">
        <f>J73+N73+'3.8 samb.'!F73+'3.8 samb.'!J73+'3.8 samb.'!N73+'3.8 samb.'!R73</f>
        <v>2111</v>
      </c>
      <c r="G73" s="584">
        <f>K73+O73+'3.8 samb.'!G73+'3.8 samb.'!K73+'3.8 samb.'!O73+'3.8 samb.'!S73</f>
        <v>1535</v>
      </c>
      <c r="H73" s="584">
        <f>L73+P73+'3.8 samb.'!H73+'3.8 samb.'!L73+'3.8 samb.'!P73+'3.8 samb.'!T73</f>
        <v>576</v>
      </c>
      <c r="I73" s="584"/>
      <c r="J73" s="584">
        <f>K73+L73</f>
        <v>2</v>
      </c>
      <c r="K73" s="594">
        <v>2</v>
      </c>
      <c r="L73" s="594">
        <v>0</v>
      </c>
      <c r="M73" s="584"/>
      <c r="N73" s="584">
        <f>O73+P73</f>
        <v>9</v>
      </c>
      <c r="O73" s="594">
        <v>7</v>
      </c>
      <c r="P73" s="584">
        <v>2</v>
      </c>
      <c r="Q73" s="18"/>
    </row>
    <row r="74" spans="2:17" s="17" customFormat="1" ht="15" customHeight="1">
      <c r="B74" s="292"/>
      <c r="C74" s="292"/>
      <c r="D74" s="188">
        <v>2022</v>
      </c>
      <c r="E74" s="298"/>
      <c r="F74" s="584">
        <f>J74+N74+'3.8 samb.'!F74+'3.8 samb.'!J74+'3.8 samb.'!N74+'3.8 samb.'!R74</f>
        <v>2211</v>
      </c>
      <c r="G74" s="584">
        <f>K74+O74+'3.8 samb.'!G74+'3.8 samb.'!K74+'3.8 samb.'!O74+'3.8 samb.'!S74</f>
        <v>1613</v>
      </c>
      <c r="H74" s="584">
        <f>L74+P74+'3.8 samb.'!H74+'3.8 samb.'!L74+'3.8 samb.'!P74+'3.8 samb.'!T74</f>
        <v>598</v>
      </c>
      <c r="I74" s="584"/>
      <c r="J74" s="584">
        <f>K74+L74</f>
        <v>4</v>
      </c>
      <c r="K74" s="584">
        <v>2</v>
      </c>
      <c r="L74" s="584">
        <v>2</v>
      </c>
      <c r="M74" s="584"/>
      <c r="N74" s="584">
        <f>O74+P74</f>
        <v>8</v>
      </c>
      <c r="O74" s="594">
        <v>5</v>
      </c>
      <c r="P74" s="584">
        <v>3</v>
      </c>
      <c r="Q74" s="18"/>
    </row>
    <row r="75" spans="2:17" s="17" customFormat="1" ht="15" customHeight="1">
      <c r="B75" s="292"/>
      <c r="C75" s="292"/>
      <c r="D75" s="188">
        <v>2023</v>
      </c>
      <c r="F75" s="584">
        <f>SUM(G75:H75)</f>
        <v>2352</v>
      </c>
      <c r="G75" s="584">
        <f>SUM(K75,O75)+SUM('3.8 samb.'!G75,'3.8 samb.'!K75,'3.8 samb.'!O75,'3.8 samb.'!S75)</f>
        <v>1745</v>
      </c>
      <c r="H75" s="584">
        <f>SUM(L75,P75)+SUM('3.8 samb.'!H75,'3.8 samb.'!L75,'3.8 samb.'!P75,'3.8 samb.'!T75)</f>
        <v>607</v>
      </c>
      <c r="I75" s="593"/>
      <c r="J75" s="584">
        <f>K75+L75</f>
        <v>0</v>
      </c>
      <c r="K75" s="584">
        <v>0</v>
      </c>
      <c r="L75" s="584">
        <v>0</v>
      </c>
      <c r="M75" s="593"/>
      <c r="N75" s="584">
        <f>O75+P75</f>
        <v>6</v>
      </c>
      <c r="O75" s="593">
        <v>4</v>
      </c>
      <c r="P75" s="593">
        <v>2</v>
      </c>
      <c r="Q75" s="18"/>
    </row>
    <row r="76" spans="2:17" s="17" customFormat="1" ht="8.1" customHeight="1">
      <c r="B76" s="292"/>
      <c r="C76" s="292"/>
      <c r="D76" s="188"/>
      <c r="E76" s="298"/>
      <c r="F76" s="584"/>
      <c r="G76" s="584"/>
      <c r="H76" s="584"/>
      <c r="I76" s="584"/>
      <c r="J76" s="594"/>
      <c r="K76" s="594"/>
      <c r="L76" s="594"/>
      <c r="M76" s="584"/>
      <c r="N76" s="594"/>
      <c r="O76" s="594"/>
      <c r="P76" s="594"/>
      <c r="Q76" s="18"/>
    </row>
    <row r="77" spans="2:17" s="17" customFormat="1" ht="15" customHeight="1">
      <c r="B77" s="292" t="s">
        <v>316</v>
      </c>
      <c r="C77" s="292"/>
      <c r="D77" s="188">
        <v>2021</v>
      </c>
      <c r="E77" s="298"/>
      <c r="F77" s="584">
        <f>J77+N77+'3.8 samb.'!F77+'3.8 samb.'!J77+'3.8 samb.'!N77+'3.8 samb.'!R77</f>
        <v>272</v>
      </c>
      <c r="G77" s="584">
        <f>K77+O77+'3.8 samb.'!G77+'3.8 samb.'!K77+'3.8 samb.'!O77+'3.8 samb.'!S77</f>
        <v>205</v>
      </c>
      <c r="H77" s="584">
        <f>L77+P77+'3.8 samb.'!H77+'3.8 samb.'!L77+'3.8 samb.'!P77+'3.8 samb.'!T77</f>
        <v>67</v>
      </c>
      <c r="I77" s="584"/>
      <c r="J77" s="584">
        <f>K77+L77</f>
        <v>0</v>
      </c>
      <c r="K77" s="594">
        <v>0</v>
      </c>
      <c r="L77" s="594">
        <v>0</v>
      </c>
      <c r="M77" s="584"/>
      <c r="N77" s="584">
        <f>O77+P77</f>
        <v>3</v>
      </c>
      <c r="O77" s="594">
        <v>1</v>
      </c>
      <c r="P77" s="584">
        <v>2</v>
      </c>
      <c r="Q77" s="18"/>
    </row>
    <row r="78" spans="2:17" s="17" customFormat="1" ht="15" customHeight="1">
      <c r="B78" s="292"/>
      <c r="C78" s="292"/>
      <c r="D78" s="188">
        <v>2022</v>
      </c>
      <c r="E78" s="298"/>
      <c r="F78" s="584">
        <f>J78+N78+'3.8 samb.'!F78+'3.8 samb.'!J78+'3.8 samb.'!N78+'3.8 samb.'!R78</f>
        <v>267</v>
      </c>
      <c r="G78" s="584">
        <f>K78+O78+'3.8 samb.'!G78+'3.8 samb.'!K78+'3.8 samb.'!O78+'3.8 samb.'!S78</f>
        <v>200</v>
      </c>
      <c r="H78" s="584">
        <f>L78+P78+'3.8 samb.'!H78+'3.8 samb.'!L78+'3.8 samb.'!P78+'3.8 samb.'!T78</f>
        <v>67</v>
      </c>
      <c r="I78" s="584"/>
      <c r="J78" s="584">
        <f>K78+L78</f>
        <v>0</v>
      </c>
      <c r="K78" s="584">
        <v>0</v>
      </c>
      <c r="L78" s="584">
        <v>0</v>
      </c>
      <c r="M78" s="584"/>
      <c r="N78" s="584">
        <f>O78+P78</f>
        <v>6</v>
      </c>
      <c r="O78" s="594">
        <v>2</v>
      </c>
      <c r="P78" s="584">
        <v>4</v>
      </c>
      <c r="Q78" s="18"/>
    </row>
    <row r="79" spans="2:17" s="17" customFormat="1" ht="15" customHeight="1">
      <c r="B79" s="292"/>
      <c r="C79" s="292"/>
      <c r="D79" s="188">
        <v>2023</v>
      </c>
      <c r="F79" s="584">
        <f>SUM(G79:H79)</f>
        <v>275</v>
      </c>
      <c r="G79" s="584">
        <f>SUM(K79,O79)+SUM('3.8 samb.'!G79,'3.8 samb.'!K79,'3.8 samb.'!O79,'3.8 samb.'!S79)</f>
        <v>202</v>
      </c>
      <c r="H79" s="584">
        <f>SUM(L79,P79)+SUM('3.8 samb.'!H79,'3.8 samb.'!L79,'3.8 samb.'!P79,'3.8 samb.'!T79)</f>
        <v>73</v>
      </c>
      <c r="I79" s="593"/>
      <c r="J79" s="584">
        <f>K79+L79</f>
        <v>0</v>
      </c>
      <c r="K79" s="584">
        <v>0</v>
      </c>
      <c r="L79" s="584">
        <v>0</v>
      </c>
      <c r="M79" s="593"/>
      <c r="N79" s="584">
        <f>O79+P79</f>
        <v>6</v>
      </c>
      <c r="O79" s="593">
        <v>2</v>
      </c>
      <c r="P79" s="593">
        <v>4</v>
      </c>
      <c r="Q79" s="18"/>
    </row>
    <row r="80" spans="2:17" s="17" customFormat="1" ht="8.1" customHeight="1">
      <c r="B80" s="292"/>
      <c r="C80" s="292"/>
      <c r="D80" s="188"/>
      <c r="E80" s="298"/>
      <c r="F80" s="584"/>
      <c r="G80" s="584"/>
      <c r="H80" s="584"/>
      <c r="I80" s="584"/>
      <c r="J80" s="584"/>
      <c r="K80" s="584"/>
      <c r="L80" s="584"/>
      <c r="M80" s="584"/>
      <c r="N80" s="584"/>
      <c r="O80" s="594"/>
      <c r="P80" s="584"/>
      <c r="Q80" s="18"/>
    </row>
    <row r="81" spans="1:17" s="17" customFormat="1" ht="15" customHeight="1">
      <c r="B81" s="292" t="s">
        <v>317</v>
      </c>
      <c r="C81" s="292"/>
      <c r="D81" s="188">
        <v>2021</v>
      </c>
      <c r="E81" s="298"/>
      <c r="F81" s="584">
        <f>J81+N81+'3.8 samb.'!F81+'3.8 samb.'!J81+'3.8 samb.'!N81+'3.8 samb.'!R81</f>
        <v>428</v>
      </c>
      <c r="G81" s="584">
        <f>K81+O81+'3.8 samb.'!G81+'3.8 samb.'!K81+'3.8 samb.'!O81+'3.8 samb.'!S81</f>
        <v>323</v>
      </c>
      <c r="H81" s="584">
        <f>L81+P81+'3.8 samb.'!H81+'3.8 samb.'!L81+'3.8 samb.'!P81+'3.8 samb.'!T81</f>
        <v>105</v>
      </c>
      <c r="I81" s="584"/>
      <c r="J81" s="584">
        <f>K81+L81</f>
        <v>11</v>
      </c>
      <c r="K81" s="584">
        <v>9</v>
      </c>
      <c r="L81" s="584">
        <v>2</v>
      </c>
      <c r="M81" s="584"/>
      <c r="N81" s="584">
        <f>O81+P81</f>
        <v>29</v>
      </c>
      <c r="O81" s="594">
        <v>14</v>
      </c>
      <c r="P81" s="584">
        <v>15</v>
      </c>
      <c r="Q81" s="18"/>
    </row>
    <row r="82" spans="1:17" s="17" customFormat="1" ht="15" customHeight="1">
      <c r="B82" s="292"/>
      <c r="C82" s="292"/>
      <c r="D82" s="188">
        <v>2022</v>
      </c>
      <c r="E82" s="1"/>
      <c r="F82" s="584">
        <f>J82+N82+'3.8 samb.'!F82+'3.8 samb.'!J82+'3.8 samb.'!N82+'3.8 samb.'!R82</f>
        <v>472</v>
      </c>
      <c r="G82" s="584">
        <f>K82+O82+'3.8 samb.'!G82+'3.8 samb.'!K82+'3.8 samb.'!O82+'3.8 samb.'!S82</f>
        <v>357</v>
      </c>
      <c r="H82" s="584">
        <f>L82+P82+'3.8 samb.'!H82+'3.8 samb.'!L82+'3.8 samb.'!P82+'3.8 samb.'!T82</f>
        <v>115</v>
      </c>
      <c r="I82" s="584"/>
      <c r="J82" s="584">
        <f>K82+L82</f>
        <v>13</v>
      </c>
      <c r="K82" s="584">
        <v>13</v>
      </c>
      <c r="L82" s="584">
        <v>0</v>
      </c>
      <c r="M82" s="584"/>
      <c r="N82" s="584">
        <f>O82+P82</f>
        <v>27</v>
      </c>
      <c r="O82" s="584">
        <v>13</v>
      </c>
      <c r="P82" s="584">
        <v>14</v>
      </c>
      <c r="Q82" s="18"/>
    </row>
    <row r="83" spans="1:17" s="17" customFormat="1" ht="15" customHeight="1">
      <c r="B83" s="292"/>
      <c r="C83" s="292"/>
      <c r="D83" s="188">
        <v>2023</v>
      </c>
      <c r="F83" s="584">
        <f>SUM(G83:H83)</f>
        <v>529</v>
      </c>
      <c r="G83" s="584">
        <f>SUM(K83,O83)+SUM('3.8 samb.'!G83,'3.8 samb.'!K83,'3.8 samb.'!O83,'3.8 samb.'!S83)</f>
        <v>392</v>
      </c>
      <c r="H83" s="584">
        <f>SUM(L83,P83)+SUM('3.8 samb.'!H83,'3.8 samb.'!L83,'3.8 samb.'!P83,'3.8 samb.'!T83)</f>
        <v>137</v>
      </c>
      <c r="I83" s="593"/>
      <c r="J83" s="584">
        <f>K83+L83</f>
        <v>15</v>
      </c>
      <c r="K83" s="593">
        <v>12</v>
      </c>
      <c r="L83" s="593">
        <v>3</v>
      </c>
      <c r="M83" s="593"/>
      <c r="N83" s="584">
        <f>O83+P83</f>
        <v>35</v>
      </c>
      <c r="O83" s="593">
        <v>18</v>
      </c>
      <c r="P83" s="593">
        <v>17</v>
      </c>
      <c r="Q83" s="18"/>
    </row>
    <row r="84" spans="1:17" ht="3.75" customHeight="1" thickBot="1">
      <c r="A84" s="13"/>
      <c r="B84" s="14"/>
      <c r="C84" s="14"/>
      <c r="D84" s="275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s="15" customFormat="1" ht="15" customHeight="1">
      <c r="B85" s="17"/>
      <c r="C85" s="17"/>
      <c r="D85" s="18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537" t="s">
        <v>24</v>
      </c>
    </row>
    <row r="86" spans="1:17" s="15" customFormat="1" ht="13.5" customHeight="1">
      <c r="B86" s="17"/>
      <c r="C86" s="17"/>
      <c r="D86" s="18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538" t="s">
        <v>25</v>
      </c>
    </row>
    <row r="87" spans="1:17" s="15" customFormat="1" ht="16.5" customHeight="1">
      <c r="B87" s="556" t="s">
        <v>355</v>
      </c>
      <c r="C87" s="17"/>
      <c r="D87" s="18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s="15" customFormat="1" ht="15.75" customHeight="1">
      <c r="B88" s="202" t="s">
        <v>314</v>
      </c>
      <c r="C88" s="17"/>
      <c r="D88" s="18"/>
      <c r="E88" s="17"/>
      <c r="F88" s="17"/>
      <c r="G88" s="19"/>
      <c r="H88" s="17"/>
      <c r="I88" s="17"/>
      <c r="J88" s="17"/>
      <c r="K88" s="19"/>
      <c r="L88" s="17"/>
      <c r="M88" s="17"/>
      <c r="N88" s="17"/>
      <c r="O88" s="549"/>
      <c r="P88" s="17"/>
      <c r="Q88" s="17"/>
    </row>
    <row r="89" spans="1:17" s="15" customFormat="1" ht="15.75" customHeight="1">
      <c r="B89" s="557" t="s">
        <v>356</v>
      </c>
      <c r="C89" s="17"/>
      <c r="D89" s="18"/>
      <c r="E89" s="17"/>
      <c r="F89" s="17"/>
      <c r="G89" s="19"/>
      <c r="H89" s="17"/>
      <c r="I89" s="17"/>
      <c r="J89" s="17"/>
      <c r="K89" s="19"/>
      <c r="L89" s="17"/>
      <c r="M89" s="17"/>
      <c r="N89" s="17"/>
      <c r="O89" s="549"/>
      <c r="P89" s="17"/>
      <c r="Q89" s="17"/>
    </row>
    <row r="90" spans="1:17" s="15" customFormat="1" ht="11.25">
      <c r="A90" s="16"/>
      <c r="D90" s="276"/>
    </row>
    <row r="91" spans="1:17" ht="15">
      <c r="B91" s="5"/>
      <c r="C91" s="5"/>
      <c r="D91" s="189"/>
    </row>
  </sheetData>
  <mergeCells count="6">
    <mergeCell ref="F11:H11"/>
    <mergeCell ref="J11:L11"/>
    <mergeCell ref="N11:P11"/>
    <mergeCell ref="F12:H12"/>
    <mergeCell ref="J12:L12"/>
    <mergeCell ref="N12:P12"/>
  </mergeCells>
  <hyperlinks>
    <hyperlink ref="Q1" r:id="rId1" xr:uid="{00000000-0004-0000-09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3" orientation="portrait" r:id="rId2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U91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16" defaultRowHeight="14.25"/>
  <cols>
    <col min="1" max="1" width="1.42578125" style="1" customWidth="1"/>
    <col min="2" max="2" width="10.7109375" style="1" customWidth="1"/>
    <col min="3" max="3" width="8" style="1" customWidth="1"/>
    <col min="4" max="4" width="17.28515625" style="188" customWidth="1"/>
    <col min="5" max="5" width="1.42578125" style="1" customWidth="1"/>
    <col min="6" max="7" width="9.85546875" style="1" customWidth="1"/>
    <col min="8" max="8" width="13.85546875" style="1" customWidth="1"/>
    <col min="9" max="9" width="1.42578125" style="1" customWidth="1"/>
    <col min="10" max="11" width="12.5703125" style="1" customWidth="1"/>
    <col min="12" max="12" width="14.140625" style="1" customWidth="1"/>
    <col min="13" max="13" width="1.42578125" style="1" customWidth="1"/>
    <col min="14" max="15" width="7.85546875" style="1" customWidth="1"/>
    <col min="16" max="16" width="14.140625" style="1" customWidth="1"/>
    <col min="17" max="17" width="1" style="1" customWidth="1"/>
    <col min="18" max="19" width="7.85546875" style="1" customWidth="1"/>
    <col min="20" max="20" width="14.140625" style="1" customWidth="1"/>
    <col min="21" max="21" width="1" style="1" customWidth="1"/>
    <col min="22" max="252" width="9.140625" style="1" customWidth="1"/>
    <col min="253" max="253" width="1.42578125" style="1" customWidth="1"/>
    <col min="254" max="16384" width="16" style="1"/>
  </cols>
  <sheetData>
    <row r="1" spans="1:21" ht="15" customHeight="1">
      <c r="U1" s="2" t="s">
        <v>0</v>
      </c>
    </row>
    <row r="2" spans="1:21" ht="15" customHeight="1">
      <c r="U2" s="3" t="s">
        <v>1</v>
      </c>
    </row>
    <row r="3" spans="1:21" ht="15" customHeight="1"/>
    <row r="4" spans="1:21" ht="15" customHeight="1"/>
    <row r="5" spans="1:21" ht="18.75" customHeight="1">
      <c r="B5" s="4" t="s">
        <v>146</v>
      </c>
      <c r="C5" s="5" t="s">
        <v>486</v>
      </c>
      <c r="D5" s="189"/>
    </row>
    <row r="6" spans="1:21" ht="18.75" customHeight="1">
      <c r="B6" s="4"/>
      <c r="C6" s="22" t="s">
        <v>376</v>
      </c>
      <c r="D6" s="189"/>
    </row>
    <row r="7" spans="1:21" ht="15" customHeight="1">
      <c r="B7" s="3" t="s">
        <v>147</v>
      </c>
      <c r="C7" s="23" t="s">
        <v>541</v>
      </c>
      <c r="D7" s="284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21" s="6" customFormat="1" ht="15" customHeight="1">
      <c r="B8" s="7"/>
      <c r="C8" s="8" t="s">
        <v>369</v>
      </c>
      <c r="D8" s="271"/>
      <c r="E8" s="9"/>
      <c r="F8" s="9"/>
      <c r="G8" s="9"/>
      <c r="H8" s="9"/>
      <c r="I8" s="9"/>
      <c r="J8" s="9"/>
      <c r="K8" s="9"/>
      <c r="L8" s="9"/>
      <c r="M8" s="9"/>
      <c r="N8" s="9"/>
    </row>
    <row r="9" spans="1:21" ht="15" customHeight="1" thickBot="1">
      <c r="A9" s="10"/>
    </row>
    <row r="10" spans="1:21" ht="4.5" customHeight="1" thickTop="1">
      <c r="A10" s="219"/>
      <c r="B10" s="220" t="s">
        <v>2</v>
      </c>
      <c r="C10" s="220"/>
      <c r="D10" s="272"/>
      <c r="E10" s="219"/>
      <c r="F10" s="219"/>
      <c r="G10" s="220" t="s">
        <v>2</v>
      </c>
      <c r="H10" s="219"/>
      <c r="I10" s="219"/>
      <c r="J10" s="219"/>
      <c r="K10" s="220" t="s">
        <v>2</v>
      </c>
      <c r="L10" s="219"/>
      <c r="M10" s="219"/>
      <c r="N10" s="219"/>
      <c r="O10" s="220" t="s">
        <v>2</v>
      </c>
      <c r="P10" s="219"/>
      <c r="Q10" s="219"/>
      <c r="R10" s="551"/>
      <c r="S10" s="550" t="s">
        <v>2</v>
      </c>
      <c r="T10" s="551"/>
      <c r="U10" s="219"/>
    </row>
    <row r="11" spans="1:21" s="17" customFormat="1" ht="15" customHeight="1">
      <c r="A11" s="224"/>
      <c r="B11" s="5" t="s">
        <v>3</v>
      </c>
      <c r="C11" s="293"/>
      <c r="D11" s="189" t="s">
        <v>28</v>
      </c>
      <c r="E11" s="294"/>
      <c r="F11" s="688" t="s">
        <v>44</v>
      </c>
      <c r="G11" s="688"/>
      <c r="H11" s="688"/>
      <c r="I11" s="306"/>
      <c r="J11" s="688" t="s">
        <v>323</v>
      </c>
      <c r="K11" s="688"/>
      <c r="L11" s="688"/>
      <c r="M11" s="308"/>
      <c r="N11" s="688" t="s">
        <v>161</v>
      </c>
      <c r="O11" s="688"/>
      <c r="P11" s="688"/>
      <c r="Q11" s="221"/>
      <c r="R11" s="688" t="s">
        <v>350</v>
      </c>
      <c r="S11" s="688"/>
      <c r="T11" s="688"/>
    </row>
    <row r="12" spans="1:21" s="17" customFormat="1" ht="15" customHeight="1">
      <c r="A12" s="224"/>
      <c r="B12" s="23" t="s">
        <v>5</v>
      </c>
      <c r="C12" s="293"/>
      <c r="D12" s="284" t="s">
        <v>29</v>
      </c>
      <c r="E12" s="1"/>
      <c r="F12" s="689" t="s">
        <v>45</v>
      </c>
      <c r="G12" s="689"/>
      <c r="H12" s="689"/>
      <c r="I12" s="307"/>
      <c r="J12" s="689" t="s">
        <v>327</v>
      </c>
      <c r="K12" s="689"/>
      <c r="L12" s="689"/>
      <c r="M12" s="309"/>
      <c r="N12" s="689" t="s">
        <v>133</v>
      </c>
      <c r="O12" s="689"/>
      <c r="P12" s="689"/>
      <c r="Q12" s="571"/>
      <c r="R12" s="689" t="s">
        <v>351</v>
      </c>
      <c r="S12" s="689"/>
      <c r="T12" s="689"/>
    </row>
    <row r="13" spans="1:21" s="17" customFormat="1" ht="17.25">
      <c r="A13" s="224"/>
      <c r="B13" s="1"/>
      <c r="C13" s="295"/>
      <c r="D13" s="271"/>
      <c r="E13" s="4"/>
      <c r="F13" s="4" t="s">
        <v>8</v>
      </c>
      <c r="G13" s="4" t="s">
        <v>40</v>
      </c>
      <c r="H13" s="4" t="s">
        <v>42</v>
      </c>
      <c r="I13" s="294"/>
      <c r="J13" s="4" t="s">
        <v>8</v>
      </c>
      <c r="K13" s="4" t="s">
        <v>40</v>
      </c>
      <c r="L13" s="4" t="s">
        <v>42</v>
      </c>
      <c r="M13" s="4"/>
      <c r="N13" s="4" t="s">
        <v>8</v>
      </c>
      <c r="O13" s="4" t="s">
        <v>40</v>
      </c>
      <c r="P13" s="4" t="s">
        <v>42</v>
      </c>
      <c r="R13" s="4" t="s">
        <v>8</v>
      </c>
      <c r="S13" s="4" t="s">
        <v>40</v>
      </c>
      <c r="T13" s="4" t="s">
        <v>42</v>
      </c>
    </row>
    <row r="14" spans="1:21" s="17" customFormat="1" ht="15" customHeight="1">
      <c r="A14" s="224"/>
      <c r="B14" s="296"/>
      <c r="C14" s="296"/>
      <c r="D14" s="297"/>
      <c r="E14" s="7"/>
      <c r="F14" s="7" t="s">
        <v>9</v>
      </c>
      <c r="G14" s="7" t="s">
        <v>41</v>
      </c>
      <c r="H14" s="7" t="s">
        <v>43</v>
      </c>
      <c r="I14" s="7"/>
      <c r="J14" s="7" t="s">
        <v>9</v>
      </c>
      <c r="K14" s="7" t="s">
        <v>41</v>
      </c>
      <c r="L14" s="7" t="s">
        <v>43</v>
      </c>
      <c r="M14" s="7"/>
      <c r="N14" s="7" t="s">
        <v>9</v>
      </c>
      <c r="O14" s="7" t="s">
        <v>41</v>
      </c>
      <c r="P14" s="7" t="s">
        <v>43</v>
      </c>
      <c r="R14" s="7" t="s">
        <v>9</v>
      </c>
      <c r="S14" s="7" t="s">
        <v>41</v>
      </c>
      <c r="T14" s="7" t="s">
        <v>43</v>
      </c>
    </row>
    <row r="15" spans="1:21" ht="3.75" customHeight="1">
      <c r="A15" s="223"/>
      <c r="B15" s="223"/>
      <c r="C15" s="223"/>
      <c r="D15" s="27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552"/>
      <c r="S15" s="552"/>
      <c r="T15" s="552"/>
      <c r="U15" s="552"/>
    </row>
    <row r="16" spans="1:21" ht="6" customHeight="1">
      <c r="A16" s="11"/>
      <c r="B16" s="12"/>
      <c r="C16" s="12"/>
      <c r="D16" s="274"/>
      <c r="E16" s="11"/>
      <c r="F16" s="11"/>
      <c r="G16" s="11"/>
      <c r="H16" s="11"/>
      <c r="I16" s="11"/>
      <c r="J16" s="11"/>
      <c r="K16" s="11"/>
      <c r="L16" s="11"/>
    </row>
    <row r="17" spans="2:20" s="17" customFormat="1" ht="15" customHeight="1">
      <c r="B17" s="5" t="s">
        <v>10</v>
      </c>
      <c r="C17" s="5"/>
      <c r="D17" s="189">
        <v>2021</v>
      </c>
      <c r="E17" s="298"/>
      <c r="F17" s="595">
        <f t="shared" ref="F17:H19" si="0">F21+F25+F29+F33+F37+F41+F49+F53+F45+F65+F69+F57+F61+F73+F77+F81</f>
        <v>41841</v>
      </c>
      <c r="G17" s="595">
        <f t="shared" si="0"/>
        <v>30376</v>
      </c>
      <c r="H17" s="595">
        <f t="shared" si="0"/>
        <v>11465</v>
      </c>
      <c r="I17" s="596"/>
      <c r="J17" s="595">
        <f t="shared" ref="J17:L19" si="1">J21+J25+J29+J33+J37+J41+J49+J53+J45+J65+J69+J57+J61+J73+J77+J81</f>
        <v>390</v>
      </c>
      <c r="K17" s="595">
        <f t="shared" si="1"/>
        <v>284</v>
      </c>
      <c r="L17" s="595">
        <f t="shared" si="1"/>
        <v>106</v>
      </c>
      <c r="M17" s="595"/>
      <c r="N17" s="592">
        <f t="shared" ref="N17:P19" si="2">N21+N25+N29+N33+N37+N41+N49+N53+N45+N65+N69+N57+N61+N73+N77+N81</f>
        <v>0</v>
      </c>
      <c r="O17" s="594">
        <v>0</v>
      </c>
      <c r="P17" s="594">
        <v>0</v>
      </c>
      <c r="Q17" s="596"/>
      <c r="R17" s="595">
        <f t="shared" ref="R17:T19" si="3">R21+R25+R29+R33+R37+R41+R49+R53+R45+R65+R69+R57+R61+R73+R77+R81</f>
        <v>17</v>
      </c>
      <c r="S17" s="595">
        <f t="shared" si="3"/>
        <v>12</v>
      </c>
      <c r="T17" s="595">
        <f t="shared" si="3"/>
        <v>5</v>
      </c>
    </row>
    <row r="18" spans="2:20" s="17" customFormat="1" ht="15" customHeight="1">
      <c r="B18" s="300"/>
      <c r="C18" s="300"/>
      <c r="D18" s="189">
        <v>2022</v>
      </c>
      <c r="E18" s="298"/>
      <c r="F18" s="595">
        <f t="shared" si="0"/>
        <v>44116</v>
      </c>
      <c r="G18" s="595">
        <f t="shared" si="0"/>
        <v>32164</v>
      </c>
      <c r="H18" s="595">
        <f t="shared" si="0"/>
        <v>11952</v>
      </c>
      <c r="I18" s="596"/>
      <c r="J18" s="595">
        <f t="shared" si="1"/>
        <v>401</v>
      </c>
      <c r="K18" s="595">
        <f t="shared" si="1"/>
        <v>286</v>
      </c>
      <c r="L18" s="595">
        <f t="shared" si="1"/>
        <v>115</v>
      </c>
      <c r="M18" s="596"/>
      <c r="N18" s="595">
        <f t="shared" si="2"/>
        <v>17</v>
      </c>
      <c r="O18" s="595">
        <f t="shared" si="2"/>
        <v>11</v>
      </c>
      <c r="P18" s="595">
        <f t="shared" si="2"/>
        <v>6</v>
      </c>
      <c r="Q18" s="596"/>
      <c r="R18" s="592">
        <f t="shared" si="3"/>
        <v>0</v>
      </c>
      <c r="S18" s="594">
        <v>0</v>
      </c>
      <c r="T18" s="594">
        <v>0</v>
      </c>
    </row>
    <row r="19" spans="2:20" s="17" customFormat="1" ht="15" customHeight="1">
      <c r="B19" s="300"/>
      <c r="C19" s="300"/>
      <c r="D19" s="189">
        <v>2023</v>
      </c>
      <c r="F19" s="595">
        <f t="shared" si="0"/>
        <v>50154</v>
      </c>
      <c r="G19" s="592">
        <f>SUM(G23,G27,G31,G35,G39,G43,G47,G51,G55,G59,G63,G67,G71,G75,G79,G83)</f>
        <v>36889</v>
      </c>
      <c r="H19" s="592">
        <f>SUM(H23,H27,H31,H35,H39,H43,H47,H51,H55,H59,H63,H67,H71,H75,H79,H83)</f>
        <v>13265</v>
      </c>
      <c r="I19" s="596"/>
      <c r="J19" s="595">
        <f t="shared" si="1"/>
        <v>389</v>
      </c>
      <c r="K19" s="592">
        <f>SUM(K23,K27,K31,K35,K39,K43,K47,K51,K55,K59,K63,K67,K71,K75,K79,K83)</f>
        <v>274</v>
      </c>
      <c r="L19" s="592">
        <f>SUM(L23,L27,L31,L35,L39,L43,L47,L51,L55,L59,L63,L67,L71,L75,L79,L83)</f>
        <v>115</v>
      </c>
      <c r="M19" s="596"/>
      <c r="N19" s="592">
        <f t="shared" si="2"/>
        <v>0</v>
      </c>
      <c r="O19" s="594">
        <v>0</v>
      </c>
      <c r="P19" s="594">
        <v>0</v>
      </c>
      <c r="Q19" s="596"/>
      <c r="R19" s="592">
        <f t="shared" si="3"/>
        <v>0</v>
      </c>
      <c r="S19" s="594">
        <v>0</v>
      </c>
      <c r="T19" s="594">
        <v>0</v>
      </c>
    </row>
    <row r="20" spans="2:20" s="17" customFormat="1" ht="8.1" customHeight="1">
      <c r="B20" s="300"/>
      <c r="C20" s="300"/>
      <c r="D20" s="188"/>
      <c r="E20" s="298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</row>
    <row r="21" spans="2:20" s="17" customFormat="1" ht="15" customHeight="1">
      <c r="B21" s="292" t="s">
        <v>11</v>
      </c>
      <c r="C21" s="292"/>
      <c r="D21" s="188">
        <v>2021</v>
      </c>
      <c r="E21" s="298"/>
      <c r="F21" s="596">
        <f>G21+H21</f>
        <v>4998</v>
      </c>
      <c r="G21" s="596">
        <v>3616</v>
      </c>
      <c r="H21" s="596">
        <v>1382</v>
      </c>
      <c r="I21" s="596"/>
      <c r="J21" s="596">
        <f>K21+L21</f>
        <v>10</v>
      </c>
      <c r="K21" s="596">
        <v>9</v>
      </c>
      <c r="L21" s="596">
        <v>1</v>
      </c>
      <c r="M21" s="596"/>
      <c r="N21" s="584">
        <f>O21+P21</f>
        <v>0</v>
      </c>
      <c r="O21" s="594">
        <v>0</v>
      </c>
      <c r="P21" s="594">
        <v>0</v>
      </c>
      <c r="Q21" s="596"/>
      <c r="R21" s="584">
        <f>S21+T21</f>
        <v>0</v>
      </c>
      <c r="S21" s="584">
        <v>0</v>
      </c>
      <c r="T21" s="584">
        <v>0</v>
      </c>
    </row>
    <row r="22" spans="2:20" s="17" customFormat="1" ht="15" customHeight="1">
      <c r="B22" s="292"/>
      <c r="C22" s="292"/>
      <c r="D22" s="188">
        <v>2022</v>
      </c>
      <c r="E22" s="298"/>
      <c r="F22" s="596">
        <f>G22+H22</f>
        <v>5332</v>
      </c>
      <c r="G22" s="596">
        <v>3888</v>
      </c>
      <c r="H22" s="596">
        <v>1444</v>
      </c>
      <c r="I22" s="596"/>
      <c r="J22" s="596">
        <f>K22+L22</f>
        <v>11</v>
      </c>
      <c r="K22" s="596">
        <v>11</v>
      </c>
      <c r="L22" s="596">
        <v>0</v>
      </c>
      <c r="M22" s="596"/>
      <c r="N22" s="584">
        <f>O22+P22</f>
        <v>0</v>
      </c>
      <c r="O22" s="594">
        <v>0</v>
      </c>
      <c r="P22" s="594">
        <v>0</v>
      </c>
      <c r="Q22" s="596"/>
      <c r="R22" s="584">
        <f>S22+T22</f>
        <v>0</v>
      </c>
      <c r="S22" s="584">
        <v>0</v>
      </c>
      <c r="T22" s="584">
        <v>0</v>
      </c>
    </row>
    <row r="23" spans="2:20" s="17" customFormat="1" ht="15" customHeight="1">
      <c r="B23" s="292"/>
      <c r="C23" s="292"/>
      <c r="D23" s="188">
        <v>2023</v>
      </c>
      <c r="F23" s="596">
        <f>G23+H23</f>
        <v>5864</v>
      </c>
      <c r="G23" s="596">
        <v>4333</v>
      </c>
      <c r="H23" s="596">
        <v>1531</v>
      </c>
      <c r="I23" s="596"/>
      <c r="J23" s="596">
        <f>K23+L23</f>
        <v>12</v>
      </c>
      <c r="K23" s="596">
        <v>11</v>
      </c>
      <c r="L23" s="596">
        <v>1</v>
      </c>
      <c r="M23" s="596"/>
      <c r="N23" s="584">
        <f>O23+P23</f>
        <v>0</v>
      </c>
      <c r="O23" s="594">
        <v>0</v>
      </c>
      <c r="P23" s="594">
        <v>0</v>
      </c>
      <c r="Q23" s="596"/>
      <c r="R23" s="584">
        <f>S23+T23</f>
        <v>0</v>
      </c>
      <c r="S23" s="584">
        <v>0</v>
      </c>
      <c r="T23" s="584">
        <v>0</v>
      </c>
    </row>
    <row r="24" spans="2:20" s="17" customFormat="1" ht="8.1" customHeight="1">
      <c r="B24" s="292"/>
      <c r="C24" s="292"/>
      <c r="D24" s="188"/>
      <c r="E24" s="298"/>
      <c r="F24" s="596"/>
      <c r="G24" s="596"/>
      <c r="H24" s="596"/>
      <c r="I24" s="596"/>
      <c r="J24" s="596"/>
      <c r="K24" s="596"/>
      <c r="L24" s="596"/>
      <c r="M24" s="596"/>
      <c r="N24" s="596"/>
      <c r="O24" s="596"/>
      <c r="P24" s="596"/>
      <c r="Q24" s="596"/>
      <c r="R24" s="584"/>
      <c r="S24" s="584"/>
      <c r="T24" s="584"/>
    </row>
    <row r="25" spans="2:20" s="17" customFormat="1" ht="15" customHeight="1">
      <c r="B25" s="292" t="s">
        <v>12</v>
      </c>
      <c r="C25" s="292"/>
      <c r="D25" s="188">
        <v>2021</v>
      </c>
      <c r="E25" s="298"/>
      <c r="F25" s="596">
        <f>G25+H25</f>
        <v>2877</v>
      </c>
      <c r="G25" s="596">
        <v>2109</v>
      </c>
      <c r="H25" s="596">
        <v>768</v>
      </c>
      <c r="I25" s="596"/>
      <c r="J25" s="596">
        <f>K25+L25</f>
        <v>22</v>
      </c>
      <c r="K25" s="596">
        <v>18</v>
      </c>
      <c r="L25" s="596">
        <v>4</v>
      </c>
      <c r="M25" s="596"/>
      <c r="N25" s="584">
        <f>O25+P25</f>
        <v>0</v>
      </c>
      <c r="O25" s="594">
        <v>0</v>
      </c>
      <c r="P25" s="594">
        <v>0</v>
      </c>
      <c r="Q25" s="596"/>
      <c r="R25" s="584">
        <f>S25+T25</f>
        <v>0</v>
      </c>
      <c r="S25" s="584">
        <v>0</v>
      </c>
      <c r="T25" s="584">
        <v>0</v>
      </c>
    </row>
    <row r="26" spans="2:20" s="17" customFormat="1" ht="15" customHeight="1">
      <c r="B26" s="292"/>
      <c r="C26" s="292"/>
      <c r="D26" s="188">
        <v>2022</v>
      </c>
      <c r="E26" s="298"/>
      <c r="F26" s="596">
        <f>G26+H26</f>
        <v>3067</v>
      </c>
      <c r="G26" s="596">
        <v>2255</v>
      </c>
      <c r="H26" s="596">
        <v>812</v>
      </c>
      <c r="I26" s="596"/>
      <c r="J26" s="596">
        <f>K26+L26</f>
        <v>19</v>
      </c>
      <c r="K26" s="596">
        <v>15</v>
      </c>
      <c r="L26" s="596">
        <v>4</v>
      </c>
      <c r="M26" s="596"/>
      <c r="N26" s="584">
        <f>O26+P26</f>
        <v>0</v>
      </c>
      <c r="O26" s="594">
        <v>0</v>
      </c>
      <c r="P26" s="594">
        <v>0</v>
      </c>
      <c r="Q26" s="596"/>
      <c r="R26" s="584">
        <f>S26+T26</f>
        <v>0</v>
      </c>
      <c r="S26" s="584">
        <v>0</v>
      </c>
      <c r="T26" s="584">
        <v>0</v>
      </c>
    </row>
    <row r="27" spans="2:20" s="17" customFormat="1" ht="15" customHeight="1">
      <c r="B27" s="292"/>
      <c r="C27" s="292"/>
      <c r="D27" s="188">
        <v>2023</v>
      </c>
      <c r="F27" s="596">
        <f>G27+H27</f>
        <v>3507</v>
      </c>
      <c r="G27" s="596">
        <v>2585</v>
      </c>
      <c r="H27" s="596">
        <v>922</v>
      </c>
      <c r="I27" s="596"/>
      <c r="J27" s="596">
        <f>K27+L27</f>
        <v>13</v>
      </c>
      <c r="K27" s="596">
        <v>8</v>
      </c>
      <c r="L27" s="596">
        <v>5</v>
      </c>
      <c r="M27" s="596"/>
      <c r="N27" s="584">
        <f>O27+P27</f>
        <v>0</v>
      </c>
      <c r="O27" s="594">
        <v>0</v>
      </c>
      <c r="P27" s="594">
        <v>0</v>
      </c>
      <c r="Q27" s="596"/>
      <c r="R27" s="584">
        <f>S27+T27</f>
        <v>0</v>
      </c>
      <c r="S27" s="584">
        <v>0</v>
      </c>
      <c r="T27" s="584">
        <v>0</v>
      </c>
    </row>
    <row r="28" spans="2:20" s="17" customFormat="1" ht="8.1" customHeight="1">
      <c r="B28" s="292"/>
      <c r="C28" s="292"/>
      <c r="D28" s="188"/>
      <c r="E28" s="298"/>
      <c r="F28" s="596"/>
      <c r="G28" s="596"/>
      <c r="H28" s="596"/>
      <c r="I28" s="596"/>
      <c r="J28" s="596"/>
      <c r="K28" s="596"/>
      <c r="L28" s="596"/>
      <c r="M28" s="596"/>
      <c r="N28" s="596"/>
      <c r="O28" s="596"/>
      <c r="P28" s="596"/>
      <c r="Q28" s="596"/>
      <c r="R28" s="584"/>
      <c r="S28" s="584"/>
      <c r="T28" s="584"/>
    </row>
    <row r="29" spans="2:20" s="17" customFormat="1" ht="15" customHeight="1">
      <c r="B29" s="292" t="s">
        <v>13</v>
      </c>
      <c r="C29" s="292"/>
      <c r="D29" s="188">
        <v>2021</v>
      </c>
      <c r="E29" s="298"/>
      <c r="F29" s="596">
        <f>G29+H29</f>
        <v>2998</v>
      </c>
      <c r="G29" s="596">
        <v>2120</v>
      </c>
      <c r="H29" s="596">
        <v>878</v>
      </c>
      <c r="I29" s="596"/>
      <c r="J29" s="596">
        <f>K29+L29</f>
        <v>48</v>
      </c>
      <c r="K29" s="596">
        <v>37</v>
      </c>
      <c r="L29" s="596">
        <v>11</v>
      </c>
      <c r="M29" s="596"/>
      <c r="N29" s="584">
        <f>O29+P29</f>
        <v>0</v>
      </c>
      <c r="O29" s="594">
        <v>0</v>
      </c>
      <c r="P29" s="594">
        <v>0</v>
      </c>
      <c r="Q29" s="596"/>
      <c r="R29" s="584">
        <f>S29+T29</f>
        <v>0</v>
      </c>
      <c r="S29" s="584">
        <v>0</v>
      </c>
      <c r="T29" s="584">
        <v>0</v>
      </c>
    </row>
    <row r="30" spans="2:20" s="17" customFormat="1" ht="15" customHeight="1">
      <c r="B30" s="292"/>
      <c r="C30" s="292"/>
      <c r="D30" s="188">
        <v>2022</v>
      </c>
      <c r="E30" s="298"/>
      <c r="F30" s="596">
        <f>G30+H30</f>
        <v>2995</v>
      </c>
      <c r="G30" s="596">
        <v>2147</v>
      </c>
      <c r="H30" s="596">
        <v>848</v>
      </c>
      <c r="I30" s="596"/>
      <c r="J30" s="596">
        <f>K30+L30</f>
        <v>53</v>
      </c>
      <c r="K30" s="596">
        <v>40</v>
      </c>
      <c r="L30" s="596">
        <v>13</v>
      </c>
      <c r="M30" s="596"/>
      <c r="N30" s="584">
        <f>O30+P30</f>
        <v>0</v>
      </c>
      <c r="O30" s="594">
        <v>0</v>
      </c>
      <c r="P30" s="594">
        <v>0</v>
      </c>
      <c r="Q30" s="596"/>
      <c r="R30" s="584">
        <f>S30+T30</f>
        <v>0</v>
      </c>
      <c r="S30" s="584">
        <v>0</v>
      </c>
      <c r="T30" s="584">
        <v>0</v>
      </c>
    </row>
    <row r="31" spans="2:20" s="17" customFormat="1" ht="15" customHeight="1">
      <c r="B31" s="292"/>
      <c r="C31" s="292"/>
      <c r="D31" s="188">
        <v>2023</v>
      </c>
      <c r="F31" s="596">
        <f>G31+H31</f>
        <v>3388</v>
      </c>
      <c r="G31" s="596">
        <v>2432</v>
      </c>
      <c r="H31" s="596">
        <v>956</v>
      </c>
      <c r="I31" s="596"/>
      <c r="J31" s="596">
        <f>K31+L31</f>
        <v>60</v>
      </c>
      <c r="K31" s="596">
        <v>47</v>
      </c>
      <c r="L31" s="596">
        <v>13</v>
      </c>
      <c r="M31" s="596"/>
      <c r="N31" s="584">
        <f>O31+P31</f>
        <v>0</v>
      </c>
      <c r="O31" s="594">
        <v>0</v>
      </c>
      <c r="P31" s="594">
        <v>0</v>
      </c>
      <c r="Q31" s="596"/>
      <c r="R31" s="584">
        <f>S31+T31</f>
        <v>0</v>
      </c>
      <c r="S31" s="584">
        <v>0</v>
      </c>
      <c r="T31" s="584">
        <v>0</v>
      </c>
    </row>
    <row r="32" spans="2:20" s="17" customFormat="1" ht="8.1" customHeight="1">
      <c r="B32" s="292"/>
      <c r="C32" s="292"/>
      <c r="D32" s="188"/>
      <c r="E32" s="298"/>
      <c r="F32" s="596"/>
      <c r="G32" s="596"/>
      <c r="H32" s="596"/>
      <c r="I32" s="596"/>
      <c r="J32" s="596"/>
      <c r="K32" s="596"/>
      <c r="L32" s="596"/>
      <c r="M32" s="596"/>
      <c r="N32" s="596"/>
      <c r="O32" s="596"/>
      <c r="P32" s="596"/>
      <c r="Q32" s="596"/>
      <c r="R32" s="584"/>
      <c r="S32" s="584"/>
      <c r="T32" s="584"/>
    </row>
    <row r="33" spans="2:20" s="17" customFormat="1" ht="15" customHeight="1">
      <c r="B33" s="292" t="s">
        <v>14</v>
      </c>
      <c r="C33" s="292"/>
      <c r="D33" s="188">
        <v>2021</v>
      </c>
      <c r="E33" s="298"/>
      <c r="F33" s="596">
        <f>G33+H33</f>
        <v>1741</v>
      </c>
      <c r="G33" s="596">
        <v>1234</v>
      </c>
      <c r="H33" s="596">
        <v>507</v>
      </c>
      <c r="I33" s="596"/>
      <c r="J33" s="596">
        <f>K33+L33</f>
        <v>52</v>
      </c>
      <c r="K33" s="596">
        <v>37</v>
      </c>
      <c r="L33" s="596">
        <v>15</v>
      </c>
      <c r="M33" s="596"/>
      <c r="N33" s="584">
        <f>O33+P33</f>
        <v>0</v>
      </c>
      <c r="O33" s="594">
        <v>0</v>
      </c>
      <c r="P33" s="594">
        <v>0</v>
      </c>
      <c r="Q33" s="596"/>
      <c r="R33" s="584">
        <f>S33+T33</f>
        <v>0</v>
      </c>
      <c r="S33" s="584">
        <v>0</v>
      </c>
      <c r="T33" s="584">
        <v>0</v>
      </c>
    </row>
    <row r="34" spans="2:20" s="17" customFormat="1" ht="15" customHeight="1">
      <c r="B34" s="292"/>
      <c r="C34" s="292"/>
      <c r="D34" s="188">
        <v>2022</v>
      </c>
      <c r="E34" s="298"/>
      <c r="F34" s="596">
        <f>G34+H34</f>
        <v>1970</v>
      </c>
      <c r="G34" s="596">
        <v>1414</v>
      </c>
      <c r="H34" s="596">
        <v>556</v>
      </c>
      <c r="I34" s="596"/>
      <c r="J34" s="596">
        <f>K34+L34</f>
        <v>48</v>
      </c>
      <c r="K34" s="596">
        <v>31</v>
      </c>
      <c r="L34" s="596">
        <v>17</v>
      </c>
      <c r="M34" s="596"/>
      <c r="N34" s="596">
        <f>O34+P34</f>
        <v>6</v>
      </c>
      <c r="O34" s="596">
        <v>3</v>
      </c>
      <c r="P34" s="596">
        <v>3</v>
      </c>
      <c r="Q34" s="596"/>
      <c r="R34" s="584">
        <f>S34+T34</f>
        <v>0</v>
      </c>
      <c r="S34" s="584">
        <v>0</v>
      </c>
      <c r="T34" s="584">
        <v>0</v>
      </c>
    </row>
    <row r="35" spans="2:20" s="17" customFormat="1" ht="15" customHeight="1">
      <c r="B35" s="292"/>
      <c r="C35" s="292"/>
      <c r="D35" s="188">
        <v>2023</v>
      </c>
      <c r="F35" s="596">
        <f>G35+H35</f>
        <v>2212</v>
      </c>
      <c r="G35" s="596">
        <v>1607</v>
      </c>
      <c r="H35" s="596">
        <v>605</v>
      </c>
      <c r="I35" s="596"/>
      <c r="J35" s="596">
        <f>K35+L35</f>
        <v>44</v>
      </c>
      <c r="K35" s="596">
        <v>28</v>
      </c>
      <c r="L35" s="596">
        <v>16</v>
      </c>
      <c r="M35" s="596"/>
      <c r="N35" s="584">
        <f>O35+P35</f>
        <v>0</v>
      </c>
      <c r="O35" s="594">
        <v>0</v>
      </c>
      <c r="P35" s="594">
        <v>0</v>
      </c>
      <c r="Q35" s="594">
        <v>0</v>
      </c>
      <c r="R35" s="584">
        <f>S35+T35</f>
        <v>0</v>
      </c>
      <c r="S35" s="584">
        <v>0</v>
      </c>
      <c r="T35" s="584">
        <v>0</v>
      </c>
    </row>
    <row r="36" spans="2:20" s="17" customFormat="1" ht="8.1" customHeight="1">
      <c r="B36" s="292"/>
      <c r="C36" s="292"/>
      <c r="D36" s="188"/>
      <c r="E36" s="298"/>
      <c r="F36" s="596"/>
      <c r="G36" s="597"/>
      <c r="H36" s="596"/>
      <c r="I36" s="596"/>
      <c r="J36" s="596"/>
      <c r="K36" s="597"/>
      <c r="L36" s="596"/>
      <c r="M36" s="596"/>
      <c r="N36" s="596"/>
      <c r="O36" s="596"/>
      <c r="P36" s="596"/>
      <c r="Q36" s="596"/>
      <c r="R36" s="584"/>
      <c r="S36" s="584"/>
      <c r="T36" s="584"/>
    </row>
    <row r="37" spans="2:20" s="17" customFormat="1" ht="15" customHeight="1">
      <c r="B37" s="292" t="s">
        <v>15</v>
      </c>
      <c r="C37" s="292"/>
      <c r="D37" s="188">
        <v>2021</v>
      </c>
      <c r="E37" s="298"/>
      <c r="F37" s="596">
        <f>G37+H37</f>
        <v>1564</v>
      </c>
      <c r="G37" s="597">
        <v>1147</v>
      </c>
      <c r="H37" s="596">
        <v>417</v>
      </c>
      <c r="I37" s="596"/>
      <c r="J37" s="596">
        <f>K37+L37</f>
        <v>18</v>
      </c>
      <c r="K37" s="597">
        <v>14</v>
      </c>
      <c r="L37" s="596">
        <v>4</v>
      </c>
      <c r="M37" s="596"/>
      <c r="N37" s="584">
        <f>O37+P37</f>
        <v>0</v>
      </c>
      <c r="O37" s="594">
        <v>0</v>
      </c>
      <c r="P37" s="594">
        <v>0</v>
      </c>
      <c r="Q37" s="596"/>
      <c r="R37" s="584">
        <f>S37+T37</f>
        <v>0</v>
      </c>
      <c r="S37" s="584">
        <v>0</v>
      </c>
      <c r="T37" s="584">
        <v>0</v>
      </c>
    </row>
    <row r="38" spans="2:20" s="17" customFormat="1" ht="15" customHeight="1">
      <c r="B38" s="292"/>
      <c r="C38" s="292"/>
      <c r="D38" s="188">
        <v>2022</v>
      </c>
      <c r="E38" s="298"/>
      <c r="F38" s="596">
        <f>G38+H38</f>
        <v>1682</v>
      </c>
      <c r="G38" s="597">
        <v>1261</v>
      </c>
      <c r="H38" s="596">
        <v>421</v>
      </c>
      <c r="I38" s="596"/>
      <c r="J38" s="596">
        <f>K38+L38</f>
        <v>18</v>
      </c>
      <c r="K38" s="597">
        <v>12</v>
      </c>
      <c r="L38" s="596">
        <v>6</v>
      </c>
      <c r="M38" s="596"/>
      <c r="N38" s="596">
        <f>O38+P38</f>
        <v>7</v>
      </c>
      <c r="O38" s="596">
        <v>5</v>
      </c>
      <c r="P38" s="596">
        <v>2</v>
      </c>
      <c r="Q38" s="596"/>
      <c r="R38" s="584">
        <f>S38+T38</f>
        <v>0</v>
      </c>
      <c r="S38" s="584">
        <v>0</v>
      </c>
      <c r="T38" s="584">
        <v>0</v>
      </c>
    </row>
    <row r="39" spans="2:20" s="17" customFormat="1" ht="15" customHeight="1">
      <c r="B39" s="292"/>
      <c r="C39" s="292"/>
      <c r="D39" s="188">
        <v>2023</v>
      </c>
      <c r="F39" s="596">
        <f>G39+H39</f>
        <v>1962</v>
      </c>
      <c r="G39" s="596">
        <v>1458</v>
      </c>
      <c r="H39" s="596">
        <v>504</v>
      </c>
      <c r="I39" s="596"/>
      <c r="J39" s="596">
        <f>K39+L39</f>
        <v>18</v>
      </c>
      <c r="K39" s="596">
        <v>11</v>
      </c>
      <c r="L39" s="596">
        <v>7</v>
      </c>
      <c r="M39" s="596"/>
      <c r="N39" s="584">
        <f>O39+P39</f>
        <v>0</v>
      </c>
      <c r="O39" s="594">
        <v>0</v>
      </c>
      <c r="P39" s="594">
        <v>0</v>
      </c>
      <c r="Q39" s="596"/>
      <c r="R39" s="584">
        <f>S39+T39</f>
        <v>0</v>
      </c>
      <c r="S39" s="584">
        <v>0</v>
      </c>
      <c r="T39" s="584">
        <v>0</v>
      </c>
    </row>
    <row r="40" spans="2:20" s="17" customFormat="1" ht="8.1" customHeight="1">
      <c r="B40" s="292"/>
      <c r="C40" s="292"/>
      <c r="D40" s="188"/>
      <c r="E40" s="298"/>
      <c r="F40" s="596"/>
      <c r="G40" s="596"/>
      <c r="H40" s="596"/>
      <c r="I40" s="596"/>
      <c r="J40" s="596"/>
      <c r="K40" s="596"/>
      <c r="L40" s="596"/>
      <c r="M40" s="596"/>
      <c r="N40" s="596"/>
      <c r="O40" s="596"/>
      <c r="P40" s="596"/>
      <c r="Q40" s="596"/>
      <c r="R40" s="584"/>
      <c r="S40" s="584"/>
      <c r="T40" s="584"/>
    </row>
    <row r="41" spans="2:20" s="17" customFormat="1" ht="15" customHeight="1">
      <c r="B41" s="292" t="s">
        <v>16</v>
      </c>
      <c r="C41" s="292"/>
      <c r="D41" s="188">
        <v>2021</v>
      </c>
      <c r="E41" s="298"/>
      <c r="F41" s="596">
        <f>G41+H41</f>
        <v>2739</v>
      </c>
      <c r="G41" s="596">
        <v>1989</v>
      </c>
      <c r="H41" s="596">
        <v>750</v>
      </c>
      <c r="I41" s="596"/>
      <c r="J41" s="596">
        <f>K41+L41</f>
        <v>45</v>
      </c>
      <c r="K41" s="596">
        <v>32</v>
      </c>
      <c r="L41" s="596">
        <v>13</v>
      </c>
      <c r="M41" s="596"/>
      <c r="N41" s="584">
        <f>O41+P41</f>
        <v>0</v>
      </c>
      <c r="O41" s="594">
        <v>0</v>
      </c>
      <c r="P41" s="594">
        <v>0</v>
      </c>
      <c r="Q41" s="596"/>
      <c r="R41" s="584">
        <f>S41+T41</f>
        <v>0</v>
      </c>
      <c r="S41" s="584">
        <v>0</v>
      </c>
      <c r="T41" s="584">
        <v>0</v>
      </c>
    </row>
    <row r="42" spans="2:20" s="17" customFormat="1" ht="15" customHeight="1">
      <c r="B42" s="292"/>
      <c r="C42" s="292"/>
      <c r="D42" s="188">
        <v>2022</v>
      </c>
      <c r="E42" s="298"/>
      <c r="F42" s="596">
        <f>G42+H42</f>
        <v>2835</v>
      </c>
      <c r="G42" s="596">
        <v>2069</v>
      </c>
      <c r="H42" s="596">
        <v>766</v>
      </c>
      <c r="I42" s="596"/>
      <c r="J42" s="596">
        <f>K42+L42</f>
        <v>34</v>
      </c>
      <c r="K42" s="596">
        <v>22</v>
      </c>
      <c r="L42" s="596">
        <v>12</v>
      </c>
      <c r="M42" s="596"/>
      <c r="N42" s="596">
        <f>O42+P42</f>
        <v>4</v>
      </c>
      <c r="O42" s="596">
        <v>3</v>
      </c>
      <c r="P42" s="596">
        <v>1</v>
      </c>
      <c r="Q42" s="596"/>
      <c r="R42" s="584">
        <f>S42+T42</f>
        <v>0</v>
      </c>
      <c r="S42" s="584">
        <v>0</v>
      </c>
      <c r="T42" s="584">
        <v>0</v>
      </c>
    </row>
    <row r="43" spans="2:20" s="17" customFormat="1" ht="15" customHeight="1">
      <c r="B43" s="292"/>
      <c r="C43" s="292"/>
      <c r="D43" s="188">
        <v>2023</v>
      </c>
      <c r="F43" s="596">
        <f>G43+H43</f>
        <v>3194</v>
      </c>
      <c r="G43" s="596">
        <v>2324</v>
      </c>
      <c r="H43" s="596">
        <v>870</v>
      </c>
      <c r="I43" s="596"/>
      <c r="J43" s="596">
        <f>K43+L43</f>
        <v>33</v>
      </c>
      <c r="K43" s="596">
        <v>23</v>
      </c>
      <c r="L43" s="596">
        <v>10</v>
      </c>
      <c r="M43" s="596"/>
      <c r="N43" s="584">
        <f>O43+P43</f>
        <v>0</v>
      </c>
      <c r="O43" s="594">
        <v>0</v>
      </c>
      <c r="P43" s="594">
        <v>0</v>
      </c>
      <c r="Q43" s="596"/>
      <c r="R43" s="584">
        <f>S43+T43</f>
        <v>0</v>
      </c>
      <c r="S43" s="584">
        <v>0</v>
      </c>
      <c r="T43" s="584">
        <v>0</v>
      </c>
    </row>
    <row r="44" spans="2:20" s="17" customFormat="1" ht="8.1" customHeight="1">
      <c r="B44" s="292"/>
      <c r="C44" s="292"/>
      <c r="D44" s="188"/>
      <c r="E44" s="298"/>
      <c r="F44" s="596"/>
      <c r="G44" s="596"/>
      <c r="H44" s="596"/>
      <c r="I44" s="596"/>
      <c r="J44" s="596"/>
      <c r="K44" s="596"/>
      <c r="L44" s="596"/>
      <c r="M44" s="596"/>
      <c r="N44" s="596"/>
      <c r="O44" s="596"/>
      <c r="P44" s="596"/>
      <c r="Q44" s="596"/>
      <c r="R44" s="584"/>
      <c r="S44" s="584"/>
      <c r="T44" s="584"/>
    </row>
    <row r="45" spans="2:20" s="17" customFormat="1" ht="15" customHeight="1">
      <c r="B45" s="292" t="s">
        <v>19</v>
      </c>
      <c r="C45" s="292"/>
      <c r="D45" s="188">
        <v>2021</v>
      </c>
      <c r="E45" s="298"/>
      <c r="F45" s="596">
        <f>G45+H45</f>
        <v>1611</v>
      </c>
      <c r="G45" s="596">
        <v>1148</v>
      </c>
      <c r="H45" s="596">
        <v>463</v>
      </c>
      <c r="I45" s="596"/>
      <c r="J45" s="596">
        <f>K45+L45</f>
        <v>17</v>
      </c>
      <c r="K45" s="596">
        <v>10</v>
      </c>
      <c r="L45" s="596">
        <v>7</v>
      </c>
      <c r="M45" s="596"/>
      <c r="N45" s="584">
        <f>O45+P45</f>
        <v>0</v>
      </c>
      <c r="O45" s="594">
        <v>0</v>
      </c>
      <c r="P45" s="594">
        <v>0</v>
      </c>
      <c r="Q45" s="596"/>
      <c r="R45" s="584">
        <f>S45+T45</f>
        <v>0</v>
      </c>
      <c r="S45" s="584">
        <v>0</v>
      </c>
      <c r="T45" s="584">
        <v>0</v>
      </c>
    </row>
    <row r="46" spans="2:20" s="17" customFormat="1" ht="15" customHeight="1">
      <c r="B46" s="292"/>
      <c r="C46" s="292"/>
      <c r="D46" s="188">
        <v>2022</v>
      </c>
      <c r="E46" s="298"/>
      <c r="F46" s="596">
        <f>G46+H46</f>
        <v>1649</v>
      </c>
      <c r="G46" s="596">
        <v>1193</v>
      </c>
      <c r="H46" s="596">
        <v>456</v>
      </c>
      <c r="I46" s="596"/>
      <c r="J46" s="596">
        <f>K46+L46</f>
        <v>20</v>
      </c>
      <c r="K46" s="596">
        <v>14</v>
      </c>
      <c r="L46" s="596">
        <v>6</v>
      </c>
      <c r="M46" s="596"/>
      <c r="N46" s="584">
        <f>O46+P46</f>
        <v>0</v>
      </c>
      <c r="O46" s="594">
        <v>0</v>
      </c>
      <c r="P46" s="594">
        <v>0</v>
      </c>
      <c r="Q46" s="596"/>
      <c r="R46" s="584">
        <f>S46+T46</f>
        <v>0</v>
      </c>
      <c r="S46" s="584">
        <v>0</v>
      </c>
      <c r="T46" s="584">
        <v>0</v>
      </c>
    </row>
    <row r="47" spans="2:20" s="17" customFormat="1" ht="15" customHeight="1">
      <c r="B47" s="292"/>
      <c r="C47" s="292"/>
      <c r="D47" s="188">
        <v>2023</v>
      </c>
      <c r="F47" s="596">
        <f>G47+H47</f>
        <v>1897</v>
      </c>
      <c r="G47" s="596">
        <v>1395</v>
      </c>
      <c r="H47" s="596">
        <v>502</v>
      </c>
      <c r="I47" s="596"/>
      <c r="J47" s="596">
        <f>K47+L47</f>
        <v>21</v>
      </c>
      <c r="K47" s="596">
        <v>15</v>
      </c>
      <c r="L47" s="596">
        <v>6</v>
      </c>
      <c r="M47" s="596"/>
      <c r="N47" s="584">
        <f>O47+P47</f>
        <v>0</v>
      </c>
      <c r="O47" s="594">
        <v>0</v>
      </c>
      <c r="P47" s="594">
        <v>0</v>
      </c>
      <c r="Q47" s="596"/>
      <c r="R47" s="584">
        <f>S47+T47</f>
        <v>0</v>
      </c>
      <c r="S47" s="584">
        <v>0</v>
      </c>
      <c r="T47" s="584">
        <v>0</v>
      </c>
    </row>
    <row r="48" spans="2:20" s="17" customFormat="1" ht="8.1" customHeight="1">
      <c r="F48" s="596"/>
      <c r="G48" s="596"/>
      <c r="H48" s="596"/>
      <c r="I48" s="596"/>
      <c r="J48" s="596"/>
      <c r="K48" s="596"/>
      <c r="L48" s="596"/>
      <c r="M48" s="596"/>
      <c r="N48" s="584"/>
      <c r="O48" s="596"/>
      <c r="P48" s="596"/>
      <c r="Q48" s="596"/>
      <c r="R48" s="584"/>
      <c r="S48" s="584"/>
      <c r="T48" s="584"/>
    </row>
    <row r="49" spans="2:20" s="17" customFormat="1" ht="15" customHeight="1">
      <c r="B49" s="292" t="s">
        <v>17</v>
      </c>
      <c r="C49" s="292"/>
      <c r="D49" s="188">
        <v>2021</v>
      </c>
      <c r="E49" s="298"/>
      <c r="F49" s="596">
        <f>G49+H49</f>
        <v>3753</v>
      </c>
      <c r="G49" s="596">
        <v>2687</v>
      </c>
      <c r="H49" s="596">
        <v>1066</v>
      </c>
      <c r="I49" s="596"/>
      <c r="J49" s="596">
        <f>K49+L49</f>
        <v>11</v>
      </c>
      <c r="K49" s="596">
        <v>8</v>
      </c>
      <c r="L49" s="596">
        <v>3</v>
      </c>
      <c r="M49" s="596"/>
      <c r="N49" s="584">
        <f>O49+P49</f>
        <v>0</v>
      </c>
      <c r="O49" s="594">
        <v>0</v>
      </c>
      <c r="P49" s="594">
        <v>0</v>
      </c>
      <c r="Q49" s="596"/>
      <c r="R49" s="584">
        <f>S49+T49</f>
        <v>0</v>
      </c>
      <c r="S49" s="584">
        <v>0</v>
      </c>
      <c r="T49" s="584">
        <v>0</v>
      </c>
    </row>
    <row r="50" spans="2:20" s="17" customFormat="1" ht="15" customHeight="1">
      <c r="B50" s="292"/>
      <c r="C50" s="292"/>
      <c r="D50" s="188">
        <v>2022</v>
      </c>
      <c r="E50" s="298"/>
      <c r="F50" s="596">
        <f>G50+H50</f>
        <v>3847</v>
      </c>
      <c r="G50" s="596">
        <v>2766</v>
      </c>
      <c r="H50" s="596">
        <v>1081</v>
      </c>
      <c r="I50" s="596"/>
      <c r="J50" s="596">
        <f>K50+L50</f>
        <v>11</v>
      </c>
      <c r="K50" s="596">
        <v>10</v>
      </c>
      <c r="L50" s="596">
        <v>1</v>
      </c>
      <c r="M50" s="596"/>
      <c r="N50" s="584">
        <f>O50+P50</f>
        <v>0</v>
      </c>
      <c r="O50" s="594">
        <v>0</v>
      </c>
      <c r="P50" s="594">
        <v>0</v>
      </c>
      <c r="Q50" s="596"/>
      <c r="R50" s="584">
        <f>S50+T50</f>
        <v>0</v>
      </c>
      <c r="S50" s="584">
        <v>0</v>
      </c>
      <c r="T50" s="584">
        <v>0</v>
      </c>
    </row>
    <row r="51" spans="2:20" s="17" customFormat="1" ht="15" customHeight="1">
      <c r="B51" s="292"/>
      <c r="C51" s="292"/>
      <c r="D51" s="188">
        <v>2023</v>
      </c>
      <c r="F51" s="596">
        <f>G51+H51</f>
        <v>4200</v>
      </c>
      <c r="G51" s="596">
        <v>3052</v>
      </c>
      <c r="H51" s="596">
        <v>1148</v>
      </c>
      <c r="I51" s="596"/>
      <c r="J51" s="596">
        <f>K51+L51</f>
        <v>12</v>
      </c>
      <c r="K51" s="596">
        <v>11</v>
      </c>
      <c r="L51" s="596">
        <v>1</v>
      </c>
      <c r="M51" s="596"/>
      <c r="N51" s="584">
        <f>O51+P51</f>
        <v>0</v>
      </c>
      <c r="O51" s="594">
        <v>0</v>
      </c>
      <c r="P51" s="594">
        <v>0</v>
      </c>
      <c r="Q51" s="596"/>
      <c r="R51" s="584">
        <f>S51+T51</f>
        <v>0</v>
      </c>
      <c r="S51" s="584">
        <v>0</v>
      </c>
      <c r="T51" s="584">
        <v>0</v>
      </c>
    </row>
    <row r="52" spans="2:20" s="17" customFormat="1" ht="8.1" customHeight="1">
      <c r="B52" s="292"/>
      <c r="C52" s="292"/>
      <c r="D52" s="188"/>
      <c r="E52" s="298"/>
      <c r="F52" s="596"/>
      <c r="G52" s="596"/>
      <c r="H52" s="596"/>
      <c r="I52" s="596"/>
      <c r="J52" s="596"/>
      <c r="K52" s="597"/>
      <c r="L52" s="597"/>
      <c r="M52" s="597"/>
      <c r="N52" s="584"/>
      <c r="O52" s="596"/>
      <c r="P52" s="596"/>
      <c r="Q52" s="596"/>
      <c r="R52" s="584"/>
      <c r="S52" s="584"/>
      <c r="T52" s="584"/>
    </row>
    <row r="53" spans="2:20" s="17" customFormat="1" ht="15" customHeight="1">
      <c r="B53" s="292" t="s">
        <v>18</v>
      </c>
      <c r="C53" s="292"/>
      <c r="D53" s="188">
        <v>2021</v>
      </c>
      <c r="E53" s="298"/>
      <c r="F53" s="596">
        <f>G53+H53</f>
        <v>444</v>
      </c>
      <c r="G53" s="596">
        <v>323</v>
      </c>
      <c r="H53" s="596">
        <v>121</v>
      </c>
      <c r="I53" s="596"/>
      <c r="J53" s="596">
        <f>K53+L53</f>
        <v>17</v>
      </c>
      <c r="K53" s="596">
        <v>14</v>
      </c>
      <c r="L53" s="596">
        <v>3</v>
      </c>
      <c r="M53" s="596"/>
      <c r="N53" s="584">
        <f>O53+P53</f>
        <v>0</v>
      </c>
      <c r="O53" s="594">
        <v>0</v>
      </c>
      <c r="P53" s="594">
        <v>0</v>
      </c>
      <c r="Q53" s="596"/>
      <c r="R53" s="584">
        <f>S53+T53</f>
        <v>0</v>
      </c>
      <c r="S53" s="584">
        <v>0</v>
      </c>
      <c r="T53" s="584">
        <v>0</v>
      </c>
    </row>
    <row r="54" spans="2:20" s="17" customFormat="1" ht="15" customHeight="1">
      <c r="B54" s="292"/>
      <c r="C54" s="292"/>
      <c r="D54" s="188">
        <v>2022</v>
      </c>
      <c r="E54" s="298"/>
      <c r="F54" s="596">
        <f>G54+H54</f>
        <v>576</v>
      </c>
      <c r="G54" s="596">
        <v>417</v>
      </c>
      <c r="H54" s="596">
        <v>159</v>
      </c>
      <c r="I54" s="596"/>
      <c r="J54" s="596">
        <f>K54+L54</f>
        <v>30</v>
      </c>
      <c r="K54" s="596">
        <v>21</v>
      </c>
      <c r="L54" s="596">
        <v>9</v>
      </c>
      <c r="M54" s="596"/>
      <c r="N54" s="584">
        <f>O54+P54</f>
        <v>0</v>
      </c>
      <c r="O54" s="594">
        <v>0</v>
      </c>
      <c r="P54" s="594">
        <v>0</v>
      </c>
      <c r="Q54" s="596"/>
      <c r="R54" s="584">
        <f>S54+T54</f>
        <v>0</v>
      </c>
      <c r="S54" s="584">
        <v>0</v>
      </c>
      <c r="T54" s="584">
        <v>0</v>
      </c>
    </row>
    <row r="55" spans="2:20" s="17" customFormat="1" ht="15" customHeight="1">
      <c r="B55" s="292"/>
      <c r="C55" s="292"/>
      <c r="D55" s="188">
        <v>2023</v>
      </c>
      <c r="F55" s="596">
        <f>G55+H55</f>
        <v>627</v>
      </c>
      <c r="G55" s="596">
        <v>466</v>
      </c>
      <c r="H55" s="596">
        <v>161</v>
      </c>
      <c r="I55" s="596"/>
      <c r="J55" s="596">
        <f>K55+L55</f>
        <v>29</v>
      </c>
      <c r="K55" s="596">
        <v>20</v>
      </c>
      <c r="L55" s="596">
        <v>9</v>
      </c>
      <c r="M55" s="596"/>
      <c r="N55" s="584">
        <f>O55+P55</f>
        <v>0</v>
      </c>
      <c r="O55" s="594">
        <v>0</v>
      </c>
      <c r="P55" s="594">
        <v>0</v>
      </c>
      <c r="Q55" s="596"/>
      <c r="R55" s="584">
        <f>S55+T55</f>
        <v>0</v>
      </c>
      <c r="S55" s="584"/>
      <c r="T55" s="584"/>
    </row>
    <row r="56" spans="2:20" s="17" customFormat="1" ht="8.1" customHeight="1">
      <c r="B56" s="292"/>
      <c r="C56" s="292"/>
      <c r="D56" s="188"/>
      <c r="E56" s="298"/>
      <c r="F56" s="597"/>
      <c r="G56" s="596"/>
      <c r="H56" s="596"/>
      <c r="I56" s="596"/>
      <c r="J56" s="597"/>
      <c r="K56" s="596"/>
      <c r="L56" s="596"/>
      <c r="M56" s="596"/>
      <c r="N56" s="594"/>
      <c r="O56" s="596"/>
      <c r="P56" s="596"/>
      <c r="Q56" s="596"/>
      <c r="R56" s="596"/>
      <c r="S56" s="596"/>
      <c r="T56" s="596"/>
    </row>
    <row r="57" spans="2:20" s="17" customFormat="1" ht="15" customHeight="1">
      <c r="B57" s="292" t="s">
        <v>22</v>
      </c>
      <c r="C57" s="292"/>
      <c r="D57" s="188">
        <v>2021</v>
      </c>
      <c r="E57" s="298"/>
      <c r="F57" s="596">
        <f>G57+H57</f>
        <v>7900</v>
      </c>
      <c r="G57" s="597">
        <v>5791</v>
      </c>
      <c r="H57" s="596">
        <v>2109</v>
      </c>
      <c r="I57" s="596"/>
      <c r="J57" s="596">
        <f>K57+L57</f>
        <v>42</v>
      </c>
      <c r="K57" s="597">
        <v>32</v>
      </c>
      <c r="L57" s="596">
        <v>10</v>
      </c>
      <c r="M57" s="596"/>
      <c r="N57" s="584">
        <f>O57+P57</f>
        <v>0</v>
      </c>
      <c r="O57" s="594">
        <v>0</v>
      </c>
      <c r="P57" s="594">
        <v>0</v>
      </c>
      <c r="Q57" s="596"/>
      <c r="R57" s="596">
        <f>S57+T57</f>
        <v>17</v>
      </c>
      <c r="S57" s="596">
        <v>12</v>
      </c>
      <c r="T57" s="596">
        <v>5</v>
      </c>
    </row>
    <row r="58" spans="2:20" s="17" customFormat="1" ht="15" customHeight="1">
      <c r="B58" s="292"/>
      <c r="C58" s="292"/>
      <c r="D58" s="188">
        <v>2022</v>
      </c>
      <c r="E58" s="298"/>
      <c r="F58" s="596">
        <f>G58+H58</f>
        <v>8395</v>
      </c>
      <c r="G58" s="597">
        <v>6137</v>
      </c>
      <c r="H58" s="596">
        <v>2258</v>
      </c>
      <c r="I58" s="596"/>
      <c r="J58" s="596">
        <f>K58+L58</f>
        <v>42</v>
      </c>
      <c r="K58" s="597">
        <v>28</v>
      </c>
      <c r="L58" s="596">
        <v>14</v>
      </c>
      <c r="M58" s="596"/>
      <c r="N58" s="584">
        <f>O58+P58</f>
        <v>0</v>
      </c>
      <c r="O58" s="594">
        <v>0</v>
      </c>
      <c r="P58" s="594">
        <v>0</v>
      </c>
      <c r="Q58" s="596"/>
      <c r="R58" s="584">
        <f>S58+T58</f>
        <v>0</v>
      </c>
      <c r="S58" s="584">
        <v>0</v>
      </c>
      <c r="T58" s="584">
        <v>0</v>
      </c>
    </row>
    <row r="59" spans="2:20" s="17" customFormat="1" ht="15" customHeight="1">
      <c r="B59" s="292"/>
      <c r="C59" s="292"/>
      <c r="D59" s="188">
        <v>2023</v>
      </c>
      <c r="F59" s="596">
        <f>G59+H59</f>
        <v>9828</v>
      </c>
      <c r="G59" s="596">
        <v>7231</v>
      </c>
      <c r="H59" s="596">
        <v>2597</v>
      </c>
      <c r="I59" s="596"/>
      <c r="J59" s="596">
        <f>K59+L59</f>
        <v>37</v>
      </c>
      <c r="K59" s="596">
        <v>24</v>
      </c>
      <c r="L59" s="596">
        <v>13</v>
      </c>
      <c r="M59" s="596"/>
      <c r="N59" s="584">
        <f>O59+P59</f>
        <v>0</v>
      </c>
      <c r="O59" s="594">
        <v>0</v>
      </c>
      <c r="P59" s="594">
        <v>0</v>
      </c>
      <c r="Q59" s="596"/>
      <c r="R59" s="584">
        <f>S59+T59</f>
        <v>0</v>
      </c>
      <c r="S59" s="584">
        <v>0</v>
      </c>
      <c r="T59" s="584">
        <v>0</v>
      </c>
    </row>
    <row r="60" spans="2:20" s="17" customFormat="1" ht="8.1" customHeight="1">
      <c r="B60" s="292"/>
      <c r="C60" s="292"/>
      <c r="D60" s="188"/>
      <c r="E60" s="298"/>
      <c r="F60" s="596"/>
      <c r="G60" s="597"/>
      <c r="H60" s="596"/>
      <c r="I60" s="596"/>
      <c r="J60" s="596"/>
      <c r="K60" s="597"/>
      <c r="L60" s="596"/>
      <c r="M60" s="596"/>
      <c r="N60" s="584"/>
      <c r="O60" s="596"/>
      <c r="P60" s="596"/>
      <c r="Q60" s="596"/>
      <c r="R60" s="584"/>
      <c r="S60" s="584"/>
      <c r="T60" s="584"/>
    </row>
    <row r="61" spans="2:20" s="17" customFormat="1" ht="15" customHeight="1">
      <c r="B61" s="292" t="s">
        <v>23</v>
      </c>
      <c r="C61" s="292"/>
      <c r="D61" s="188">
        <v>2021</v>
      </c>
      <c r="E61" s="298"/>
      <c r="F61" s="596">
        <f>G61+H61</f>
        <v>2519</v>
      </c>
      <c r="G61" s="597">
        <v>1817</v>
      </c>
      <c r="H61" s="596">
        <v>702</v>
      </c>
      <c r="I61" s="596"/>
      <c r="J61" s="596">
        <f>K61+L61</f>
        <v>23</v>
      </c>
      <c r="K61" s="597">
        <v>13</v>
      </c>
      <c r="L61" s="596">
        <v>10</v>
      </c>
      <c r="M61" s="596"/>
      <c r="N61" s="584">
        <f>O61+P61</f>
        <v>0</v>
      </c>
      <c r="O61" s="594">
        <v>0</v>
      </c>
      <c r="P61" s="594">
        <v>0</v>
      </c>
      <c r="Q61" s="596"/>
      <c r="R61" s="584">
        <f>S61+T61</f>
        <v>0</v>
      </c>
      <c r="S61" s="584">
        <v>0</v>
      </c>
      <c r="T61" s="584">
        <v>0</v>
      </c>
    </row>
    <row r="62" spans="2:20" s="17" customFormat="1" ht="15" customHeight="1">
      <c r="B62" s="292"/>
      <c r="C62" s="292"/>
      <c r="D62" s="188">
        <v>2022</v>
      </c>
      <c r="E62" s="298"/>
      <c r="F62" s="596">
        <f>G62+H62</f>
        <v>2597</v>
      </c>
      <c r="G62" s="597">
        <v>1873</v>
      </c>
      <c r="H62" s="596">
        <v>724</v>
      </c>
      <c r="I62" s="596"/>
      <c r="J62" s="596">
        <f>K62+L62</f>
        <v>23</v>
      </c>
      <c r="K62" s="597">
        <v>12</v>
      </c>
      <c r="L62" s="596">
        <v>11</v>
      </c>
      <c r="M62" s="596"/>
      <c r="N62" s="584">
        <f>O62+P62</f>
        <v>0</v>
      </c>
      <c r="O62" s="594">
        <v>0</v>
      </c>
      <c r="P62" s="594">
        <v>0</v>
      </c>
      <c r="Q62" s="596"/>
      <c r="R62" s="584">
        <f>S62+T62</f>
        <v>0</v>
      </c>
      <c r="S62" s="584">
        <v>0</v>
      </c>
      <c r="T62" s="584">
        <v>0</v>
      </c>
    </row>
    <row r="63" spans="2:20" s="17" customFormat="1" ht="15" customHeight="1">
      <c r="B63" s="292"/>
      <c r="C63" s="292"/>
      <c r="D63" s="188">
        <v>2023</v>
      </c>
      <c r="F63" s="596">
        <f>G63+H63</f>
        <v>2882</v>
      </c>
      <c r="G63" s="596">
        <v>2094</v>
      </c>
      <c r="H63" s="596">
        <v>788</v>
      </c>
      <c r="I63" s="596"/>
      <c r="J63" s="596">
        <f>K63+L63</f>
        <v>24</v>
      </c>
      <c r="K63" s="596">
        <v>15</v>
      </c>
      <c r="L63" s="596">
        <v>9</v>
      </c>
      <c r="M63" s="596"/>
      <c r="N63" s="584">
        <f>O63+P63</f>
        <v>0</v>
      </c>
      <c r="O63" s="594">
        <v>0</v>
      </c>
      <c r="P63" s="594">
        <v>0</v>
      </c>
      <c r="Q63" s="596"/>
      <c r="R63" s="584">
        <f>S63+T63</f>
        <v>0</v>
      </c>
      <c r="S63" s="584">
        <v>0</v>
      </c>
      <c r="T63" s="584">
        <v>0</v>
      </c>
    </row>
    <row r="64" spans="2:20" s="17" customFormat="1" ht="8.1" customHeight="1">
      <c r="B64" s="292"/>
      <c r="C64" s="292"/>
      <c r="D64" s="188"/>
      <c r="E64" s="298"/>
      <c r="F64" s="596"/>
      <c r="G64" s="597"/>
      <c r="H64" s="596"/>
      <c r="I64" s="596"/>
      <c r="J64" s="596"/>
      <c r="K64" s="597"/>
      <c r="L64" s="596"/>
      <c r="M64" s="596"/>
      <c r="N64" s="584"/>
      <c r="O64" s="596"/>
      <c r="P64" s="596"/>
      <c r="Q64" s="596"/>
      <c r="R64" s="584"/>
      <c r="S64" s="584"/>
      <c r="T64" s="584"/>
    </row>
    <row r="65" spans="2:20" s="17" customFormat="1" ht="15" customHeight="1">
      <c r="B65" s="292" t="s">
        <v>20</v>
      </c>
      <c r="C65" s="292"/>
      <c r="D65" s="188">
        <v>2021</v>
      </c>
      <c r="E65" s="298"/>
      <c r="F65" s="596">
        <f>G65+H65</f>
        <v>3003</v>
      </c>
      <c r="G65" s="596">
        <v>2225</v>
      </c>
      <c r="H65" s="596">
        <v>778</v>
      </c>
      <c r="I65" s="596"/>
      <c r="J65" s="596">
        <f>K65+L65</f>
        <v>4</v>
      </c>
      <c r="K65" s="596">
        <v>3</v>
      </c>
      <c r="L65" s="596">
        <v>1</v>
      </c>
      <c r="M65" s="596"/>
      <c r="N65" s="584">
        <f>O65+P65</f>
        <v>0</v>
      </c>
      <c r="O65" s="594">
        <v>0</v>
      </c>
      <c r="P65" s="594">
        <v>0</v>
      </c>
      <c r="Q65" s="596"/>
      <c r="R65" s="584">
        <f>S65+T65</f>
        <v>0</v>
      </c>
      <c r="S65" s="584">
        <v>0</v>
      </c>
      <c r="T65" s="584">
        <v>0</v>
      </c>
    </row>
    <row r="66" spans="2:20" s="17" customFormat="1" ht="15" customHeight="1">
      <c r="B66" s="292"/>
      <c r="C66" s="292"/>
      <c r="D66" s="188">
        <v>2022</v>
      </c>
      <c r="E66" s="298"/>
      <c r="F66" s="596">
        <f>G66+H66</f>
        <v>3152</v>
      </c>
      <c r="G66" s="596">
        <v>2327</v>
      </c>
      <c r="H66" s="596">
        <v>825</v>
      </c>
      <c r="I66" s="596"/>
      <c r="J66" s="596">
        <f>K66+L66</f>
        <v>4</v>
      </c>
      <c r="K66" s="596">
        <v>4</v>
      </c>
      <c r="L66" s="584">
        <v>0</v>
      </c>
      <c r="M66" s="596"/>
      <c r="N66" s="584">
        <f>O66+P66</f>
        <v>0</v>
      </c>
      <c r="O66" s="594">
        <v>0</v>
      </c>
      <c r="P66" s="594">
        <v>0</v>
      </c>
      <c r="Q66" s="596"/>
      <c r="R66" s="584">
        <f>S66+T66</f>
        <v>0</v>
      </c>
      <c r="S66" s="584">
        <v>0</v>
      </c>
      <c r="T66" s="584">
        <v>0</v>
      </c>
    </row>
    <row r="67" spans="2:20" s="17" customFormat="1" ht="15" customHeight="1">
      <c r="B67" s="292"/>
      <c r="C67" s="292"/>
      <c r="D67" s="188">
        <v>2023</v>
      </c>
      <c r="F67" s="596">
        <f>G67+H67</f>
        <v>3891</v>
      </c>
      <c r="G67" s="596">
        <v>2900</v>
      </c>
      <c r="H67" s="596">
        <v>991</v>
      </c>
      <c r="I67" s="596"/>
      <c r="J67" s="596">
        <f>K67+L67</f>
        <v>10</v>
      </c>
      <c r="K67" s="596">
        <v>8</v>
      </c>
      <c r="L67" s="596">
        <v>2</v>
      </c>
      <c r="M67" s="596"/>
      <c r="N67" s="584">
        <f>O67+P67</f>
        <v>0</v>
      </c>
      <c r="O67" s="594">
        <v>0</v>
      </c>
      <c r="P67" s="594">
        <v>0</v>
      </c>
      <c r="Q67" s="596"/>
      <c r="R67" s="584">
        <f>S67+T67</f>
        <v>0</v>
      </c>
      <c r="S67" s="584">
        <v>0</v>
      </c>
      <c r="T67" s="584">
        <v>0</v>
      </c>
    </row>
    <row r="68" spans="2:20" s="17" customFormat="1" ht="8.1" customHeight="1">
      <c r="B68" s="292"/>
      <c r="C68" s="292"/>
      <c r="D68" s="188"/>
      <c r="E68" s="298"/>
      <c r="F68" s="596"/>
      <c r="G68" s="596"/>
      <c r="H68" s="596"/>
      <c r="I68" s="596"/>
      <c r="J68" s="596"/>
      <c r="K68" s="596"/>
      <c r="L68" s="596"/>
      <c r="M68" s="596"/>
      <c r="N68" s="596"/>
      <c r="O68" s="596"/>
      <c r="P68" s="596"/>
      <c r="Q68" s="596"/>
      <c r="R68" s="584"/>
      <c r="S68" s="584"/>
      <c r="T68" s="584"/>
    </row>
    <row r="69" spans="2:20" s="17" customFormat="1" ht="15" customHeight="1">
      <c r="B69" s="292" t="s">
        <v>21</v>
      </c>
      <c r="C69" s="292"/>
      <c r="D69" s="188">
        <v>2021</v>
      </c>
      <c r="E69" s="298"/>
      <c r="F69" s="596">
        <f>G69+H69</f>
        <v>3012</v>
      </c>
      <c r="G69" s="596">
        <v>2191</v>
      </c>
      <c r="H69" s="596">
        <v>821</v>
      </c>
      <c r="I69" s="596"/>
      <c r="J69" s="596">
        <f>K69+L69</f>
        <v>6</v>
      </c>
      <c r="K69" s="596">
        <v>6</v>
      </c>
      <c r="L69" s="584">
        <v>0</v>
      </c>
      <c r="M69" s="596"/>
      <c r="N69" s="584">
        <f>O69+P69</f>
        <v>0</v>
      </c>
      <c r="O69" s="584">
        <v>0</v>
      </c>
      <c r="P69" s="584">
        <v>0</v>
      </c>
      <c r="Q69" s="596"/>
      <c r="R69" s="584">
        <f>S69+T69</f>
        <v>0</v>
      </c>
      <c r="S69" s="584">
        <v>0</v>
      </c>
      <c r="T69" s="584">
        <v>0</v>
      </c>
    </row>
    <row r="70" spans="2:20" s="17" customFormat="1" ht="15" customHeight="1">
      <c r="B70" s="292"/>
      <c r="C70" s="292"/>
      <c r="D70" s="188">
        <v>2022</v>
      </c>
      <c r="E70" s="298"/>
      <c r="F70" s="596">
        <f>G70+H70</f>
        <v>3212</v>
      </c>
      <c r="G70" s="596">
        <v>2345</v>
      </c>
      <c r="H70" s="596">
        <v>867</v>
      </c>
      <c r="I70" s="596"/>
      <c r="J70" s="596">
        <f>K70+L70</f>
        <v>3</v>
      </c>
      <c r="K70" s="596">
        <v>3</v>
      </c>
      <c r="L70" s="584">
        <v>0</v>
      </c>
      <c r="M70" s="596"/>
      <c r="N70" s="584">
        <f>O70+P70</f>
        <v>0</v>
      </c>
      <c r="O70" s="584">
        <v>0</v>
      </c>
      <c r="P70" s="584">
        <v>0</v>
      </c>
      <c r="Q70" s="596"/>
      <c r="R70" s="584">
        <f>S70+T70</f>
        <v>0</v>
      </c>
      <c r="S70" s="584">
        <v>0</v>
      </c>
      <c r="T70" s="584">
        <v>0</v>
      </c>
    </row>
    <row r="71" spans="2:20" s="17" customFormat="1" ht="15" customHeight="1">
      <c r="B71" s="292"/>
      <c r="C71" s="292"/>
      <c r="D71" s="188">
        <v>2023</v>
      </c>
      <c r="F71" s="596">
        <f>G71+H71</f>
        <v>3680</v>
      </c>
      <c r="G71" s="596">
        <v>2758</v>
      </c>
      <c r="H71" s="596">
        <v>922</v>
      </c>
      <c r="I71" s="596"/>
      <c r="J71" s="596">
        <f>K71+L71</f>
        <v>4</v>
      </c>
      <c r="K71" s="596">
        <v>4</v>
      </c>
      <c r="L71" s="584">
        <v>0</v>
      </c>
      <c r="M71" s="596"/>
      <c r="N71" s="584">
        <f>O71+P71</f>
        <v>0</v>
      </c>
      <c r="O71" s="584">
        <v>0</v>
      </c>
      <c r="P71" s="584">
        <v>0</v>
      </c>
      <c r="Q71" s="596"/>
      <c r="R71" s="584">
        <f>S71+T71</f>
        <v>0</v>
      </c>
      <c r="S71" s="584">
        <v>0</v>
      </c>
      <c r="T71" s="584">
        <v>0</v>
      </c>
    </row>
    <row r="72" spans="2:20" s="17" customFormat="1" ht="8.1" customHeight="1">
      <c r="B72" s="292"/>
      <c r="C72" s="292"/>
      <c r="D72" s="188"/>
      <c r="E72" s="298"/>
      <c r="F72" s="596"/>
      <c r="G72" s="597"/>
      <c r="H72" s="596"/>
      <c r="I72" s="596"/>
      <c r="J72" s="596"/>
      <c r="K72" s="597"/>
      <c r="L72" s="596"/>
      <c r="M72" s="596"/>
      <c r="N72" s="584"/>
      <c r="O72" s="584"/>
      <c r="P72" s="584"/>
      <c r="Q72" s="596"/>
      <c r="R72" s="584"/>
      <c r="S72" s="584"/>
      <c r="T72" s="584"/>
    </row>
    <row r="73" spans="2:20" s="17" customFormat="1" ht="15" customHeight="1">
      <c r="B73" s="292" t="s">
        <v>318</v>
      </c>
      <c r="C73" s="292"/>
      <c r="D73" s="188">
        <v>2021</v>
      </c>
      <c r="E73" s="298"/>
      <c r="F73" s="596">
        <f>G73+H73</f>
        <v>2033</v>
      </c>
      <c r="G73" s="597">
        <v>1481</v>
      </c>
      <c r="H73" s="596">
        <v>552</v>
      </c>
      <c r="I73" s="596"/>
      <c r="J73" s="596">
        <f>K73+L73</f>
        <v>67</v>
      </c>
      <c r="K73" s="597">
        <v>45</v>
      </c>
      <c r="L73" s="596">
        <v>22</v>
      </c>
      <c r="M73" s="596"/>
      <c r="N73" s="584">
        <f>O73+P73</f>
        <v>0</v>
      </c>
      <c r="O73" s="584">
        <v>0</v>
      </c>
      <c r="P73" s="584">
        <v>0</v>
      </c>
      <c r="Q73" s="596"/>
      <c r="R73" s="584">
        <f>S73+T73</f>
        <v>0</v>
      </c>
      <c r="S73" s="584">
        <v>0</v>
      </c>
      <c r="T73" s="584">
        <v>0</v>
      </c>
    </row>
    <row r="74" spans="2:20" s="17" customFormat="1" ht="15" customHeight="1">
      <c r="B74" s="292"/>
      <c r="C74" s="292"/>
      <c r="D74" s="188">
        <v>2022</v>
      </c>
      <c r="E74" s="298"/>
      <c r="F74" s="596">
        <f>G74+H74</f>
        <v>2123</v>
      </c>
      <c r="G74" s="597">
        <v>1551</v>
      </c>
      <c r="H74" s="596">
        <v>572</v>
      </c>
      <c r="I74" s="596"/>
      <c r="J74" s="596">
        <f>K74+L74</f>
        <v>76</v>
      </c>
      <c r="K74" s="597">
        <v>55</v>
      </c>
      <c r="L74" s="596">
        <v>21</v>
      </c>
      <c r="M74" s="596"/>
      <c r="N74" s="584">
        <f>O74+P74</f>
        <v>0</v>
      </c>
      <c r="O74" s="584">
        <v>0</v>
      </c>
      <c r="P74" s="584">
        <v>0</v>
      </c>
      <c r="Q74" s="596"/>
      <c r="R74" s="584">
        <f>S74+T74</f>
        <v>0</v>
      </c>
      <c r="S74" s="584">
        <v>0</v>
      </c>
      <c r="T74" s="584">
        <v>0</v>
      </c>
    </row>
    <row r="75" spans="2:20" s="17" customFormat="1" ht="15" customHeight="1">
      <c r="B75" s="292"/>
      <c r="C75" s="292"/>
      <c r="D75" s="188">
        <v>2023</v>
      </c>
      <c r="F75" s="596">
        <f>G75+H75</f>
        <v>2284</v>
      </c>
      <c r="G75" s="596">
        <v>1700</v>
      </c>
      <c r="H75" s="596">
        <v>584</v>
      </c>
      <c r="I75" s="596"/>
      <c r="J75" s="596">
        <f>K75+L75</f>
        <v>62</v>
      </c>
      <c r="K75" s="596">
        <v>41</v>
      </c>
      <c r="L75" s="596">
        <v>21</v>
      </c>
      <c r="M75" s="596"/>
      <c r="N75" s="584">
        <f>O75+P75</f>
        <v>0</v>
      </c>
      <c r="O75" s="594">
        <v>0</v>
      </c>
      <c r="P75" s="584">
        <v>0</v>
      </c>
      <c r="Q75" s="596"/>
      <c r="R75" s="584">
        <f>S75+T75</f>
        <v>0</v>
      </c>
      <c r="S75" s="594">
        <v>0</v>
      </c>
      <c r="T75" s="584">
        <v>0</v>
      </c>
    </row>
    <row r="76" spans="2:20" s="17" customFormat="1" ht="8.1" customHeight="1">
      <c r="B76" s="292"/>
      <c r="C76" s="292"/>
      <c r="D76" s="188"/>
      <c r="E76" s="298"/>
      <c r="F76" s="597"/>
      <c r="G76" s="597"/>
      <c r="H76" s="596"/>
      <c r="I76" s="596"/>
      <c r="J76" s="597"/>
      <c r="K76" s="597"/>
      <c r="L76" s="597"/>
      <c r="M76" s="597"/>
      <c r="N76" s="594"/>
      <c r="O76" s="584"/>
      <c r="P76" s="584"/>
      <c r="Q76" s="596"/>
      <c r="R76" s="584"/>
      <c r="S76" s="584"/>
      <c r="T76" s="584"/>
    </row>
    <row r="77" spans="2:20" s="17" customFormat="1" ht="15" customHeight="1">
      <c r="B77" s="292" t="s">
        <v>316</v>
      </c>
      <c r="C77" s="292"/>
      <c r="D77" s="188">
        <v>2021</v>
      </c>
      <c r="E77" s="298"/>
      <c r="F77" s="596">
        <f>G77+H77</f>
        <v>269</v>
      </c>
      <c r="G77" s="597">
        <v>204</v>
      </c>
      <c r="H77" s="596">
        <v>65</v>
      </c>
      <c r="I77" s="596"/>
      <c r="J77" s="584">
        <f>K77+L77</f>
        <v>0</v>
      </c>
      <c r="K77" s="584">
        <v>0</v>
      </c>
      <c r="L77" s="584">
        <v>0</v>
      </c>
      <c r="M77" s="597"/>
      <c r="N77" s="584">
        <f>O77+P77</f>
        <v>0</v>
      </c>
      <c r="O77" s="584">
        <v>0</v>
      </c>
      <c r="P77" s="584">
        <v>0</v>
      </c>
      <c r="Q77" s="596"/>
      <c r="R77" s="584">
        <f>S77+T77</f>
        <v>0</v>
      </c>
      <c r="S77" s="584">
        <v>0</v>
      </c>
      <c r="T77" s="584">
        <v>0</v>
      </c>
    </row>
    <row r="78" spans="2:20" s="17" customFormat="1" ht="15" customHeight="1">
      <c r="B78" s="292"/>
      <c r="C78" s="292"/>
      <c r="D78" s="188">
        <v>2022</v>
      </c>
      <c r="E78" s="298"/>
      <c r="F78" s="596">
        <f>G78+H78</f>
        <v>261</v>
      </c>
      <c r="G78" s="597">
        <v>198</v>
      </c>
      <c r="H78" s="596">
        <v>63</v>
      </c>
      <c r="I78" s="596"/>
      <c r="J78" s="584">
        <f>K78+L78</f>
        <v>0</v>
      </c>
      <c r="K78" s="584">
        <v>0</v>
      </c>
      <c r="L78" s="584">
        <v>0</v>
      </c>
      <c r="M78" s="596"/>
      <c r="N78" s="584">
        <f>O78+P78</f>
        <v>0</v>
      </c>
      <c r="O78" s="584">
        <v>0</v>
      </c>
      <c r="P78" s="584">
        <v>0</v>
      </c>
      <c r="Q78" s="596"/>
      <c r="R78" s="584">
        <f>S78+T78</f>
        <v>0</v>
      </c>
      <c r="S78" s="584">
        <v>0</v>
      </c>
      <c r="T78" s="584">
        <v>0</v>
      </c>
    </row>
    <row r="79" spans="2:20" s="17" customFormat="1" ht="15" customHeight="1">
      <c r="B79" s="292"/>
      <c r="C79" s="292"/>
      <c r="D79" s="188">
        <v>2023</v>
      </c>
      <c r="F79" s="596">
        <f>G79+H79</f>
        <v>269</v>
      </c>
      <c r="G79" s="596">
        <v>200</v>
      </c>
      <c r="H79" s="596">
        <v>69</v>
      </c>
      <c r="I79" s="596"/>
      <c r="J79" s="584">
        <f>K79+L79</f>
        <v>0</v>
      </c>
      <c r="K79" s="594">
        <v>0</v>
      </c>
      <c r="L79" s="584">
        <v>0</v>
      </c>
      <c r="M79" s="596"/>
      <c r="N79" s="584">
        <f>O79+P79</f>
        <v>0</v>
      </c>
      <c r="O79" s="594">
        <v>0</v>
      </c>
      <c r="P79" s="584">
        <v>0</v>
      </c>
      <c r="Q79" s="596"/>
      <c r="R79" s="584">
        <f>S79+T79</f>
        <v>0</v>
      </c>
      <c r="S79" s="594">
        <v>0</v>
      </c>
      <c r="T79" s="584">
        <v>0</v>
      </c>
    </row>
    <row r="80" spans="2:20" s="17" customFormat="1" ht="8.1" customHeight="1">
      <c r="B80" s="292"/>
      <c r="C80" s="292"/>
      <c r="D80" s="188"/>
      <c r="E80" s="298"/>
      <c r="F80" s="596"/>
      <c r="G80" s="597"/>
      <c r="H80" s="596"/>
      <c r="I80" s="596"/>
      <c r="J80" s="596"/>
      <c r="K80" s="597"/>
      <c r="L80" s="597"/>
      <c r="M80" s="597"/>
      <c r="N80" s="584"/>
      <c r="O80" s="584"/>
      <c r="P80" s="584"/>
      <c r="Q80" s="596"/>
      <c r="R80" s="584"/>
      <c r="S80" s="584"/>
      <c r="T80" s="584"/>
    </row>
    <row r="81" spans="1:21" s="17" customFormat="1" ht="15" customHeight="1">
      <c r="B81" s="292" t="s">
        <v>317</v>
      </c>
      <c r="C81" s="292"/>
      <c r="D81" s="188">
        <v>2021</v>
      </c>
      <c r="E81" s="298"/>
      <c r="F81" s="596">
        <f>G81+H81</f>
        <v>380</v>
      </c>
      <c r="G81" s="597">
        <v>294</v>
      </c>
      <c r="H81" s="596">
        <v>86</v>
      </c>
      <c r="I81" s="596"/>
      <c r="J81" s="596">
        <f>K81+L81</f>
        <v>8</v>
      </c>
      <c r="K81" s="597">
        <v>6</v>
      </c>
      <c r="L81" s="596">
        <v>2</v>
      </c>
      <c r="M81" s="596"/>
      <c r="N81" s="584">
        <f>O81+P81</f>
        <v>0</v>
      </c>
      <c r="O81" s="584">
        <v>0</v>
      </c>
      <c r="P81" s="584">
        <v>0</v>
      </c>
      <c r="Q81" s="596"/>
      <c r="R81" s="584">
        <f>S81+T81</f>
        <v>0</v>
      </c>
      <c r="S81" s="584">
        <v>0</v>
      </c>
      <c r="T81" s="584">
        <v>0</v>
      </c>
    </row>
    <row r="82" spans="1:21" s="17" customFormat="1" ht="15" customHeight="1">
      <c r="B82" s="292"/>
      <c r="C82" s="292"/>
      <c r="D82" s="188">
        <v>2022</v>
      </c>
      <c r="E82" s="1"/>
      <c r="F82" s="596">
        <f>G82+H82</f>
        <v>423</v>
      </c>
      <c r="G82" s="596">
        <v>323</v>
      </c>
      <c r="H82" s="596">
        <v>100</v>
      </c>
      <c r="I82" s="596"/>
      <c r="J82" s="596">
        <f>K82+L82</f>
        <v>9</v>
      </c>
      <c r="K82" s="596">
        <v>8</v>
      </c>
      <c r="L82" s="596">
        <v>1</v>
      </c>
      <c r="M82" s="596"/>
      <c r="N82" s="584">
        <f>O82+P82</f>
        <v>0</v>
      </c>
      <c r="O82" s="584">
        <v>0</v>
      </c>
      <c r="P82" s="584">
        <v>0</v>
      </c>
      <c r="Q82" s="596"/>
      <c r="R82" s="584">
        <f>S82+T82</f>
        <v>0</v>
      </c>
      <c r="S82" s="584">
        <v>0</v>
      </c>
      <c r="T82" s="584">
        <v>0</v>
      </c>
    </row>
    <row r="83" spans="1:21" s="17" customFormat="1" ht="15" customHeight="1">
      <c r="B83" s="292"/>
      <c r="C83" s="292"/>
      <c r="D83" s="188">
        <v>2023</v>
      </c>
      <c r="F83" s="596">
        <f>G83+H83</f>
        <v>469</v>
      </c>
      <c r="G83" s="596">
        <v>354</v>
      </c>
      <c r="H83" s="596">
        <v>115</v>
      </c>
      <c r="I83" s="596"/>
      <c r="J83" s="596">
        <f>K83+L83</f>
        <v>10</v>
      </c>
      <c r="K83" s="596">
        <v>8</v>
      </c>
      <c r="L83" s="596">
        <v>2</v>
      </c>
      <c r="M83" s="596"/>
      <c r="N83" s="584">
        <f>O83+P83</f>
        <v>0</v>
      </c>
      <c r="O83" s="584">
        <v>0</v>
      </c>
      <c r="P83" s="584">
        <v>0</v>
      </c>
      <c r="Q83" s="596"/>
      <c r="R83" s="584">
        <f>S83+T83</f>
        <v>0</v>
      </c>
      <c r="S83" s="584">
        <v>0</v>
      </c>
      <c r="T83" s="584">
        <v>0</v>
      </c>
    </row>
    <row r="84" spans="1:21" ht="3.75" customHeight="1" thickBot="1">
      <c r="A84" s="13"/>
      <c r="B84" s="14"/>
      <c r="C84" s="14"/>
      <c r="D84" s="275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s="15" customFormat="1" ht="15" customHeight="1">
      <c r="B85" s="17"/>
      <c r="C85" s="17"/>
      <c r="D85" s="18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U85" s="537" t="s">
        <v>24</v>
      </c>
    </row>
    <row r="86" spans="1:21" s="15" customFormat="1" ht="13.5" customHeight="1">
      <c r="B86" s="17"/>
      <c r="C86" s="17"/>
      <c r="D86" s="18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U86" s="538" t="s">
        <v>25</v>
      </c>
    </row>
    <row r="87" spans="1:21" s="15" customFormat="1" ht="16.5" customHeight="1">
      <c r="B87" s="556" t="s">
        <v>355</v>
      </c>
      <c r="C87" s="17"/>
      <c r="D87" s="18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21" s="15" customFormat="1" ht="15.75" customHeight="1">
      <c r="B88" s="202" t="s">
        <v>314</v>
      </c>
      <c r="C88" s="17"/>
      <c r="D88" s="18"/>
      <c r="E88" s="17"/>
      <c r="F88" s="17"/>
      <c r="G88" s="549"/>
      <c r="H88" s="17"/>
      <c r="I88" s="17"/>
      <c r="J88" s="17"/>
      <c r="K88" s="549"/>
      <c r="L88" s="17"/>
      <c r="M88" s="17"/>
      <c r="N88" s="17"/>
      <c r="O88" s="17"/>
      <c r="P88" s="17"/>
      <c r="Q88" s="17"/>
    </row>
    <row r="89" spans="1:21" s="15" customFormat="1" ht="15.75" customHeight="1">
      <c r="B89" s="557" t="s">
        <v>356</v>
      </c>
      <c r="C89" s="17"/>
      <c r="D89" s="18"/>
      <c r="E89" s="17"/>
      <c r="F89" s="17"/>
      <c r="G89" s="549"/>
      <c r="H89" s="17"/>
      <c r="I89" s="17"/>
      <c r="J89" s="17"/>
      <c r="K89" s="549"/>
      <c r="L89" s="17"/>
      <c r="M89" s="17"/>
      <c r="N89" s="17"/>
      <c r="O89" s="17"/>
      <c r="P89" s="17"/>
      <c r="Q89" s="17"/>
    </row>
    <row r="90" spans="1:21" s="15" customFormat="1" ht="11.25">
      <c r="A90" s="16"/>
      <c r="D90" s="276"/>
    </row>
    <row r="91" spans="1:21" ht="15">
      <c r="B91" s="5"/>
      <c r="C91" s="5"/>
      <c r="D91" s="189"/>
    </row>
  </sheetData>
  <mergeCells count="8">
    <mergeCell ref="R11:T11"/>
    <mergeCell ref="R12:T12"/>
    <mergeCell ref="F11:H11"/>
    <mergeCell ref="J11:L11"/>
    <mergeCell ref="F12:H12"/>
    <mergeCell ref="J12:L12"/>
    <mergeCell ref="N11:P11"/>
    <mergeCell ref="N12:P12"/>
  </mergeCells>
  <hyperlinks>
    <hyperlink ref="U1" r:id="rId1" xr:uid="{00000000-0004-0000-0A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1" orientation="portrait" r:id="rId2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W91"/>
  <sheetViews>
    <sheetView view="pageBreakPreview" zoomScale="80" zoomScaleNormal="100" zoomScaleSheetLayoutView="80" workbookViewId="0">
      <pane ySplit="15" topLeftCell="A43" activePane="bottomLeft" state="frozen"/>
      <selection activeCell="Q36" sqref="Q36"/>
      <selection pane="bottomLeft" activeCell="Q36" sqref="Q36"/>
    </sheetView>
  </sheetViews>
  <sheetFormatPr defaultColWidth="16" defaultRowHeight="14.25"/>
  <cols>
    <col min="1" max="1" width="1.42578125" style="1" customWidth="1"/>
    <col min="2" max="2" width="10.7109375" style="1" customWidth="1"/>
    <col min="3" max="3" width="8" style="1" customWidth="1"/>
    <col min="4" max="4" width="17.28515625" style="188" customWidth="1"/>
    <col min="5" max="5" width="1.42578125" style="1" customWidth="1"/>
    <col min="6" max="7" width="9.85546875" style="1" customWidth="1"/>
    <col min="8" max="8" width="13.7109375" style="1" customWidth="1"/>
    <col min="9" max="9" width="1.42578125" style="1" customWidth="1"/>
    <col min="10" max="11" width="9.85546875" style="1" customWidth="1"/>
    <col min="12" max="12" width="13.7109375" style="1" customWidth="1"/>
    <col min="13" max="13" width="1.42578125" style="1" customWidth="1"/>
    <col min="14" max="15" width="9.85546875" style="1" customWidth="1"/>
    <col min="16" max="16" width="13.7109375" style="1" customWidth="1"/>
    <col min="17" max="17" width="1" style="1" customWidth="1"/>
    <col min="18" max="255" width="9.140625" style="1" customWidth="1"/>
    <col min="256" max="256" width="1.42578125" style="1" customWidth="1"/>
    <col min="257" max="16384" width="16" style="1"/>
  </cols>
  <sheetData>
    <row r="1" spans="1:17" ht="15" customHeight="1">
      <c r="Q1" s="2" t="s">
        <v>0</v>
      </c>
    </row>
    <row r="2" spans="1:17" ht="15" customHeight="1">
      <c r="Q2" s="3" t="s">
        <v>1</v>
      </c>
    </row>
    <row r="3" spans="1:17" ht="15" customHeight="1"/>
    <row r="4" spans="1:17" ht="15" customHeight="1"/>
    <row r="5" spans="1:17" ht="18.75" customHeight="1">
      <c r="B5" s="4" t="s">
        <v>52</v>
      </c>
      <c r="C5" s="5" t="s">
        <v>487</v>
      </c>
      <c r="D5" s="189"/>
    </row>
    <row r="6" spans="1:17" ht="15" customHeight="1">
      <c r="B6" s="4"/>
      <c r="C6" s="22" t="s">
        <v>488</v>
      </c>
      <c r="D6" s="189"/>
    </row>
    <row r="7" spans="1:17" ht="15" customHeight="1">
      <c r="B7" s="3" t="s">
        <v>53</v>
      </c>
      <c r="C7" s="554" t="s">
        <v>542</v>
      </c>
      <c r="D7" s="284"/>
      <c r="E7" s="10"/>
      <c r="F7" s="10"/>
      <c r="G7" s="10"/>
      <c r="H7" s="10"/>
      <c r="I7" s="10"/>
      <c r="J7" s="10"/>
      <c r="K7" s="10"/>
      <c r="L7" s="10"/>
      <c r="M7" s="10"/>
    </row>
    <row r="8" spans="1:17" s="6" customFormat="1" ht="15" customHeight="1">
      <c r="B8" s="7"/>
      <c r="C8" s="8" t="s">
        <v>489</v>
      </c>
      <c r="D8" s="271"/>
      <c r="E8" s="9"/>
      <c r="F8" s="9"/>
      <c r="G8" s="9"/>
      <c r="H8" s="9"/>
      <c r="I8" s="9"/>
      <c r="J8" s="9"/>
      <c r="K8" s="9"/>
      <c r="L8" s="9"/>
      <c r="M8" s="9"/>
    </row>
    <row r="9" spans="1:17" ht="15" customHeight="1" thickBot="1">
      <c r="A9" s="10"/>
    </row>
    <row r="10" spans="1:17" ht="4.5" customHeight="1" thickTop="1">
      <c r="A10" s="219"/>
      <c r="B10" s="220" t="s">
        <v>2</v>
      </c>
      <c r="C10" s="220"/>
      <c r="D10" s="272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20" t="s">
        <v>2</v>
      </c>
      <c r="P10" s="219"/>
      <c r="Q10" s="219"/>
    </row>
    <row r="11" spans="1:17" s="17" customFormat="1" ht="15" customHeight="1">
      <c r="A11" s="224"/>
      <c r="B11" s="5" t="s">
        <v>3</v>
      </c>
      <c r="C11" s="293"/>
      <c r="D11" s="189" t="s">
        <v>28</v>
      </c>
      <c r="E11" s="294"/>
      <c r="F11" s="688" t="s">
        <v>8</v>
      </c>
      <c r="G11" s="688"/>
      <c r="H11" s="688"/>
      <c r="I11" s="306"/>
      <c r="J11" s="688" t="s">
        <v>36</v>
      </c>
      <c r="K11" s="688"/>
      <c r="L11" s="688"/>
      <c r="M11" s="306"/>
      <c r="N11" s="688" t="s">
        <v>38</v>
      </c>
      <c r="O11" s="688"/>
      <c r="P11" s="688"/>
      <c r="Q11" s="221"/>
    </row>
    <row r="12" spans="1:17" s="17" customFormat="1" ht="15" customHeight="1">
      <c r="A12" s="224"/>
      <c r="B12" s="23" t="s">
        <v>5</v>
      </c>
      <c r="C12" s="293"/>
      <c r="D12" s="284" t="s">
        <v>29</v>
      </c>
      <c r="E12" s="1"/>
      <c r="F12" s="689" t="s">
        <v>9</v>
      </c>
      <c r="G12" s="689"/>
      <c r="H12" s="689"/>
      <c r="I12" s="307"/>
      <c r="J12" s="689" t="s">
        <v>37</v>
      </c>
      <c r="K12" s="689"/>
      <c r="L12" s="689"/>
      <c r="M12" s="307"/>
      <c r="N12" s="689" t="s">
        <v>39</v>
      </c>
      <c r="O12" s="689"/>
      <c r="P12" s="689"/>
      <c r="Q12" s="222"/>
    </row>
    <row r="13" spans="1:17" s="17" customFormat="1" ht="17.25">
      <c r="A13" s="224"/>
      <c r="B13" s="1"/>
      <c r="C13" s="295"/>
      <c r="D13" s="271"/>
      <c r="E13" s="4"/>
      <c r="F13" s="4" t="s">
        <v>8</v>
      </c>
      <c r="G13" s="4" t="s">
        <v>40</v>
      </c>
      <c r="H13" s="4" t="s">
        <v>42</v>
      </c>
      <c r="I13" s="294"/>
      <c r="J13" s="4" t="s">
        <v>8</v>
      </c>
      <c r="K13" s="4" t="s">
        <v>40</v>
      </c>
      <c r="L13" s="4" t="s">
        <v>42</v>
      </c>
      <c r="M13" s="294"/>
      <c r="N13" s="4" t="s">
        <v>8</v>
      </c>
      <c r="O13" s="4" t="s">
        <v>40</v>
      </c>
      <c r="P13" s="4" t="s">
        <v>42</v>
      </c>
    </row>
    <row r="14" spans="1:17" s="17" customFormat="1" ht="15" customHeight="1">
      <c r="A14" s="224"/>
      <c r="B14" s="296"/>
      <c r="C14" s="296"/>
      <c r="D14" s="297"/>
      <c r="E14" s="7"/>
      <c r="F14" s="7" t="s">
        <v>9</v>
      </c>
      <c r="G14" s="7" t="s">
        <v>41</v>
      </c>
      <c r="H14" s="7" t="s">
        <v>43</v>
      </c>
      <c r="I14" s="7"/>
      <c r="J14" s="7" t="s">
        <v>9</v>
      </c>
      <c r="K14" s="7" t="s">
        <v>41</v>
      </c>
      <c r="L14" s="7" t="s">
        <v>43</v>
      </c>
      <c r="M14" s="7"/>
      <c r="N14" s="7" t="s">
        <v>9</v>
      </c>
      <c r="O14" s="7" t="s">
        <v>41</v>
      </c>
      <c r="P14" s="7" t="s">
        <v>43</v>
      </c>
    </row>
    <row r="15" spans="1:17" ht="3.75" customHeight="1">
      <c r="A15" s="223"/>
      <c r="B15" s="223"/>
      <c r="C15" s="223"/>
      <c r="D15" s="27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</row>
    <row r="16" spans="1:17" ht="6" customHeight="1">
      <c r="A16" s="11"/>
      <c r="B16" s="12"/>
      <c r="C16" s="12"/>
      <c r="D16" s="27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2:23" s="17" customFormat="1" ht="15" customHeight="1">
      <c r="B17" s="5" t="s">
        <v>10</v>
      </c>
      <c r="C17" s="5"/>
      <c r="D17" s="189">
        <v>2021</v>
      </c>
      <c r="E17" s="298"/>
      <c r="F17" s="592">
        <f t="shared" ref="F17:H18" si="0">F21+F25+F29+F33+F37+F41+F49+F53+F45+F65+F69+F57+F61+F73+F77+F81</f>
        <v>34072</v>
      </c>
      <c r="G17" s="592">
        <f t="shared" si="0"/>
        <v>23510</v>
      </c>
      <c r="H17" s="592">
        <f t="shared" si="0"/>
        <v>10562</v>
      </c>
      <c r="I17" s="584"/>
      <c r="J17" s="592">
        <f t="shared" ref="J17:L19" si="1">J21+J25+J29+J33+J37+J41+J49+J53+J45+J65+J69+J57+J61+J73+J77+J81</f>
        <v>194</v>
      </c>
      <c r="K17" s="592">
        <f t="shared" si="1"/>
        <v>126</v>
      </c>
      <c r="L17" s="592">
        <f t="shared" si="1"/>
        <v>68</v>
      </c>
      <c r="M17" s="584"/>
      <c r="N17" s="592">
        <f t="shared" ref="N17:P19" si="2">N21+N25+N29+N33+N37+N41+N49+N53+N45+N65+N69+N57+N61+N73+N77+N81</f>
        <v>769</v>
      </c>
      <c r="O17" s="592">
        <f t="shared" si="2"/>
        <v>417</v>
      </c>
      <c r="P17" s="592">
        <f t="shared" si="2"/>
        <v>352</v>
      </c>
      <c r="Q17" s="18"/>
      <c r="W17" s="19"/>
    </row>
    <row r="18" spans="2:23" s="17" customFormat="1" ht="15" customHeight="1">
      <c r="B18" s="300"/>
      <c r="C18" s="300"/>
      <c r="D18" s="189">
        <v>2022</v>
      </c>
      <c r="E18" s="298"/>
      <c r="F18" s="592">
        <f t="shared" si="0"/>
        <v>36459</v>
      </c>
      <c r="G18" s="592">
        <f t="shared" si="0"/>
        <v>25332</v>
      </c>
      <c r="H18" s="592">
        <f t="shared" si="0"/>
        <v>11127</v>
      </c>
      <c r="I18" s="584"/>
      <c r="J18" s="592">
        <f t="shared" si="1"/>
        <v>222</v>
      </c>
      <c r="K18" s="592">
        <f t="shared" si="1"/>
        <v>139</v>
      </c>
      <c r="L18" s="592">
        <f t="shared" si="1"/>
        <v>83</v>
      </c>
      <c r="M18" s="584"/>
      <c r="N18" s="592">
        <f t="shared" si="2"/>
        <v>802</v>
      </c>
      <c r="O18" s="592">
        <f t="shared" si="2"/>
        <v>428</v>
      </c>
      <c r="P18" s="592">
        <f t="shared" si="2"/>
        <v>374</v>
      </c>
    </row>
    <row r="19" spans="2:23" s="17" customFormat="1" ht="15" customHeight="1">
      <c r="B19" s="300"/>
      <c r="C19" s="300"/>
      <c r="D19" s="189">
        <v>2023</v>
      </c>
      <c r="F19" s="592">
        <f>F23+F27+F31+F35+F39+F43+F51+F55+F47+F67+F71+F59+F63+F75+F79+F83</f>
        <v>39496</v>
      </c>
      <c r="G19" s="592">
        <f>G23+G27+G31+G35+G39+G43+G51+G55+G47+G67+G71+G59+G63+G75+G79+G83</f>
        <v>27592</v>
      </c>
      <c r="H19" s="592">
        <f>H23+H27+H31+H35+H39+H43+H51+H55+H47+H67+H71+H59+H63+H75+H79+H83</f>
        <v>11904</v>
      </c>
      <c r="I19" s="584"/>
      <c r="J19" s="592">
        <f t="shared" si="1"/>
        <v>210</v>
      </c>
      <c r="K19" s="592">
        <f t="shared" si="1"/>
        <v>121</v>
      </c>
      <c r="L19" s="592">
        <f t="shared" si="1"/>
        <v>89</v>
      </c>
      <c r="M19" s="584"/>
      <c r="N19" s="592">
        <f t="shared" si="2"/>
        <v>826</v>
      </c>
      <c r="O19" s="592">
        <f t="shared" si="2"/>
        <v>421</v>
      </c>
      <c r="P19" s="592">
        <f t="shared" si="2"/>
        <v>405</v>
      </c>
    </row>
    <row r="20" spans="2:23" s="17" customFormat="1" ht="8.1" customHeight="1">
      <c r="B20" s="300"/>
      <c r="C20" s="300"/>
      <c r="D20" s="188"/>
      <c r="E20" s="298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</row>
    <row r="21" spans="2:23" s="17" customFormat="1" ht="15" customHeight="1">
      <c r="B21" s="292" t="s">
        <v>11</v>
      </c>
      <c r="C21" s="292"/>
      <c r="D21" s="188">
        <v>2021</v>
      </c>
      <c r="E21" s="298"/>
      <c r="F21" s="584">
        <f>J21+N21+'3.9 samb.'!F21+'3.9 samb.'!J21+'3.9 samb.'!N21+'3.9 samb.'!R21</f>
        <v>3813</v>
      </c>
      <c r="G21" s="584">
        <f>K21+O21+'3.9 samb.'!G21+'3.9 samb.'!K21+'3.9 samb.'!O21+'3.9 samb.'!S21</f>
        <v>2613</v>
      </c>
      <c r="H21" s="584">
        <f>L21+P21+'3.9 samb.'!H21+'3.9 samb.'!L21+'3.9 samb.'!P21+'3.9 samb.'!T21</f>
        <v>1200</v>
      </c>
      <c r="I21" s="584"/>
      <c r="J21" s="584">
        <f>K21+L21</f>
        <v>49</v>
      </c>
      <c r="K21" s="584">
        <v>27</v>
      </c>
      <c r="L21" s="584">
        <v>22</v>
      </c>
      <c r="M21" s="584"/>
      <c r="N21" s="584">
        <f>O21+P21</f>
        <v>112</v>
      </c>
      <c r="O21" s="584">
        <v>64</v>
      </c>
      <c r="P21" s="584">
        <v>48</v>
      </c>
      <c r="Q21" s="18"/>
    </row>
    <row r="22" spans="2:23" s="17" customFormat="1" ht="15" customHeight="1">
      <c r="B22" s="292"/>
      <c r="C22" s="292"/>
      <c r="D22" s="188">
        <v>2022</v>
      </c>
      <c r="E22" s="298"/>
      <c r="F22" s="584">
        <f>J22+N22+'3.9 samb.'!F22+'3.9 samb.'!J22+'3.9 samb.'!N22+'3.9 samb.'!R22</f>
        <v>3944</v>
      </c>
      <c r="G22" s="584">
        <f>K22+O22+'3.9 samb.'!G22+'3.9 samb.'!K22+'3.9 samb.'!O22+'3.9 samb.'!S22</f>
        <v>2719</v>
      </c>
      <c r="H22" s="584">
        <f>L22+P22+'3.9 samb.'!H22+'3.9 samb.'!L22+'3.9 samb.'!P22+'3.9 samb.'!T22</f>
        <v>1225</v>
      </c>
      <c r="I22" s="584"/>
      <c r="J22" s="584">
        <f>K22+L22</f>
        <v>53</v>
      </c>
      <c r="K22" s="584">
        <v>31</v>
      </c>
      <c r="L22" s="584">
        <v>22</v>
      </c>
      <c r="M22" s="584"/>
      <c r="N22" s="584">
        <f>O22+P22</f>
        <v>99</v>
      </c>
      <c r="O22" s="584">
        <v>52</v>
      </c>
      <c r="P22" s="584">
        <v>47</v>
      </c>
      <c r="Q22" s="18"/>
    </row>
    <row r="23" spans="2:23" s="17" customFormat="1" ht="15" customHeight="1">
      <c r="B23" s="292"/>
      <c r="C23" s="292"/>
      <c r="D23" s="188">
        <v>2023</v>
      </c>
      <c r="F23" s="584">
        <f>J23+N23+'3.9 samb.'!F23+'3.9 samb.'!J23+'3.9 samb.'!N23+'3.9 samb.'!R23</f>
        <v>4466</v>
      </c>
      <c r="G23" s="584">
        <f>K23+O23+'3.9 samb.'!G23+'3.9 samb.'!K23+'3.9 samb.'!O23+'3.9 samb.'!S23</f>
        <v>3136</v>
      </c>
      <c r="H23" s="584">
        <f>L23+P23+'3.9 samb.'!H23+'3.9 samb.'!L23+'3.9 samb.'!P23+'3.9 samb.'!T23</f>
        <v>1330</v>
      </c>
      <c r="I23" s="593"/>
      <c r="J23" s="584">
        <f>K23+L23</f>
        <v>38</v>
      </c>
      <c r="K23" s="593">
        <v>22</v>
      </c>
      <c r="L23" s="593">
        <v>16</v>
      </c>
      <c r="M23" s="593"/>
      <c r="N23" s="584">
        <f>O23+P23</f>
        <v>120</v>
      </c>
      <c r="O23" s="593">
        <v>68</v>
      </c>
      <c r="P23" s="593">
        <v>52</v>
      </c>
      <c r="Q23" s="18"/>
    </row>
    <row r="24" spans="2:23" s="17" customFormat="1" ht="8.1" customHeight="1">
      <c r="B24" s="292"/>
      <c r="C24" s="292"/>
      <c r="D24" s="188"/>
      <c r="E24" s="298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18"/>
    </row>
    <row r="25" spans="2:23" s="17" customFormat="1" ht="15" customHeight="1">
      <c r="B25" s="292" t="s">
        <v>12</v>
      </c>
      <c r="C25" s="292"/>
      <c r="D25" s="188">
        <v>2021</v>
      </c>
      <c r="E25" s="298"/>
      <c r="F25" s="584">
        <f>J25+N25+'3.9 samb.'!F25+'3.9 samb.'!J25+'3.9 samb.'!N25+'3.9 samb.'!R25</f>
        <v>2368</v>
      </c>
      <c r="G25" s="584">
        <f>K25+O25+'3.9 samb.'!G25+'3.9 samb.'!K25+'3.9 samb.'!O25+'3.9 samb.'!S25</f>
        <v>1605</v>
      </c>
      <c r="H25" s="584">
        <f>L25+P25+'3.9 samb.'!H25+'3.9 samb.'!L25+'3.9 samb.'!P25+'3.9 samb.'!T25</f>
        <v>763</v>
      </c>
      <c r="I25" s="584"/>
      <c r="J25" s="584">
        <f>K25+L25</f>
        <v>3</v>
      </c>
      <c r="K25" s="584">
        <v>1</v>
      </c>
      <c r="L25" s="584">
        <v>2</v>
      </c>
      <c r="M25" s="584"/>
      <c r="N25" s="584">
        <f>O25+P25</f>
        <v>62</v>
      </c>
      <c r="O25" s="584">
        <v>30</v>
      </c>
      <c r="P25" s="584">
        <v>32</v>
      </c>
      <c r="Q25" s="18"/>
    </row>
    <row r="26" spans="2:23" s="17" customFormat="1" ht="15" customHeight="1">
      <c r="B26" s="292"/>
      <c r="C26" s="292"/>
      <c r="D26" s="188">
        <v>2022</v>
      </c>
      <c r="E26" s="298"/>
      <c r="F26" s="584">
        <f>J26+N26+'3.9 samb.'!F26+'3.9 samb.'!J26+'3.9 samb.'!N26+'3.9 samb.'!R26</f>
        <v>2514</v>
      </c>
      <c r="G26" s="584">
        <f>K26+O26+'3.9 samb.'!G26+'3.9 samb.'!K26+'3.9 samb.'!O26+'3.9 samb.'!S26</f>
        <v>1734</v>
      </c>
      <c r="H26" s="584">
        <f>L26+P26+'3.9 samb.'!H26+'3.9 samb.'!L26+'3.9 samb.'!P26+'3.9 samb.'!T26</f>
        <v>780</v>
      </c>
      <c r="I26" s="584"/>
      <c r="J26" s="584">
        <f>K26+L26</f>
        <v>4</v>
      </c>
      <c r="K26" s="584">
        <v>3</v>
      </c>
      <c r="L26" s="584">
        <v>1</v>
      </c>
      <c r="M26" s="584"/>
      <c r="N26" s="584">
        <f>O26+P26</f>
        <v>70</v>
      </c>
      <c r="O26" s="584">
        <v>34</v>
      </c>
      <c r="P26" s="584">
        <v>36</v>
      </c>
      <c r="Q26" s="18"/>
    </row>
    <row r="27" spans="2:23" s="17" customFormat="1" ht="15" customHeight="1">
      <c r="B27" s="292"/>
      <c r="C27" s="292"/>
      <c r="D27" s="188">
        <v>2023</v>
      </c>
      <c r="F27" s="584">
        <f>J27+N27+'3.9 samb.'!F27+'3.9 samb.'!J27+'3.9 samb.'!N27+'3.9 samb.'!R27</f>
        <v>2723</v>
      </c>
      <c r="G27" s="584">
        <f>K27+O27+'3.9 samb.'!G27+'3.9 samb.'!K27+'3.9 samb.'!O27+'3.9 samb.'!S27</f>
        <v>1896</v>
      </c>
      <c r="H27" s="584">
        <f>L27+P27+'3.9 samb.'!H27+'3.9 samb.'!L27+'3.9 samb.'!P27+'3.9 samb.'!T27</f>
        <v>827</v>
      </c>
      <c r="I27" s="593"/>
      <c r="J27" s="584">
        <f>K27+L27</f>
        <v>7</v>
      </c>
      <c r="K27" s="593">
        <v>4</v>
      </c>
      <c r="L27" s="593">
        <v>3</v>
      </c>
      <c r="M27" s="593"/>
      <c r="N27" s="584">
        <f>O27+P27</f>
        <v>73</v>
      </c>
      <c r="O27" s="593">
        <v>33</v>
      </c>
      <c r="P27" s="593">
        <v>40</v>
      </c>
      <c r="Q27" s="18"/>
    </row>
    <row r="28" spans="2:23" s="17" customFormat="1" ht="8.1" customHeight="1">
      <c r="B28" s="292"/>
      <c r="C28" s="292"/>
      <c r="D28" s="188"/>
      <c r="E28" s="298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18"/>
    </row>
    <row r="29" spans="2:23" s="17" customFormat="1" ht="15" customHeight="1">
      <c r="B29" s="292" t="s">
        <v>13</v>
      </c>
      <c r="C29" s="292"/>
      <c r="D29" s="188">
        <v>2021</v>
      </c>
      <c r="E29" s="298"/>
      <c r="F29" s="584">
        <f>J29+N29+'3.9 samb.'!F29+'3.9 samb.'!J29+'3.9 samb.'!N29+'3.9 samb.'!R29</f>
        <v>3010</v>
      </c>
      <c r="G29" s="584">
        <f>K29+O29+'3.9 samb.'!G29+'3.9 samb.'!K29+'3.9 samb.'!O29+'3.9 samb.'!S29</f>
        <v>2018</v>
      </c>
      <c r="H29" s="584">
        <f>L29+P29+'3.9 samb.'!H29+'3.9 samb.'!L29+'3.9 samb.'!P29+'3.9 samb.'!T29</f>
        <v>992</v>
      </c>
      <c r="I29" s="584"/>
      <c r="J29" s="584">
        <f>K29+L29</f>
        <v>3</v>
      </c>
      <c r="K29" s="594">
        <v>3</v>
      </c>
      <c r="L29" s="594">
        <v>0</v>
      </c>
      <c r="M29" s="584"/>
      <c r="N29" s="584">
        <f>O29+P29</f>
        <v>60</v>
      </c>
      <c r="O29" s="584">
        <v>34</v>
      </c>
      <c r="P29" s="584">
        <v>26</v>
      </c>
      <c r="Q29" s="18"/>
    </row>
    <row r="30" spans="2:23" s="17" customFormat="1" ht="15" customHeight="1">
      <c r="B30" s="292"/>
      <c r="C30" s="292"/>
      <c r="D30" s="188">
        <v>2022</v>
      </c>
      <c r="E30" s="298"/>
      <c r="F30" s="584">
        <f>J30+N30+'3.9 samb.'!F30+'3.9 samb.'!J30+'3.9 samb.'!N30+'3.9 samb.'!R30</f>
        <v>3320</v>
      </c>
      <c r="G30" s="584">
        <f>K30+O30+'3.9 samb.'!G30+'3.9 samb.'!K30+'3.9 samb.'!O30+'3.9 samb.'!S30</f>
        <v>2267</v>
      </c>
      <c r="H30" s="584">
        <f>L30+P30+'3.9 samb.'!H30+'3.9 samb.'!L30+'3.9 samb.'!P30+'3.9 samb.'!T30</f>
        <v>1053</v>
      </c>
      <c r="I30" s="584"/>
      <c r="J30" s="584">
        <f>K30+L30</f>
        <v>6</v>
      </c>
      <c r="K30" s="584">
        <v>5</v>
      </c>
      <c r="L30" s="584">
        <v>1</v>
      </c>
      <c r="M30" s="584"/>
      <c r="N30" s="584">
        <f>O30+P30</f>
        <v>70</v>
      </c>
      <c r="O30" s="584">
        <v>41</v>
      </c>
      <c r="P30" s="584">
        <v>29</v>
      </c>
      <c r="Q30" s="18"/>
    </row>
    <row r="31" spans="2:23" s="17" customFormat="1" ht="15" customHeight="1">
      <c r="B31" s="292"/>
      <c r="C31" s="292"/>
      <c r="D31" s="188">
        <v>2023</v>
      </c>
      <c r="F31" s="584">
        <f>J31+N31+'3.9 samb.'!F31+'3.9 samb.'!J31+'3.9 samb.'!N31+'3.9 samb.'!R31</f>
        <v>3554</v>
      </c>
      <c r="G31" s="584">
        <f>K31+O31+'3.9 samb.'!G31+'3.9 samb.'!K31+'3.9 samb.'!O31+'3.9 samb.'!S31</f>
        <v>2436</v>
      </c>
      <c r="H31" s="584">
        <f>L31+P31+'3.9 samb.'!H31+'3.9 samb.'!L31+'3.9 samb.'!P31+'3.9 samb.'!T31</f>
        <v>1118</v>
      </c>
      <c r="I31" s="593"/>
      <c r="J31" s="584">
        <f>K31+L31</f>
        <v>4</v>
      </c>
      <c r="K31" s="593">
        <v>2</v>
      </c>
      <c r="L31" s="593">
        <v>2</v>
      </c>
      <c r="M31" s="593"/>
      <c r="N31" s="584">
        <f>O31+P31</f>
        <v>70</v>
      </c>
      <c r="O31" s="593">
        <v>40</v>
      </c>
      <c r="P31" s="593">
        <v>30</v>
      </c>
      <c r="Q31" s="18"/>
    </row>
    <row r="32" spans="2:23" s="17" customFormat="1" ht="8.1" customHeight="1">
      <c r="B32" s="292"/>
      <c r="C32" s="292"/>
      <c r="D32" s="188"/>
      <c r="E32" s="298"/>
      <c r="F32" s="584"/>
      <c r="G32" s="584"/>
      <c r="H32" s="584"/>
      <c r="I32" s="584"/>
      <c r="J32" s="584"/>
      <c r="K32" s="584"/>
      <c r="L32" s="584"/>
      <c r="M32" s="584"/>
      <c r="N32" s="584"/>
      <c r="O32" s="584"/>
      <c r="P32" s="584"/>
      <c r="Q32" s="18"/>
    </row>
    <row r="33" spans="2:17" s="17" customFormat="1" ht="15" customHeight="1">
      <c r="B33" s="292" t="s">
        <v>14</v>
      </c>
      <c r="C33" s="292"/>
      <c r="D33" s="188">
        <v>2021</v>
      </c>
      <c r="E33" s="298"/>
      <c r="F33" s="584">
        <f>J33+N33+'3.9 samb.'!F33+'3.9 samb.'!J33+'3.9 samb.'!N33+'3.9 samb.'!R33</f>
        <v>1454</v>
      </c>
      <c r="G33" s="584">
        <f>K33+O33+'3.9 samb.'!G33+'3.9 samb.'!K33+'3.9 samb.'!O33+'3.9 samb.'!S33</f>
        <v>1033</v>
      </c>
      <c r="H33" s="584">
        <f>L33+P33+'3.9 samb.'!H33+'3.9 samb.'!L33+'3.9 samb.'!P33+'3.9 samb.'!T33</f>
        <v>421</v>
      </c>
      <c r="I33" s="584"/>
      <c r="J33" s="584">
        <f>K33+L33</f>
        <v>7</v>
      </c>
      <c r="K33" s="584">
        <v>7</v>
      </c>
      <c r="L33" s="584">
        <v>0</v>
      </c>
      <c r="M33" s="584"/>
      <c r="N33" s="584">
        <f>O33+P33</f>
        <v>29</v>
      </c>
      <c r="O33" s="584">
        <v>16</v>
      </c>
      <c r="P33" s="584">
        <v>13</v>
      </c>
      <c r="Q33" s="20"/>
    </row>
    <row r="34" spans="2:17" s="17" customFormat="1" ht="15" customHeight="1">
      <c r="B34" s="292"/>
      <c r="C34" s="292"/>
      <c r="D34" s="188">
        <v>2022</v>
      </c>
      <c r="E34" s="298"/>
      <c r="F34" s="584">
        <f>J34+N34+'3.9 samb.'!F34+'3.9 samb.'!J34+'3.9 samb.'!N34+'3.9 samb.'!R34</f>
        <v>1487</v>
      </c>
      <c r="G34" s="584">
        <f>K34+O34+'3.9 samb.'!G34+'3.9 samb.'!K34+'3.9 samb.'!O34+'3.9 samb.'!S34</f>
        <v>1041</v>
      </c>
      <c r="H34" s="584">
        <f>L34+P34+'3.9 samb.'!H34+'3.9 samb.'!L34+'3.9 samb.'!P34+'3.9 samb.'!T34</f>
        <v>446</v>
      </c>
      <c r="I34" s="584"/>
      <c r="J34" s="584">
        <f>K34+L34</f>
        <v>8</v>
      </c>
      <c r="K34" s="584">
        <v>5</v>
      </c>
      <c r="L34" s="584">
        <v>3</v>
      </c>
      <c r="M34" s="584"/>
      <c r="N34" s="584">
        <f>O34+P34</f>
        <v>25</v>
      </c>
      <c r="O34" s="584">
        <v>16</v>
      </c>
      <c r="P34" s="584">
        <v>9</v>
      </c>
      <c r="Q34" s="20"/>
    </row>
    <row r="35" spans="2:17" s="17" customFormat="1" ht="15" customHeight="1">
      <c r="B35" s="292"/>
      <c r="C35" s="292"/>
      <c r="D35" s="188">
        <v>2023</v>
      </c>
      <c r="F35" s="584">
        <f>J35+N35+'3.9 samb.'!F35+'3.9 samb.'!J35+'3.9 samb.'!N35+'3.9 samb.'!R35</f>
        <v>1552</v>
      </c>
      <c r="G35" s="584">
        <f>K35+O35+'3.9 samb.'!G35+'3.9 samb.'!K35+'3.9 samb.'!O35+'3.9 samb.'!S35</f>
        <v>1080</v>
      </c>
      <c r="H35" s="584">
        <f>L35+P35+'3.9 samb.'!H35+'3.9 samb.'!L35+'3.9 samb.'!P35+'3.9 samb.'!T35</f>
        <v>472</v>
      </c>
      <c r="I35" s="593"/>
      <c r="J35" s="584">
        <f>K35+L35</f>
        <v>10</v>
      </c>
      <c r="K35" s="593">
        <v>6</v>
      </c>
      <c r="L35" s="593">
        <v>4</v>
      </c>
      <c r="M35" s="593"/>
      <c r="N35" s="584">
        <f>O35+P35</f>
        <v>21</v>
      </c>
      <c r="O35" s="593">
        <v>13</v>
      </c>
      <c r="P35" s="593">
        <v>8</v>
      </c>
      <c r="Q35" s="20"/>
    </row>
    <row r="36" spans="2:17" s="17" customFormat="1" ht="8.1" customHeight="1">
      <c r="B36" s="292"/>
      <c r="C36" s="292"/>
      <c r="D36" s="188"/>
      <c r="E36" s="298"/>
      <c r="F36" s="584"/>
      <c r="G36" s="584"/>
      <c r="H36" s="584"/>
      <c r="I36" s="584"/>
      <c r="J36" s="584"/>
      <c r="K36" s="584"/>
      <c r="L36" s="584"/>
      <c r="M36" s="584"/>
      <c r="N36" s="584"/>
      <c r="O36" s="594"/>
      <c r="P36" s="584"/>
      <c r="Q36" s="20"/>
    </row>
    <row r="37" spans="2:17" s="17" customFormat="1" ht="15" customHeight="1">
      <c r="B37" s="292" t="s">
        <v>15</v>
      </c>
      <c r="C37" s="292"/>
      <c r="D37" s="188">
        <v>2021</v>
      </c>
      <c r="E37" s="298"/>
      <c r="F37" s="584">
        <f>J37+N37+'3.9 samb.'!F37+'3.9 samb.'!J37+'3.9 samb.'!N37+'3.9 samb.'!R37</f>
        <v>1391</v>
      </c>
      <c r="G37" s="584">
        <f>K37+O37+'3.9 samb.'!G37+'3.9 samb.'!K37+'3.9 samb.'!O37+'3.9 samb.'!S37</f>
        <v>943</v>
      </c>
      <c r="H37" s="584">
        <f>L37+P37+'3.9 samb.'!H37+'3.9 samb.'!L37+'3.9 samb.'!P37+'3.9 samb.'!T37</f>
        <v>448</v>
      </c>
      <c r="I37" s="584"/>
      <c r="J37" s="584">
        <f>K37+L37</f>
        <v>1</v>
      </c>
      <c r="K37" s="594">
        <v>1</v>
      </c>
      <c r="L37" s="594">
        <v>0</v>
      </c>
      <c r="M37" s="584"/>
      <c r="N37" s="584">
        <f>O37+P37</f>
        <v>36</v>
      </c>
      <c r="O37" s="594">
        <v>17</v>
      </c>
      <c r="P37" s="584">
        <v>19</v>
      </c>
      <c r="Q37" s="18"/>
    </row>
    <row r="38" spans="2:17" s="17" customFormat="1" ht="15" customHeight="1">
      <c r="B38" s="292"/>
      <c r="C38" s="292"/>
      <c r="D38" s="188">
        <v>2022</v>
      </c>
      <c r="E38" s="298"/>
      <c r="F38" s="584">
        <f>J38+N38+'3.9 samb.'!F38+'3.9 samb.'!J38+'3.9 samb.'!N38+'3.9 samb.'!R38</f>
        <v>1430</v>
      </c>
      <c r="G38" s="584">
        <f>K38+O38+'3.9 samb.'!G38+'3.9 samb.'!K38+'3.9 samb.'!O38+'3.9 samb.'!S38</f>
        <v>968</v>
      </c>
      <c r="H38" s="584">
        <f>L38+P38+'3.9 samb.'!H38+'3.9 samb.'!L38+'3.9 samb.'!P38+'3.9 samb.'!T38</f>
        <v>462</v>
      </c>
      <c r="I38" s="584"/>
      <c r="J38" s="584">
        <f>K38+L38</f>
        <v>1</v>
      </c>
      <c r="K38" s="584">
        <v>1</v>
      </c>
      <c r="L38" s="584">
        <v>0</v>
      </c>
      <c r="M38" s="584"/>
      <c r="N38" s="584">
        <f>O38+P38</f>
        <v>41</v>
      </c>
      <c r="O38" s="594">
        <v>18</v>
      </c>
      <c r="P38" s="584">
        <v>23</v>
      </c>
      <c r="Q38" s="18"/>
    </row>
    <row r="39" spans="2:17" s="17" customFormat="1" ht="15" customHeight="1">
      <c r="B39" s="292"/>
      <c r="C39" s="292"/>
      <c r="D39" s="188">
        <v>2023</v>
      </c>
      <c r="F39" s="584">
        <f>J39+N39+'3.9 samb.'!F39+'3.9 samb.'!J39+'3.9 samb.'!N39+'3.9 samb.'!R39</f>
        <v>1493</v>
      </c>
      <c r="G39" s="584">
        <f>K39+O39+'3.9 samb.'!G39+'3.9 samb.'!K39+'3.9 samb.'!O39+'3.9 samb.'!S39</f>
        <v>1016</v>
      </c>
      <c r="H39" s="584">
        <f>L39+P39+'3.9 samb.'!H39+'3.9 samb.'!L39+'3.9 samb.'!P39+'3.9 samb.'!T39</f>
        <v>477</v>
      </c>
      <c r="I39" s="593"/>
      <c r="J39" s="584">
        <f>K39+L39</f>
        <v>1</v>
      </c>
      <c r="K39" s="593">
        <v>1</v>
      </c>
      <c r="L39" s="594">
        <v>0</v>
      </c>
      <c r="M39" s="593"/>
      <c r="N39" s="584">
        <f>O39+P39</f>
        <v>42</v>
      </c>
      <c r="O39" s="593">
        <v>15</v>
      </c>
      <c r="P39" s="593">
        <v>27</v>
      </c>
      <c r="Q39" s="18"/>
    </row>
    <row r="40" spans="2:17" s="17" customFormat="1" ht="8.1" customHeight="1">
      <c r="B40" s="292"/>
      <c r="C40" s="292"/>
      <c r="D40" s="188"/>
      <c r="E40" s="298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18"/>
    </row>
    <row r="41" spans="2:17" s="17" customFormat="1" ht="15" customHeight="1">
      <c r="B41" s="292" t="s">
        <v>16</v>
      </c>
      <c r="C41" s="292"/>
      <c r="D41" s="188">
        <v>2021</v>
      </c>
      <c r="E41" s="298"/>
      <c r="F41" s="584">
        <f>J41+N41+'3.9 samb.'!F41+'3.9 samb.'!J41+'3.9 samb.'!N41+'3.9 samb.'!R41</f>
        <v>2014</v>
      </c>
      <c r="G41" s="584">
        <f>K41+O41+'3.9 samb.'!G41+'3.9 samb.'!K41+'3.9 samb.'!O41+'3.9 samb.'!S41</f>
        <v>1368</v>
      </c>
      <c r="H41" s="584">
        <f>L41+P41+'3.9 samb.'!H41+'3.9 samb.'!L41+'3.9 samb.'!P41+'3.9 samb.'!T41</f>
        <v>646</v>
      </c>
      <c r="I41" s="584"/>
      <c r="J41" s="584">
        <f>K41+L41</f>
        <v>12</v>
      </c>
      <c r="K41" s="584">
        <v>7</v>
      </c>
      <c r="L41" s="584">
        <v>5</v>
      </c>
      <c r="M41" s="584"/>
      <c r="N41" s="584">
        <f>O41+P41</f>
        <v>46</v>
      </c>
      <c r="O41" s="584">
        <v>25</v>
      </c>
      <c r="P41" s="584">
        <v>21</v>
      </c>
      <c r="Q41" s="18"/>
    </row>
    <row r="42" spans="2:17" s="17" customFormat="1" ht="15" customHeight="1">
      <c r="B42" s="292"/>
      <c r="C42" s="292"/>
      <c r="D42" s="188">
        <v>2022</v>
      </c>
      <c r="E42" s="298"/>
      <c r="F42" s="584">
        <f>J42+N42+'3.9 samb.'!F42+'3.9 samb.'!J42+'3.9 samb.'!N42+'3.9 samb.'!R42</f>
        <v>2227</v>
      </c>
      <c r="G42" s="584">
        <f>K42+O42+'3.9 samb.'!G42+'3.9 samb.'!K42+'3.9 samb.'!O42+'3.9 samb.'!S42</f>
        <v>1518</v>
      </c>
      <c r="H42" s="584">
        <f>L42+P42+'3.9 samb.'!H42+'3.9 samb.'!L42+'3.9 samb.'!P42+'3.9 samb.'!T42</f>
        <v>709</v>
      </c>
      <c r="I42" s="584"/>
      <c r="J42" s="584">
        <f>K42+L42</f>
        <v>11</v>
      </c>
      <c r="K42" s="584">
        <v>6</v>
      </c>
      <c r="L42" s="584">
        <v>5</v>
      </c>
      <c r="M42" s="584"/>
      <c r="N42" s="584">
        <f>O42+P42</f>
        <v>42</v>
      </c>
      <c r="O42" s="584">
        <v>21</v>
      </c>
      <c r="P42" s="584">
        <v>21</v>
      </c>
      <c r="Q42" s="18"/>
    </row>
    <row r="43" spans="2:17" s="17" customFormat="1" ht="15" customHeight="1">
      <c r="B43" s="292"/>
      <c r="C43" s="292"/>
      <c r="D43" s="188">
        <v>2023</v>
      </c>
      <c r="F43" s="584">
        <f>J43+N43+'3.9 samb.'!F43+'3.9 samb.'!J43+'3.9 samb.'!N43+'3.9 samb.'!R43</f>
        <v>2394</v>
      </c>
      <c r="G43" s="584">
        <f>K43+O43+'3.9 samb.'!G43+'3.9 samb.'!K43+'3.9 samb.'!O43+'3.9 samb.'!S43</f>
        <v>1660</v>
      </c>
      <c r="H43" s="584">
        <f>L43+P43+'3.9 samb.'!H43+'3.9 samb.'!L43+'3.9 samb.'!P43+'3.9 samb.'!T43</f>
        <v>734</v>
      </c>
      <c r="I43" s="593"/>
      <c r="J43" s="584">
        <f>K43+L43</f>
        <v>12</v>
      </c>
      <c r="K43" s="593">
        <v>7</v>
      </c>
      <c r="L43" s="593">
        <v>5</v>
      </c>
      <c r="M43" s="593"/>
      <c r="N43" s="584">
        <f>O43+P43</f>
        <v>45</v>
      </c>
      <c r="O43" s="593">
        <v>26</v>
      </c>
      <c r="P43" s="593">
        <v>19</v>
      </c>
      <c r="Q43" s="18"/>
    </row>
    <row r="44" spans="2:17" s="17" customFormat="1" ht="8.1" customHeight="1">
      <c r="B44" s="292"/>
      <c r="C44" s="292"/>
      <c r="D44" s="188"/>
      <c r="E44" s="298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P44" s="584"/>
      <c r="Q44" s="18"/>
    </row>
    <row r="45" spans="2:17" s="17" customFormat="1" ht="15" customHeight="1">
      <c r="B45" s="292" t="s">
        <v>19</v>
      </c>
      <c r="C45" s="292"/>
      <c r="D45" s="188">
        <v>2021</v>
      </c>
      <c r="E45" s="298"/>
      <c r="F45" s="584">
        <f>J45+N45+'3.9 samb.'!F45+'3.9 samb.'!J45+'3.9 samb.'!N45+'3.9 samb.'!R45</f>
        <v>1460</v>
      </c>
      <c r="G45" s="584">
        <f>K45+O45+'3.9 samb.'!G45+'3.9 samb.'!K45+'3.9 samb.'!O45+'3.9 samb.'!S45</f>
        <v>1017</v>
      </c>
      <c r="H45" s="584">
        <f>L45+P45+'3.9 samb.'!H45+'3.9 samb.'!L45+'3.9 samb.'!P45+'3.9 samb.'!T45</f>
        <v>443</v>
      </c>
      <c r="I45" s="584"/>
      <c r="J45" s="584">
        <f>K45+L45</f>
        <v>40</v>
      </c>
      <c r="K45" s="584">
        <v>28</v>
      </c>
      <c r="L45" s="584">
        <v>12</v>
      </c>
      <c r="M45" s="584"/>
      <c r="N45" s="584">
        <f>O45+P45</f>
        <v>0</v>
      </c>
      <c r="O45" s="594">
        <v>0</v>
      </c>
      <c r="P45" s="594">
        <v>0</v>
      </c>
      <c r="Q45" s="18"/>
    </row>
    <row r="46" spans="2:17" s="17" customFormat="1" ht="15" customHeight="1">
      <c r="B46" s="292"/>
      <c r="C46" s="292"/>
      <c r="D46" s="188">
        <v>2022</v>
      </c>
      <c r="E46" s="298"/>
      <c r="F46" s="584">
        <f>J46+N46+'3.9 samb.'!F46+'3.9 samb.'!J46+'3.9 samb.'!N46+'3.9 samb.'!R46</f>
        <v>1544</v>
      </c>
      <c r="G46" s="584">
        <f>K46+O46+'3.9 samb.'!G46+'3.9 samb.'!K46+'3.9 samb.'!O46+'3.9 samb.'!S46</f>
        <v>1082</v>
      </c>
      <c r="H46" s="584">
        <f>L46+P46+'3.9 samb.'!H46+'3.9 samb.'!L46+'3.9 samb.'!P46+'3.9 samb.'!T46</f>
        <v>462</v>
      </c>
      <c r="I46" s="584"/>
      <c r="J46" s="584">
        <f>K46+L46</f>
        <v>39</v>
      </c>
      <c r="K46" s="584">
        <v>24</v>
      </c>
      <c r="L46" s="584">
        <v>15</v>
      </c>
      <c r="M46" s="584"/>
      <c r="N46" s="584">
        <f>O46+P46</f>
        <v>0</v>
      </c>
      <c r="O46" s="584">
        <v>0</v>
      </c>
      <c r="P46" s="584">
        <v>0</v>
      </c>
      <c r="Q46" s="18"/>
    </row>
    <row r="47" spans="2:17" s="17" customFormat="1" ht="15" customHeight="1">
      <c r="B47" s="292"/>
      <c r="C47" s="292"/>
      <c r="D47" s="188">
        <v>2023</v>
      </c>
      <c r="F47" s="584">
        <f>J47+N47+'3.9 samb.'!F47+'3.9 samb.'!J47+'3.9 samb.'!N47+'3.9 samb.'!R47</f>
        <v>1674</v>
      </c>
      <c r="G47" s="584">
        <f>K47+O47+'3.9 samb.'!G47+'3.9 samb.'!K47+'3.9 samb.'!O47+'3.9 samb.'!S47</f>
        <v>1174</v>
      </c>
      <c r="H47" s="584">
        <f>L47+P47+'3.9 samb.'!H47+'3.9 samb.'!L47+'3.9 samb.'!P47+'3.9 samb.'!T47</f>
        <v>500</v>
      </c>
      <c r="I47" s="593"/>
      <c r="J47" s="584">
        <f>K47+L47</f>
        <v>40</v>
      </c>
      <c r="K47" s="593">
        <v>24</v>
      </c>
      <c r="L47" s="593">
        <v>16</v>
      </c>
      <c r="M47" s="593"/>
      <c r="N47" s="584">
        <f>O47+P47</f>
        <v>0</v>
      </c>
      <c r="O47" s="584">
        <v>0</v>
      </c>
      <c r="P47" s="584">
        <v>0</v>
      </c>
      <c r="Q47" s="18"/>
    </row>
    <row r="48" spans="2:17" s="17" customFormat="1" ht="8.1" customHeight="1">
      <c r="F48" s="593"/>
      <c r="G48" s="593"/>
      <c r="H48" s="593"/>
      <c r="I48" s="593"/>
      <c r="J48" s="593"/>
      <c r="K48" s="593"/>
      <c r="L48" s="593"/>
      <c r="M48" s="593"/>
      <c r="N48" s="593"/>
      <c r="O48" s="593"/>
      <c r="P48" s="593"/>
      <c r="Q48" s="18"/>
    </row>
    <row r="49" spans="2:17" s="17" customFormat="1" ht="15" customHeight="1">
      <c r="B49" s="292" t="s">
        <v>17</v>
      </c>
      <c r="C49" s="292"/>
      <c r="D49" s="188">
        <v>2021</v>
      </c>
      <c r="E49" s="298"/>
      <c r="F49" s="584">
        <f>J49+N49+'3.9 samb.'!F49+'3.9 samb.'!J49+'3.9 samb.'!N49+'3.9 samb.'!R49</f>
        <v>2638</v>
      </c>
      <c r="G49" s="584">
        <f>K49+O49+'3.9 samb.'!G49+'3.9 samb.'!K49+'3.9 samb.'!O49+'3.9 samb.'!S49</f>
        <v>1817</v>
      </c>
      <c r="H49" s="584">
        <f>L49+P49+'3.9 samb.'!H49+'3.9 samb.'!L49+'3.9 samb.'!P49+'3.9 samb.'!T49</f>
        <v>821</v>
      </c>
      <c r="I49" s="584"/>
      <c r="J49" s="584">
        <f>K49+L49</f>
        <v>0</v>
      </c>
      <c r="K49" s="584">
        <v>0</v>
      </c>
      <c r="L49" s="584">
        <v>0</v>
      </c>
      <c r="M49" s="584"/>
      <c r="N49" s="584">
        <f>O49+P49</f>
        <v>56</v>
      </c>
      <c r="O49" s="584">
        <v>30</v>
      </c>
      <c r="P49" s="584">
        <v>26</v>
      </c>
      <c r="Q49" s="18"/>
    </row>
    <row r="50" spans="2:17" s="17" customFormat="1" ht="15" customHeight="1">
      <c r="B50" s="292"/>
      <c r="C50" s="292"/>
      <c r="D50" s="188">
        <v>2022</v>
      </c>
      <c r="E50" s="298"/>
      <c r="F50" s="584">
        <f>J50+N50+'3.9 samb.'!F50+'3.9 samb.'!J50+'3.9 samb.'!N50+'3.9 samb.'!R50</f>
        <v>2681</v>
      </c>
      <c r="G50" s="584">
        <f>K50+O50+'3.9 samb.'!G50+'3.9 samb.'!K50+'3.9 samb.'!O50+'3.9 samb.'!S50</f>
        <v>1799</v>
      </c>
      <c r="H50" s="584">
        <f>L50+P50+'3.9 samb.'!H50+'3.9 samb.'!L50+'3.9 samb.'!P50+'3.9 samb.'!T50</f>
        <v>882</v>
      </c>
      <c r="I50" s="584"/>
      <c r="J50" s="584">
        <f>K50+L50</f>
        <v>5</v>
      </c>
      <c r="K50" s="584">
        <v>1</v>
      </c>
      <c r="L50" s="584">
        <v>4</v>
      </c>
      <c r="M50" s="584"/>
      <c r="N50" s="584">
        <f>O50+P50</f>
        <v>59</v>
      </c>
      <c r="O50" s="584">
        <v>28</v>
      </c>
      <c r="P50" s="584">
        <v>31</v>
      </c>
      <c r="Q50" s="18"/>
    </row>
    <row r="51" spans="2:17" s="17" customFormat="1" ht="15" customHeight="1">
      <c r="B51" s="292"/>
      <c r="C51" s="292"/>
      <c r="D51" s="188">
        <v>2023</v>
      </c>
      <c r="F51" s="584">
        <f>J51+N51+'3.9 samb.'!F51+'3.9 samb.'!J51+'3.9 samb.'!N51+'3.9 samb.'!R51</f>
        <v>2918</v>
      </c>
      <c r="G51" s="584">
        <f>K51+O51+'3.9 samb.'!G51+'3.9 samb.'!K51+'3.9 samb.'!O51+'3.9 samb.'!S51</f>
        <v>1979</v>
      </c>
      <c r="H51" s="584">
        <f>L51+P51+'3.9 samb.'!H51+'3.9 samb.'!L51+'3.9 samb.'!P51+'3.9 samb.'!T51</f>
        <v>939</v>
      </c>
      <c r="I51" s="593"/>
      <c r="J51" s="584">
        <f>K51+L51</f>
        <v>6</v>
      </c>
      <c r="K51" s="584">
        <v>1</v>
      </c>
      <c r="L51" s="593">
        <v>5</v>
      </c>
      <c r="M51" s="593"/>
      <c r="N51" s="584">
        <f>O51+P51</f>
        <v>72</v>
      </c>
      <c r="O51" s="593">
        <v>27</v>
      </c>
      <c r="P51" s="593">
        <v>45</v>
      </c>
      <c r="Q51" s="18"/>
    </row>
    <row r="52" spans="2:17" s="17" customFormat="1" ht="8.1" customHeight="1">
      <c r="B52" s="292"/>
      <c r="C52" s="292"/>
      <c r="D52" s="188"/>
      <c r="E52" s="298"/>
      <c r="F52" s="584"/>
      <c r="G52" s="584"/>
      <c r="H52" s="584"/>
      <c r="I52" s="584"/>
      <c r="J52" s="584"/>
      <c r="K52" s="584"/>
      <c r="L52" s="594"/>
      <c r="M52" s="584"/>
      <c r="N52" s="584"/>
      <c r="O52" s="584"/>
      <c r="P52" s="584"/>
      <c r="Q52" s="18"/>
    </row>
    <row r="53" spans="2:17" s="17" customFormat="1" ht="15" customHeight="1">
      <c r="B53" s="292" t="s">
        <v>18</v>
      </c>
      <c r="C53" s="292"/>
      <c r="D53" s="188">
        <v>2021</v>
      </c>
      <c r="E53" s="298"/>
      <c r="F53" s="584">
        <f>J53+N53+'3.9 samb.'!F53+'3.9 samb.'!J53+'3.9 samb.'!N53+'3.9 samb.'!R53</f>
        <v>491</v>
      </c>
      <c r="G53" s="584">
        <f>K53+O53+'3.9 samb.'!G53+'3.9 samb.'!K53+'3.9 samb.'!O53+'3.9 samb.'!S53</f>
        <v>340</v>
      </c>
      <c r="H53" s="584">
        <f>L53+P53+'3.9 samb.'!H53+'3.9 samb.'!L53+'3.9 samb.'!P53+'3.9 samb.'!T53</f>
        <v>151</v>
      </c>
      <c r="I53" s="584"/>
      <c r="J53" s="584">
        <f>K53+L53</f>
        <v>8</v>
      </c>
      <c r="K53" s="584">
        <v>5</v>
      </c>
      <c r="L53" s="594">
        <v>3</v>
      </c>
      <c r="M53" s="584"/>
      <c r="N53" s="584">
        <f t="shared" ref="N53:N59" si="3">O53+P53</f>
        <v>14</v>
      </c>
      <c r="O53" s="584">
        <v>8</v>
      </c>
      <c r="P53" s="584">
        <v>6</v>
      </c>
      <c r="Q53" s="18"/>
    </row>
    <row r="54" spans="2:17" s="17" customFormat="1" ht="15" customHeight="1">
      <c r="B54" s="292"/>
      <c r="C54" s="292"/>
      <c r="D54" s="188">
        <v>2022</v>
      </c>
      <c r="E54" s="298"/>
      <c r="F54" s="584">
        <f>J54+N54+'3.9 samb.'!F54+'3.9 samb.'!J54+'3.9 samb.'!N54+'3.9 samb.'!R54</f>
        <v>528</v>
      </c>
      <c r="G54" s="584">
        <f>K54+O54+'3.9 samb.'!G54+'3.9 samb.'!K54+'3.9 samb.'!O54+'3.9 samb.'!S54</f>
        <v>363</v>
      </c>
      <c r="H54" s="584">
        <f>L54+P54+'3.9 samb.'!H54+'3.9 samb.'!L54+'3.9 samb.'!P54+'3.9 samb.'!T54</f>
        <v>165</v>
      </c>
      <c r="I54" s="584"/>
      <c r="J54" s="584">
        <f>K54+L54</f>
        <v>11</v>
      </c>
      <c r="K54" s="584">
        <v>7</v>
      </c>
      <c r="L54" s="584">
        <v>4</v>
      </c>
      <c r="M54" s="584"/>
      <c r="N54" s="584">
        <f t="shared" si="3"/>
        <v>12</v>
      </c>
      <c r="O54" s="584">
        <v>8</v>
      </c>
      <c r="P54" s="584">
        <v>4</v>
      </c>
      <c r="Q54" s="18"/>
    </row>
    <row r="55" spans="2:17" s="17" customFormat="1" ht="15" customHeight="1">
      <c r="B55" s="292"/>
      <c r="C55" s="292"/>
      <c r="D55" s="188">
        <v>2023</v>
      </c>
      <c r="F55" s="584">
        <f>J55+N55+'3.9 samb.'!F55+'3.9 samb.'!J55+'3.9 samb.'!N55+'3.9 samb.'!R55</f>
        <v>573</v>
      </c>
      <c r="G55" s="584">
        <f>K55+O55+'3.9 samb.'!G55+'3.9 samb.'!K55+'3.9 samb.'!O55+'3.9 samb.'!S55</f>
        <v>401</v>
      </c>
      <c r="H55" s="584">
        <f>L55+P55+'3.9 samb.'!H55+'3.9 samb.'!L55+'3.9 samb.'!P55+'3.9 samb.'!T55</f>
        <v>172</v>
      </c>
      <c r="I55" s="593"/>
      <c r="J55" s="584">
        <f>K55+L55</f>
        <v>11</v>
      </c>
      <c r="K55" s="593">
        <v>8</v>
      </c>
      <c r="L55" s="593">
        <v>3</v>
      </c>
      <c r="M55" s="593"/>
      <c r="N55" s="584">
        <f t="shared" si="3"/>
        <v>16</v>
      </c>
      <c r="O55" s="593">
        <v>11</v>
      </c>
      <c r="P55" s="593">
        <v>5</v>
      </c>
      <c r="Q55" s="18"/>
    </row>
    <row r="56" spans="2:17" s="17" customFormat="1" ht="8.1" customHeight="1">
      <c r="B56" s="292"/>
      <c r="C56" s="292"/>
      <c r="D56" s="188"/>
      <c r="E56" s="298"/>
      <c r="F56" s="594"/>
      <c r="G56" s="584"/>
      <c r="H56" s="584"/>
      <c r="I56" s="584"/>
      <c r="J56" s="594"/>
      <c r="K56" s="584"/>
      <c r="L56" s="584"/>
      <c r="M56" s="584"/>
      <c r="N56" s="584">
        <f t="shared" si="3"/>
        <v>0</v>
      </c>
      <c r="O56" s="584"/>
      <c r="P56" s="584"/>
      <c r="Q56" s="18"/>
    </row>
    <row r="57" spans="2:17" s="17" customFormat="1" ht="15" customHeight="1">
      <c r="B57" s="292" t="s">
        <v>22</v>
      </c>
      <c r="C57" s="292"/>
      <c r="D57" s="188">
        <v>2021</v>
      </c>
      <c r="E57" s="298"/>
      <c r="F57" s="584">
        <f>J57+N57+'3.9 samb.'!F57+'3.9 samb.'!J57+'3.9 samb.'!N57+'3.9 samb.'!R57</f>
        <v>5791</v>
      </c>
      <c r="G57" s="584">
        <f>K57+O57+'3.9 samb.'!G57+'3.9 samb.'!K57+'3.9 samb.'!O57+'3.9 samb.'!S57</f>
        <v>3994</v>
      </c>
      <c r="H57" s="584">
        <f>L57+P57+'3.9 samb.'!H57+'3.9 samb.'!L57+'3.9 samb.'!P57+'3.9 samb.'!T57</f>
        <v>1797</v>
      </c>
      <c r="I57" s="584"/>
      <c r="J57" s="584">
        <f>K57+L57</f>
        <v>17</v>
      </c>
      <c r="K57" s="584">
        <v>12</v>
      </c>
      <c r="L57" s="584">
        <v>5</v>
      </c>
      <c r="M57" s="584"/>
      <c r="N57" s="584">
        <f t="shared" si="3"/>
        <v>117</v>
      </c>
      <c r="O57" s="594">
        <v>69</v>
      </c>
      <c r="P57" s="584">
        <v>48</v>
      </c>
      <c r="Q57" s="18"/>
    </row>
    <row r="58" spans="2:17" s="17" customFormat="1" ht="15" customHeight="1">
      <c r="B58" s="292"/>
      <c r="C58" s="292"/>
      <c r="D58" s="188">
        <v>2022</v>
      </c>
      <c r="E58" s="298"/>
      <c r="F58" s="584">
        <f>J58+N58+'3.9 samb.'!F58+'3.9 samb.'!J58+'3.9 samb.'!N58+'3.9 samb.'!R58</f>
        <v>6332</v>
      </c>
      <c r="G58" s="584">
        <f>K58+O58+'3.9 samb.'!G58+'3.9 samb.'!K58+'3.9 samb.'!O58+'3.9 samb.'!S58</f>
        <v>4434</v>
      </c>
      <c r="H58" s="584">
        <f>L58+P58+'3.9 samb.'!H58+'3.9 samb.'!L58+'3.9 samb.'!P58+'3.9 samb.'!T58</f>
        <v>1898</v>
      </c>
      <c r="I58" s="584"/>
      <c r="J58" s="584">
        <f>K58+L58</f>
        <v>19</v>
      </c>
      <c r="K58" s="584">
        <v>15</v>
      </c>
      <c r="L58" s="584">
        <v>4</v>
      </c>
      <c r="M58" s="584"/>
      <c r="N58" s="584">
        <f t="shared" si="3"/>
        <v>138</v>
      </c>
      <c r="O58" s="594">
        <v>85</v>
      </c>
      <c r="P58" s="584">
        <v>53</v>
      </c>
      <c r="Q58" s="18"/>
    </row>
    <row r="59" spans="2:17" s="17" customFormat="1" ht="15" customHeight="1">
      <c r="B59" s="292"/>
      <c r="C59" s="292"/>
      <c r="D59" s="188">
        <v>2023</v>
      </c>
      <c r="F59" s="584">
        <f>J59+N59+'3.9 samb.'!F59+'3.9 samb.'!J59+'3.9 samb.'!N59+'3.9 samb.'!R59</f>
        <v>6848</v>
      </c>
      <c r="G59" s="584">
        <f>K59+O59+'3.9 samb.'!G59+'3.9 samb.'!K59+'3.9 samb.'!O59+'3.9 samb.'!S59</f>
        <v>4808</v>
      </c>
      <c r="H59" s="584">
        <f>L59+P59+'3.9 samb.'!H59+'3.9 samb.'!L59+'3.9 samb.'!P59+'3.9 samb.'!T59</f>
        <v>2040</v>
      </c>
      <c r="I59" s="593"/>
      <c r="J59" s="584">
        <f>K59+L59</f>
        <v>19</v>
      </c>
      <c r="K59" s="593">
        <v>13</v>
      </c>
      <c r="L59" s="593">
        <v>6</v>
      </c>
      <c r="M59" s="593"/>
      <c r="N59" s="584">
        <f t="shared" si="3"/>
        <v>113</v>
      </c>
      <c r="O59" s="593">
        <v>61</v>
      </c>
      <c r="P59" s="593">
        <v>52</v>
      </c>
      <c r="Q59" s="18"/>
    </row>
    <row r="60" spans="2:17" s="17" customFormat="1" ht="8.1" customHeight="1">
      <c r="B60" s="292"/>
      <c r="C60" s="292"/>
      <c r="D60" s="188"/>
      <c r="E60" s="298"/>
      <c r="F60" s="584"/>
      <c r="G60" s="584"/>
      <c r="H60" s="584"/>
      <c r="I60" s="584"/>
      <c r="J60" s="584"/>
      <c r="K60" s="584"/>
      <c r="L60" s="584"/>
      <c r="M60" s="584"/>
      <c r="N60" s="584"/>
      <c r="O60" s="594"/>
      <c r="P60" s="584"/>
      <c r="Q60" s="18"/>
    </row>
    <row r="61" spans="2:17" s="17" customFormat="1" ht="15" customHeight="1">
      <c r="B61" s="292" t="s">
        <v>23</v>
      </c>
      <c r="C61" s="292"/>
      <c r="D61" s="188">
        <v>2021</v>
      </c>
      <c r="E61" s="298"/>
      <c r="F61" s="584">
        <f>J61+N61+'3.9 samb.'!F61+'3.9 samb.'!J61+'3.9 samb.'!N61+'3.9 samb.'!R61</f>
        <v>2222</v>
      </c>
      <c r="G61" s="584">
        <f>K61+O61+'3.9 samb.'!G61+'3.9 samb.'!K61+'3.9 samb.'!O61+'3.9 samb.'!S61</f>
        <v>1566</v>
      </c>
      <c r="H61" s="584">
        <f>L61+P61+'3.9 samb.'!H61+'3.9 samb.'!L61+'3.9 samb.'!P61+'3.9 samb.'!T61</f>
        <v>656</v>
      </c>
      <c r="I61" s="584"/>
      <c r="J61" s="584">
        <f>K61+L61</f>
        <v>16</v>
      </c>
      <c r="K61" s="584">
        <v>13</v>
      </c>
      <c r="L61" s="584">
        <v>3</v>
      </c>
      <c r="M61" s="584"/>
      <c r="N61" s="584">
        <f>O61+P61</f>
        <v>40</v>
      </c>
      <c r="O61" s="594">
        <v>16</v>
      </c>
      <c r="P61" s="584">
        <v>24</v>
      </c>
      <c r="Q61" s="18"/>
    </row>
    <row r="62" spans="2:17" s="17" customFormat="1" ht="15" customHeight="1">
      <c r="B62" s="292"/>
      <c r="C62" s="292"/>
      <c r="D62" s="188">
        <v>2022</v>
      </c>
      <c r="E62" s="298"/>
      <c r="F62" s="584">
        <f>J62+N62+'3.9 samb.'!F62+'3.9 samb.'!J62+'3.9 samb.'!N62+'3.9 samb.'!R62</f>
        <v>2427</v>
      </c>
      <c r="G62" s="584">
        <f>K62+O62+'3.9 samb.'!G62+'3.9 samb.'!K62+'3.9 samb.'!O62+'3.9 samb.'!S62</f>
        <v>1727</v>
      </c>
      <c r="H62" s="584">
        <f>L62+P62+'3.9 samb.'!H62+'3.9 samb.'!L62+'3.9 samb.'!P62+'3.9 samb.'!T62</f>
        <v>700</v>
      </c>
      <c r="I62" s="584"/>
      <c r="J62" s="584">
        <f>K62+L62</f>
        <v>18</v>
      </c>
      <c r="K62" s="584">
        <v>15</v>
      </c>
      <c r="L62" s="584">
        <v>3</v>
      </c>
      <c r="M62" s="584"/>
      <c r="N62" s="584">
        <f>O62+P62</f>
        <v>44</v>
      </c>
      <c r="O62" s="594">
        <v>20</v>
      </c>
      <c r="P62" s="584">
        <v>24</v>
      </c>
      <c r="Q62" s="18"/>
    </row>
    <row r="63" spans="2:17" s="17" customFormat="1" ht="15" customHeight="1">
      <c r="B63" s="292"/>
      <c r="C63" s="292"/>
      <c r="D63" s="188">
        <v>2023</v>
      </c>
      <c r="F63" s="584">
        <f>J63+N63+'3.9 samb.'!F63+'3.9 samb.'!J63+'3.9 samb.'!N63+'3.9 samb.'!R63</f>
        <v>2566</v>
      </c>
      <c r="G63" s="584">
        <f>K63+O63+'3.9 samb.'!G63+'3.9 samb.'!K63+'3.9 samb.'!O63+'3.9 samb.'!S63</f>
        <v>1842</v>
      </c>
      <c r="H63" s="584">
        <f>L63+P63+'3.9 samb.'!H63+'3.9 samb.'!L63+'3.9 samb.'!P63+'3.9 samb.'!T63</f>
        <v>724</v>
      </c>
      <c r="I63" s="593"/>
      <c r="J63" s="584">
        <f>K63+L63</f>
        <v>15</v>
      </c>
      <c r="K63" s="593">
        <v>9</v>
      </c>
      <c r="L63" s="593">
        <v>6</v>
      </c>
      <c r="M63" s="593"/>
      <c r="N63" s="584">
        <f>O63+P63</f>
        <v>39</v>
      </c>
      <c r="O63" s="593">
        <v>14</v>
      </c>
      <c r="P63" s="593">
        <v>25</v>
      </c>
      <c r="Q63" s="18"/>
    </row>
    <row r="64" spans="2:17" s="17" customFormat="1" ht="8.1" customHeight="1">
      <c r="B64" s="292"/>
      <c r="C64" s="292"/>
      <c r="D64" s="188"/>
      <c r="E64" s="298"/>
      <c r="F64" s="584"/>
      <c r="G64" s="584"/>
      <c r="H64" s="584"/>
      <c r="I64" s="584"/>
      <c r="J64" s="584"/>
      <c r="K64" s="584"/>
      <c r="L64" s="584"/>
      <c r="M64" s="584"/>
      <c r="N64" s="584"/>
      <c r="O64" s="594"/>
      <c r="P64" s="584"/>
      <c r="Q64" s="18"/>
    </row>
    <row r="65" spans="2:17" s="17" customFormat="1" ht="15" customHeight="1">
      <c r="B65" s="292" t="s">
        <v>20</v>
      </c>
      <c r="C65" s="292"/>
      <c r="D65" s="188">
        <v>2021</v>
      </c>
      <c r="E65" s="298"/>
      <c r="F65" s="584">
        <f>J65+N65+'3.9 samb.'!F65+'3.9 samb.'!J65+'3.9 samb.'!N65+'3.9 samb.'!R65</f>
        <v>3086</v>
      </c>
      <c r="G65" s="584">
        <f>K65+O65+'3.9 samb.'!G65+'3.9 samb.'!K65+'3.9 samb.'!O65+'3.9 samb.'!S65</f>
        <v>2196</v>
      </c>
      <c r="H65" s="584">
        <f>L65+P65+'3.9 samb.'!H65+'3.9 samb.'!L65+'3.9 samb.'!P65+'3.9 samb.'!T65</f>
        <v>890</v>
      </c>
      <c r="I65" s="584"/>
      <c r="J65" s="584">
        <f>K65+L65</f>
        <v>25</v>
      </c>
      <c r="K65" s="584">
        <v>14</v>
      </c>
      <c r="L65" s="584">
        <v>11</v>
      </c>
      <c r="M65" s="584"/>
      <c r="N65" s="584">
        <f>O65+P65</f>
        <v>54</v>
      </c>
      <c r="O65" s="584">
        <v>29</v>
      </c>
      <c r="P65" s="584">
        <v>25</v>
      </c>
      <c r="Q65" s="18"/>
    </row>
    <row r="66" spans="2:17" s="17" customFormat="1" ht="15" customHeight="1">
      <c r="B66" s="292"/>
      <c r="C66" s="292"/>
      <c r="D66" s="188">
        <v>2022</v>
      </c>
      <c r="E66" s="298"/>
      <c r="F66" s="584">
        <f>J66+N66+'3.9 samb.'!F66+'3.9 samb.'!J66+'3.9 samb.'!N66+'3.9 samb.'!R66</f>
        <v>3408</v>
      </c>
      <c r="G66" s="584">
        <f>K66+O66+'3.9 samb.'!G66+'3.9 samb.'!K66+'3.9 samb.'!O66+'3.9 samb.'!S66</f>
        <v>2442</v>
      </c>
      <c r="H66" s="584">
        <f>L66+P66+'3.9 samb.'!H66+'3.9 samb.'!L66+'3.9 samb.'!P66+'3.9 samb.'!T66</f>
        <v>966</v>
      </c>
      <c r="I66" s="584"/>
      <c r="J66" s="584">
        <f>K66+L66</f>
        <v>23</v>
      </c>
      <c r="K66" s="584">
        <v>15</v>
      </c>
      <c r="L66" s="584">
        <v>8</v>
      </c>
      <c r="M66" s="584"/>
      <c r="N66" s="584">
        <f>O66+P66</f>
        <v>62</v>
      </c>
      <c r="O66" s="584">
        <v>30</v>
      </c>
      <c r="P66" s="584">
        <v>32</v>
      </c>
      <c r="Q66" s="18"/>
    </row>
    <row r="67" spans="2:17" s="17" customFormat="1" ht="15" customHeight="1">
      <c r="B67" s="292"/>
      <c r="C67" s="292"/>
      <c r="D67" s="188">
        <v>2023</v>
      </c>
      <c r="F67" s="584">
        <f>J67+N67+'3.9 samb.'!F67+'3.9 samb.'!J67+'3.9 samb.'!N67+'3.9 samb.'!R67</f>
        <v>3804</v>
      </c>
      <c r="G67" s="584">
        <f>K67+O67+'3.9 samb.'!G67+'3.9 samb.'!K67+'3.9 samb.'!O67+'3.9 samb.'!S67</f>
        <v>2708</v>
      </c>
      <c r="H67" s="584">
        <f>L67+P67+'3.9 samb.'!H67+'3.9 samb.'!L67+'3.9 samb.'!P67+'3.9 samb.'!T67</f>
        <v>1096</v>
      </c>
      <c r="I67" s="593"/>
      <c r="J67" s="584">
        <f>K67+L67</f>
        <v>25</v>
      </c>
      <c r="K67" s="593">
        <v>15</v>
      </c>
      <c r="L67" s="593">
        <v>10</v>
      </c>
      <c r="M67" s="593"/>
      <c r="N67" s="584">
        <f>O67+P67</f>
        <v>83</v>
      </c>
      <c r="O67" s="593">
        <v>41</v>
      </c>
      <c r="P67" s="593">
        <v>42</v>
      </c>
      <c r="Q67" s="18"/>
    </row>
    <row r="68" spans="2:17" s="17" customFormat="1" ht="8.1" customHeight="1">
      <c r="B68" s="292"/>
      <c r="C68" s="292"/>
      <c r="D68" s="188"/>
      <c r="E68" s="298"/>
      <c r="F68" s="584"/>
      <c r="G68" s="584"/>
      <c r="H68" s="584"/>
      <c r="I68" s="584"/>
      <c r="J68" s="584"/>
      <c r="K68" s="584"/>
      <c r="L68" s="584"/>
      <c r="M68" s="584"/>
      <c r="N68" s="584"/>
      <c r="O68" s="584"/>
      <c r="P68" s="584"/>
      <c r="Q68" s="18"/>
    </row>
    <row r="69" spans="2:17" s="17" customFormat="1" ht="15" customHeight="1">
      <c r="B69" s="292" t="s">
        <v>21</v>
      </c>
      <c r="C69" s="292"/>
      <c r="D69" s="188">
        <v>2021</v>
      </c>
      <c r="E69" s="298"/>
      <c r="F69" s="584">
        <f>J69+N69+'3.9 samb.'!F69+'3.9 samb.'!J69+'3.9 samb.'!N69+'3.9 samb.'!R69</f>
        <v>2070</v>
      </c>
      <c r="G69" s="584">
        <f>K69+O69+'3.9 samb.'!G69+'3.9 samb.'!K69+'3.9 samb.'!O69+'3.9 samb.'!S69</f>
        <v>1411</v>
      </c>
      <c r="H69" s="584">
        <f>L69+P69+'3.9 samb.'!H69+'3.9 samb.'!L69+'3.9 samb.'!P69+'3.9 samb.'!T69</f>
        <v>659</v>
      </c>
      <c r="I69" s="584"/>
      <c r="J69" s="584">
        <f>K69+L69</f>
        <v>8</v>
      </c>
      <c r="K69" s="584">
        <v>6</v>
      </c>
      <c r="L69" s="584">
        <v>2</v>
      </c>
      <c r="M69" s="584"/>
      <c r="N69" s="584">
        <f>O69+P69</f>
        <v>63</v>
      </c>
      <c r="O69" s="584">
        <v>33</v>
      </c>
      <c r="P69" s="584">
        <v>30</v>
      </c>
      <c r="Q69" s="18"/>
    </row>
    <row r="70" spans="2:17" s="17" customFormat="1" ht="15" customHeight="1">
      <c r="B70" s="292"/>
      <c r="C70" s="292"/>
      <c r="D70" s="188">
        <v>2022</v>
      </c>
      <c r="E70" s="298"/>
      <c r="F70" s="584">
        <f>J70+N70+'3.9 samb.'!F70+'3.9 samb.'!J70+'3.9 samb.'!N70+'3.9 samb.'!R70</f>
        <v>2198</v>
      </c>
      <c r="G70" s="584">
        <f>K70+O70+'3.9 samb.'!G70+'3.9 samb.'!K70+'3.9 samb.'!O70+'3.9 samb.'!S70</f>
        <v>1513</v>
      </c>
      <c r="H70" s="584">
        <f>L70+P70+'3.9 samb.'!H70+'3.9 samb.'!L70+'3.9 samb.'!P70+'3.9 samb.'!T70</f>
        <v>685</v>
      </c>
      <c r="I70" s="584"/>
      <c r="J70" s="584">
        <f>K70+L70</f>
        <v>17</v>
      </c>
      <c r="K70" s="584">
        <v>8</v>
      </c>
      <c r="L70" s="584">
        <v>9</v>
      </c>
      <c r="M70" s="584"/>
      <c r="N70" s="584">
        <f>O70+P70</f>
        <v>46</v>
      </c>
      <c r="O70" s="584">
        <v>21</v>
      </c>
      <c r="P70" s="584">
        <v>25</v>
      </c>
      <c r="Q70" s="18"/>
    </row>
    <row r="71" spans="2:17" s="17" customFormat="1" ht="15" customHeight="1">
      <c r="B71" s="292"/>
      <c r="C71" s="292"/>
      <c r="D71" s="188">
        <v>2023</v>
      </c>
      <c r="F71" s="584">
        <f>J71+N71+'3.9 samb.'!F71+'3.9 samb.'!J71+'3.9 samb.'!N71+'3.9 samb.'!R71</f>
        <v>2379</v>
      </c>
      <c r="G71" s="584">
        <f>K71+O71+'3.9 samb.'!G71+'3.9 samb.'!K71+'3.9 samb.'!O71+'3.9 samb.'!S71</f>
        <v>1650</v>
      </c>
      <c r="H71" s="584">
        <f>L71+P71+'3.9 samb.'!H71+'3.9 samb.'!L71+'3.9 samb.'!P71+'3.9 samb.'!T71</f>
        <v>729</v>
      </c>
      <c r="I71" s="593"/>
      <c r="J71" s="584">
        <f>K71+L71</f>
        <v>14</v>
      </c>
      <c r="K71" s="593">
        <v>5</v>
      </c>
      <c r="L71" s="593">
        <v>9</v>
      </c>
      <c r="M71" s="593"/>
      <c r="N71" s="584">
        <f>O71+P71</f>
        <v>45</v>
      </c>
      <c r="O71" s="593">
        <v>26</v>
      </c>
      <c r="P71" s="593">
        <v>19</v>
      </c>
      <c r="Q71" s="18"/>
    </row>
    <row r="72" spans="2:17" s="17" customFormat="1" ht="8.1" customHeight="1">
      <c r="B72" s="292"/>
      <c r="C72" s="292"/>
      <c r="D72" s="188"/>
      <c r="E72" s="298"/>
      <c r="F72" s="584"/>
      <c r="G72" s="584"/>
      <c r="H72" s="584"/>
      <c r="I72" s="584"/>
      <c r="J72" s="584"/>
      <c r="K72" s="584"/>
      <c r="L72" s="584"/>
      <c r="M72" s="584"/>
      <c r="N72" s="584"/>
      <c r="O72" s="594"/>
      <c r="P72" s="594"/>
      <c r="Q72" s="18"/>
    </row>
    <row r="73" spans="2:17" s="17" customFormat="1" ht="15" customHeight="1">
      <c r="B73" s="292" t="s">
        <v>318</v>
      </c>
      <c r="C73" s="292"/>
      <c r="D73" s="188">
        <v>2021</v>
      </c>
      <c r="E73" s="298"/>
      <c r="F73" s="584">
        <f>J73+N73+'3.9 samb.'!F73+'3.9 samb.'!J73+'3.9 samb.'!N73+'3.9 samb.'!R73</f>
        <v>1882</v>
      </c>
      <c r="G73" s="584">
        <f>K73+O73+'3.9 samb.'!G73+'3.9 samb.'!K73+'3.9 samb.'!O73+'3.9 samb.'!S73</f>
        <v>1323</v>
      </c>
      <c r="H73" s="584">
        <f>L73+P73+'3.9 samb.'!H73+'3.9 samb.'!L73+'3.9 samb.'!P73+'3.9 samb.'!T73</f>
        <v>559</v>
      </c>
      <c r="I73" s="584"/>
      <c r="J73" s="584">
        <f>K73+L73</f>
        <v>0</v>
      </c>
      <c r="K73" s="594">
        <v>0</v>
      </c>
      <c r="L73" s="594">
        <v>0</v>
      </c>
      <c r="M73" s="584"/>
      <c r="N73" s="584">
        <f>O73+P73</f>
        <v>70</v>
      </c>
      <c r="O73" s="594">
        <v>40</v>
      </c>
      <c r="P73" s="584">
        <v>30</v>
      </c>
      <c r="Q73" s="18"/>
    </row>
    <row r="74" spans="2:17" s="17" customFormat="1" ht="15" customHeight="1">
      <c r="B74" s="292"/>
      <c r="C74" s="292"/>
      <c r="D74" s="188">
        <v>2022</v>
      </c>
      <c r="E74" s="298"/>
      <c r="F74" s="584">
        <f>J74+N74+'3.9 samb.'!F74+'3.9 samb.'!J74+'3.9 samb.'!N74+'3.9 samb.'!R74</f>
        <v>1960</v>
      </c>
      <c r="G74" s="584">
        <f>K74+O74+'3.9 samb.'!G74+'3.9 samb.'!K74+'3.9 samb.'!O74+'3.9 samb.'!S74</f>
        <v>1402</v>
      </c>
      <c r="H74" s="584">
        <f>L74+P74+'3.9 samb.'!H74+'3.9 samb.'!L74+'3.9 samb.'!P74+'3.9 samb.'!T74</f>
        <v>558</v>
      </c>
      <c r="I74" s="584"/>
      <c r="J74" s="584">
        <f>K74+L74</f>
        <v>0</v>
      </c>
      <c r="K74" s="584">
        <v>0</v>
      </c>
      <c r="L74" s="584">
        <v>0</v>
      </c>
      <c r="M74" s="584"/>
      <c r="N74" s="584">
        <f>O74+P74</f>
        <v>78</v>
      </c>
      <c r="O74" s="594">
        <v>44</v>
      </c>
      <c r="P74" s="584">
        <v>34</v>
      </c>
      <c r="Q74" s="18"/>
    </row>
    <row r="75" spans="2:17" s="17" customFormat="1" ht="15" customHeight="1">
      <c r="B75" s="292"/>
      <c r="C75" s="292"/>
      <c r="D75" s="188">
        <v>2023</v>
      </c>
      <c r="F75" s="584">
        <f>J75+N75+'3.9 samb.'!F75+'3.9 samb.'!J75+'3.9 samb.'!N75+'3.9 samb.'!R75</f>
        <v>2039</v>
      </c>
      <c r="G75" s="584">
        <f>K75+O75+'3.9 samb.'!G75+'3.9 samb.'!K75+'3.9 samb.'!O75+'3.9 samb.'!S75</f>
        <v>1437</v>
      </c>
      <c r="H75" s="584">
        <f>L75+P75+'3.9 samb.'!H75+'3.9 samb.'!L75+'3.9 samb.'!P75+'3.9 samb.'!T75</f>
        <v>602</v>
      </c>
      <c r="I75" s="593"/>
      <c r="J75" s="584">
        <f>K75+L75</f>
        <v>1</v>
      </c>
      <c r="K75" s="593">
        <v>1</v>
      </c>
      <c r="L75" s="594">
        <v>0</v>
      </c>
      <c r="M75" s="593"/>
      <c r="N75" s="584">
        <f>O75+P75</f>
        <v>72</v>
      </c>
      <c r="O75" s="593">
        <v>37</v>
      </c>
      <c r="P75" s="593">
        <v>35</v>
      </c>
      <c r="Q75" s="18"/>
    </row>
    <row r="76" spans="2:17" s="17" customFormat="1" ht="8.1" customHeight="1">
      <c r="B76" s="292"/>
      <c r="C76" s="292"/>
      <c r="D76" s="188"/>
      <c r="E76" s="298"/>
      <c r="F76" s="594"/>
      <c r="G76" s="584"/>
      <c r="H76" s="584"/>
      <c r="I76" s="584"/>
      <c r="J76" s="594"/>
      <c r="K76" s="594"/>
      <c r="L76" s="594"/>
      <c r="M76" s="584"/>
      <c r="N76" s="594"/>
      <c r="O76" s="594"/>
      <c r="P76" s="594"/>
      <c r="Q76" s="18"/>
    </row>
    <row r="77" spans="2:17" s="17" customFormat="1" ht="15" customHeight="1">
      <c r="B77" s="292" t="s">
        <v>316</v>
      </c>
      <c r="C77" s="292"/>
      <c r="D77" s="188">
        <v>2021</v>
      </c>
      <c r="E77" s="298"/>
      <c r="F77" s="584">
        <f>J77+N77+'3.9 samb.'!F77+'3.9 samb.'!J77+'3.9 samb.'!N77+'3.9 samb.'!R77</f>
        <v>143</v>
      </c>
      <c r="G77" s="584">
        <f>K77+O77+'3.9 samb.'!G77+'3.9 samb.'!K77+'3.9 samb.'!O77+'3.9 samb.'!S77</f>
        <v>106</v>
      </c>
      <c r="H77" s="584">
        <f>L77+P77+'3.9 samb.'!H77+'3.9 samb.'!L77+'3.9 samb.'!P77+'3.9 samb.'!T77</f>
        <v>37</v>
      </c>
      <c r="I77" s="584"/>
      <c r="J77" s="584">
        <f>K77+L77</f>
        <v>0</v>
      </c>
      <c r="K77" s="594">
        <v>0</v>
      </c>
      <c r="L77" s="594">
        <v>0</v>
      </c>
      <c r="M77" s="584"/>
      <c r="N77" s="584">
        <f>O77+P77</f>
        <v>0</v>
      </c>
      <c r="O77" s="594">
        <v>0</v>
      </c>
      <c r="P77" s="584">
        <v>0</v>
      </c>
      <c r="Q77" s="18"/>
    </row>
    <row r="78" spans="2:17" s="17" customFormat="1" ht="15" customHeight="1">
      <c r="B78" s="292"/>
      <c r="C78" s="292"/>
      <c r="D78" s="188">
        <v>2022</v>
      </c>
      <c r="E78" s="298"/>
      <c r="F78" s="584">
        <f>J78+N78+'3.9 samb.'!F78+'3.9 samb.'!J78+'3.9 samb.'!N78+'3.9 samb.'!R78</f>
        <v>178</v>
      </c>
      <c r="G78" s="584">
        <f>K78+O78+'3.9 samb.'!G78+'3.9 samb.'!K78+'3.9 samb.'!O78+'3.9 samb.'!S78</f>
        <v>134</v>
      </c>
      <c r="H78" s="584">
        <f>L78+P78+'3.9 samb.'!H78+'3.9 samb.'!L78+'3.9 samb.'!P78+'3.9 samb.'!T78</f>
        <v>44</v>
      </c>
      <c r="I78" s="584"/>
      <c r="J78" s="584">
        <f>K78+L78</f>
        <v>0</v>
      </c>
      <c r="K78" s="584">
        <v>0</v>
      </c>
      <c r="L78" s="584">
        <v>0</v>
      </c>
      <c r="M78" s="584"/>
      <c r="N78" s="584">
        <f>O78+P78</f>
        <v>0</v>
      </c>
      <c r="O78" s="594">
        <v>0</v>
      </c>
      <c r="P78" s="584">
        <v>0</v>
      </c>
      <c r="Q78" s="18"/>
    </row>
    <row r="79" spans="2:17" s="17" customFormat="1" ht="15" customHeight="1">
      <c r="B79" s="292"/>
      <c r="C79" s="292"/>
      <c r="D79" s="188">
        <v>2023</v>
      </c>
      <c r="F79" s="584">
        <f>J79+N79+'3.9 samb.'!F79+'3.9 samb.'!J79+'3.9 samb.'!N79+'3.9 samb.'!R79</f>
        <v>203</v>
      </c>
      <c r="G79" s="584">
        <f>K79+O79+'3.9 samb.'!G79+'3.9 samb.'!K79+'3.9 samb.'!O79+'3.9 samb.'!S79</f>
        <v>155</v>
      </c>
      <c r="H79" s="584">
        <f>L79+P79+'3.9 samb.'!H79+'3.9 samb.'!L79+'3.9 samb.'!P79+'3.9 samb.'!T79</f>
        <v>48</v>
      </c>
      <c r="I79" s="593"/>
      <c r="J79" s="584">
        <f>K79+L79</f>
        <v>0</v>
      </c>
      <c r="K79" s="584">
        <v>0</v>
      </c>
      <c r="L79" s="584">
        <v>0</v>
      </c>
      <c r="M79" s="593"/>
      <c r="N79" s="584">
        <f>O79+P79</f>
        <v>0</v>
      </c>
      <c r="O79" s="584">
        <v>0</v>
      </c>
      <c r="P79" s="584">
        <v>0</v>
      </c>
      <c r="Q79" s="18"/>
    </row>
    <row r="80" spans="2:17" s="17" customFormat="1" ht="8.1" customHeight="1">
      <c r="B80" s="292"/>
      <c r="C80" s="292"/>
      <c r="D80" s="188"/>
      <c r="E80" s="298"/>
      <c r="F80" s="584"/>
      <c r="G80" s="584"/>
      <c r="H80" s="584"/>
      <c r="I80" s="584"/>
      <c r="J80" s="584"/>
      <c r="K80" s="594"/>
      <c r="L80" s="594"/>
      <c r="M80" s="584"/>
      <c r="N80" s="584"/>
      <c r="O80" s="594"/>
      <c r="P80" s="584"/>
      <c r="Q80" s="18"/>
    </row>
    <row r="81" spans="1:17" s="17" customFormat="1" ht="15" customHeight="1">
      <c r="B81" s="292" t="s">
        <v>317</v>
      </c>
      <c r="C81" s="292"/>
      <c r="D81" s="188">
        <v>2021</v>
      </c>
      <c r="E81" s="298"/>
      <c r="F81" s="584">
        <f>J81+N81+'3.9 samb.'!F81+'3.9 samb.'!J81+'3.9 samb.'!N81+'3.9 samb.'!R81</f>
        <v>239</v>
      </c>
      <c r="G81" s="584">
        <f>K81+O81+'3.9 samb.'!G81+'3.9 samb.'!K81+'3.9 samb.'!O81+'3.9 samb.'!S81</f>
        <v>160</v>
      </c>
      <c r="H81" s="584">
        <f>L81+P81+'3.9 samb.'!H81+'3.9 samb.'!L81+'3.9 samb.'!P81+'3.9 samb.'!T81</f>
        <v>79</v>
      </c>
      <c r="I81" s="584"/>
      <c r="J81" s="584">
        <f>K81+L81</f>
        <v>5</v>
      </c>
      <c r="K81" s="594">
        <v>2</v>
      </c>
      <c r="L81" s="594">
        <v>3</v>
      </c>
      <c r="M81" s="584"/>
      <c r="N81" s="584">
        <f>O81+P81</f>
        <v>10</v>
      </c>
      <c r="O81" s="594">
        <v>6</v>
      </c>
      <c r="P81" s="594">
        <v>4</v>
      </c>
      <c r="Q81" s="18"/>
    </row>
    <row r="82" spans="1:17" s="17" customFormat="1" ht="15" customHeight="1">
      <c r="B82" s="292"/>
      <c r="C82" s="292"/>
      <c r="D82" s="188">
        <v>2022</v>
      </c>
      <c r="E82" s="1"/>
      <c r="F82" s="584">
        <f>J82+N82+'3.9 samb.'!F82+'3.9 samb.'!J82+'3.9 samb.'!N82+'3.9 samb.'!R82</f>
        <v>281</v>
      </c>
      <c r="G82" s="584">
        <f>K82+O82+'3.9 samb.'!G82+'3.9 samb.'!K82+'3.9 samb.'!O82+'3.9 samb.'!S82</f>
        <v>189</v>
      </c>
      <c r="H82" s="584">
        <f>L82+P82+'3.9 samb.'!H82+'3.9 samb.'!L82+'3.9 samb.'!P82+'3.9 samb.'!T82</f>
        <v>92</v>
      </c>
      <c r="I82" s="584"/>
      <c r="J82" s="584">
        <f>K82+L82</f>
        <v>7</v>
      </c>
      <c r="K82" s="584">
        <v>3</v>
      </c>
      <c r="L82" s="584">
        <v>4</v>
      </c>
      <c r="M82" s="584"/>
      <c r="N82" s="584">
        <f>O82+P82</f>
        <v>16</v>
      </c>
      <c r="O82" s="584">
        <v>10</v>
      </c>
      <c r="P82" s="584">
        <v>6</v>
      </c>
      <c r="Q82" s="18"/>
    </row>
    <row r="83" spans="1:17" s="17" customFormat="1" ht="15" customHeight="1">
      <c r="B83" s="292"/>
      <c r="C83" s="292"/>
      <c r="D83" s="188">
        <v>2023</v>
      </c>
      <c r="F83" s="584">
        <f>J83+N83+'3.9 samb.'!F83+'3.9 samb.'!J83+'3.9 samb.'!N83+'3.9 samb.'!R83</f>
        <v>310</v>
      </c>
      <c r="G83" s="584">
        <f>K83+O83+'3.9 samb.'!G83+'3.9 samb.'!K83+'3.9 samb.'!O83+'3.9 samb.'!S83</f>
        <v>214</v>
      </c>
      <c r="H83" s="584">
        <f>L83+P83+'3.9 samb.'!H83+'3.9 samb.'!L83+'3.9 samb.'!P83+'3.9 samb.'!T83</f>
        <v>96</v>
      </c>
      <c r="I83" s="1"/>
      <c r="J83" s="584">
        <f>K83+L83</f>
        <v>7</v>
      </c>
      <c r="K83" s="1">
        <v>3</v>
      </c>
      <c r="L83" s="1">
        <v>4</v>
      </c>
      <c r="M83" s="1"/>
      <c r="N83" s="584">
        <f>O83+P83</f>
        <v>15</v>
      </c>
      <c r="O83" s="1">
        <v>9</v>
      </c>
      <c r="P83" s="1">
        <v>6</v>
      </c>
      <c r="Q83" s="18"/>
    </row>
    <row r="84" spans="1:17" ht="3.75" customHeight="1" thickBot="1">
      <c r="A84" s="13"/>
      <c r="B84" s="14"/>
      <c r="C84" s="14"/>
      <c r="D84" s="275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s="15" customFormat="1" ht="15" customHeight="1">
      <c r="B85" s="17"/>
      <c r="C85" s="17"/>
      <c r="D85" s="18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537" t="s">
        <v>24</v>
      </c>
    </row>
    <row r="86" spans="1:17" s="15" customFormat="1" ht="13.5" customHeight="1">
      <c r="B86" s="17"/>
      <c r="C86" s="17"/>
      <c r="D86" s="18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538" t="s">
        <v>25</v>
      </c>
    </row>
    <row r="87" spans="1:17" s="15" customFormat="1" ht="16.5" customHeight="1">
      <c r="B87" s="556" t="s">
        <v>355</v>
      </c>
      <c r="C87" s="17"/>
      <c r="D87" s="18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s="15" customFormat="1" ht="15.75" customHeight="1">
      <c r="B88" s="202" t="s">
        <v>314</v>
      </c>
      <c r="C88" s="17"/>
      <c r="D88" s="18"/>
      <c r="E88" s="17"/>
      <c r="F88" s="17"/>
      <c r="G88" s="19"/>
      <c r="H88" s="17"/>
      <c r="I88" s="17"/>
      <c r="J88" s="17"/>
      <c r="K88" s="19"/>
      <c r="L88" s="17"/>
      <c r="M88" s="17"/>
      <c r="N88" s="17"/>
      <c r="O88" s="549"/>
      <c r="P88" s="17"/>
      <c r="Q88" s="17"/>
    </row>
    <row r="89" spans="1:17" s="15" customFormat="1" ht="15.75" customHeight="1">
      <c r="B89" s="557" t="s">
        <v>356</v>
      </c>
      <c r="C89" s="17"/>
      <c r="D89" s="18"/>
      <c r="E89" s="17"/>
      <c r="F89" s="17"/>
      <c r="G89" s="19"/>
      <c r="H89" s="17"/>
      <c r="I89" s="17"/>
      <c r="J89" s="17"/>
      <c r="K89" s="19"/>
      <c r="L89" s="17"/>
      <c r="M89" s="17"/>
      <c r="N89" s="17"/>
      <c r="O89" s="549"/>
      <c r="P89" s="17"/>
      <c r="Q89" s="17"/>
    </row>
    <row r="90" spans="1:17" s="15" customFormat="1" ht="11.25">
      <c r="A90" s="16"/>
      <c r="D90" s="276"/>
    </row>
    <row r="91" spans="1:17" ht="15">
      <c r="B91" s="5"/>
      <c r="C91" s="5"/>
      <c r="D91" s="189"/>
    </row>
  </sheetData>
  <mergeCells count="6">
    <mergeCell ref="F11:H11"/>
    <mergeCell ref="J11:L11"/>
    <mergeCell ref="N11:P11"/>
    <mergeCell ref="F12:H12"/>
    <mergeCell ref="J12:L12"/>
    <mergeCell ref="N12:P12"/>
  </mergeCells>
  <hyperlinks>
    <hyperlink ref="Q1" r:id="rId1" xr:uid="{00000000-0004-0000-0B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3" orientation="portrait" r:id="rId2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U91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16" defaultRowHeight="14.25"/>
  <cols>
    <col min="1" max="1" width="1.42578125" style="1" customWidth="1"/>
    <col min="2" max="2" width="10.7109375" style="1" customWidth="1"/>
    <col min="3" max="3" width="8" style="1" customWidth="1"/>
    <col min="4" max="4" width="17.28515625" style="188" customWidth="1"/>
    <col min="5" max="5" width="1.42578125" style="1" customWidth="1"/>
    <col min="6" max="7" width="9.85546875" style="1" bestFit="1" customWidth="1"/>
    <col min="8" max="8" width="13.7109375" style="1" customWidth="1"/>
    <col min="9" max="9" width="1.42578125" style="1" customWidth="1"/>
    <col min="10" max="11" width="12.5703125" style="1" customWidth="1"/>
    <col min="12" max="12" width="14.140625" style="1" customWidth="1"/>
    <col min="13" max="13" width="1.42578125" style="1" customWidth="1"/>
    <col min="14" max="15" width="7.85546875" style="1" customWidth="1"/>
    <col min="16" max="16" width="14.140625" style="1" customWidth="1"/>
    <col min="17" max="17" width="1.42578125" style="1" customWidth="1"/>
    <col min="18" max="19" width="7.85546875" style="1" customWidth="1"/>
    <col min="20" max="20" width="14.140625" style="1" customWidth="1"/>
    <col min="21" max="21" width="1" style="1" customWidth="1"/>
    <col min="22" max="250" width="9.140625" style="1" customWidth="1"/>
    <col min="251" max="251" width="1.42578125" style="1" customWidth="1"/>
    <col min="252" max="16384" width="16" style="1"/>
  </cols>
  <sheetData>
    <row r="1" spans="1:21" ht="15" customHeight="1">
      <c r="U1" s="2" t="s">
        <v>0</v>
      </c>
    </row>
    <row r="2" spans="1:21" ht="15" customHeight="1">
      <c r="U2" s="3" t="s">
        <v>1</v>
      </c>
    </row>
    <row r="3" spans="1:21" ht="15" customHeight="1"/>
    <row r="4" spans="1:21" ht="15" customHeight="1"/>
    <row r="5" spans="1:21" ht="18.75" customHeight="1">
      <c r="B5" s="4" t="s">
        <v>52</v>
      </c>
      <c r="C5" s="5" t="s">
        <v>490</v>
      </c>
      <c r="D5" s="189"/>
    </row>
    <row r="6" spans="1:21" ht="18.75" customHeight="1">
      <c r="B6" s="4"/>
      <c r="C6" s="668" t="s">
        <v>376</v>
      </c>
      <c r="D6" s="189"/>
    </row>
    <row r="7" spans="1:21" ht="15" customHeight="1">
      <c r="B7" s="3" t="s">
        <v>53</v>
      </c>
      <c r="C7" s="554" t="s">
        <v>543</v>
      </c>
      <c r="D7" s="284"/>
      <c r="E7" s="10"/>
      <c r="F7" s="10"/>
      <c r="G7" s="10"/>
      <c r="H7" s="10"/>
      <c r="I7" s="10"/>
      <c r="J7" s="10"/>
      <c r="K7" s="10"/>
      <c r="L7" s="10"/>
      <c r="M7" s="10"/>
    </row>
    <row r="8" spans="1:21" s="6" customFormat="1" ht="15" customHeight="1">
      <c r="B8" s="7"/>
      <c r="C8" s="8" t="s">
        <v>369</v>
      </c>
      <c r="D8" s="271"/>
      <c r="E8" s="9"/>
      <c r="F8" s="9"/>
      <c r="G8" s="9"/>
      <c r="H8" s="9"/>
      <c r="I8" s="9"/>
      <c r="J8" s="9"/>
      <c r="K8" s="9"/>
      <c r="L8" s="9"/>
      <c r="M8" s="9"/>
    </row>
    <row r="9" spans="1:21" ht="15" customHeight="1" thickBot="1">
      <c r="A9" s="10"/>
    </row>
    <row r="10" spans="1:21" ht="4.5" customHeight="1" thickTop="1">
      <c r="A10" s="219"/>
      <c r="B10" s="220" t="s">
        <v>2</v>
      </c>
      <c r="C10" s="220"/>
      <c r="D10" s="272"/>
      <c r="E10" s="219"/>
      <c r="F10" s="219"/>
      <c r="G10" s="220" t="s">
        <v>2</v>
      </c>
      <c r="H10" s="219"/>
      <c r="I10" s="219"/>
      <c r="J10" s="219"/>
      <c r="K10" s="220" t="s">
        <v>2</v>
      </c>
      <c r="L10" s="219"/>
      <c r="M10" s="219"/>
      <c r="N10" s="219"/>
      <c r="O10" s="220" t="s">
        <v>2</v>
      </c>
      <c r="P10" s="219"/>
      <c r="Q10" s="219"/>
      <c r="R10" s="219"/>
      <c r="S10" s="220" t="s">
        <v>2</v>
      </c>
      <c r="T10" s="219"/>
      <c r="U10" s="219"/>
    </row>
    <row r="11" spans="1:21" s="17" customFormat="1" ht="15" customHeight="1">
      <c r="A11" s="296"/>
      <c r="B11" s="5" t="s">
        <v>3</v>
      </c>
      <c r="C11" s="293"/>
      <c r="D11" s="189" t="s">
        <v>28</v>
      </c>
      <c r="E11" s="294"/>
      <c r="F11" s="688" t="s">
        <v>44</v>
      </c>
      <c r="G11" s="688"/>
      <c r="H11" s="688"/>
      <c r="I11" s="306"/>
      <c r="J11" s="688" t="s">
        <v>323</v>
      </c>
      <c r="K11" s="688"/>
      <c r="L11" s="688"/>
      <c r="M11" s="306"/>
      <c r="N11" s="688" t="s">
        <v>161</v>
      </c>
      <c r="O11" s="688"/>
      <c r="P11" s="688"/>
      <c r="Q11" s="1"/>
      <c r="R11" s="688" t="s">
        <v>350</v>
      </c>
      <c r="S11" s="688"/>
      <c r="T11" s="688"/>
      <c r="U11" s="1"/>
    </row>
    <row r="12" spans="1:21" s="17" customFormat="1" ht="15" customHeight="1">
      <c r="A12" s="296"/>
      <c r="B12" s="23" t="s">
        <v>5</v>
      </c>
      <c r="C12" s="293"/>
      <c r="D12" s="284" t="s">
        <v>29</v>
      </c>
      <c r="E12" s="1"/>
      <c r="F12" s="689" t="s">
        <v>45</v>
      </c>
      <c r="G12" s="689"/>
      <c r="H12" s="689"/>
      <c r="I12" s="307"/>
      <c r="J12" s="689" t="s">
        <v>327</v>
      </c>
      <c r="K12" s="689"/>
      <c r="L12" s="689"/>
      <c r="M12" s="505"/>
      <c r="N12" s="689" t="s">
        <v>227</v>
      </c>
      <c r="O12" s="689"/>
      <c r="P12" s="689"/>
      <c r="Q12" s="1"/>
      <c r="R12" s="689" t="s">
        <v>351</v>
      </c>
      <c r="S12" s="689"/>
      <c r="T12" s="689"/>
      <c r="U12" s="572"/>
    </row>
    <row r="13" spans="1:21" s="17" customFormat="1" ht="17.25">
      <c r="A13" s="296"/>
      <c r="B13" s="1"/>
      <c r="C13" s="295"/>
      <c r="D13" s="271"/>
      <c r="E13" s="4"/>
      <c r="F13" s="4" t="s">
        <v>8</v>
      </c>
      <c r="G13" s="4" t="s">
        <v>40</v>
      </c>
      <c r="H13" s="4" t="s">
        <v>42</v>
      </c>
      <c r="I13" s="294"/>
      <c r="J13" s="4" t="s">
        <v>8</v>
      </c>
      <c r="K13" s="4" t="s">
        <v>40</v>
      </c>
      <c r="L13" s="4" t="s">
        <v>42</v>
      </c>
      <c r="M13" s="1"/>
      <c r="N13" s="4" t="s">
        <v>8</v>
      </c>
      <c r="O13" s="4" t="s">
        <v>40</v>
      </c>
      <c r="P13" s="4" t="s">
        <v>42</v>
      </c>
      <c r="Q13" s="1"/>
      <c r="R13" s="4" t="s">
        <v>8</v>
      </c>
      <c r="S13" s="4" t="s">
        <v>40</v>
      </c>
      <c r="T13" s="4" t="s">
        <v>42</v>
      </c>
      <c r="U13" s="1"/>
    </row>
    <row r="14" spans="1:21" s="17" customFormat="1" ht="15" customHeight="1">
      <c r="A14" s="296"/>
      <c r="B14" s="296"/>
      <c r="C14" s="296"/>
      <c r="D14" s="297"/>
      <c r="E14" s="7"/>
      <c r="F14" s="7" t="s">
        <v>9</v>
      </c>
      <c r="G14" s="7" t="s">
        <v>41</v>
      </c>
      <c r="H14" s="7" t="s">
        <v>43</v>
      </c>
      <c r="I14" s="7"/>
      <c r="J14" s="7" t="s">
        <v>9</v>
      </c>
      <c r="K14" s="7" t="s">
        <v>41</v>
      </c>
      <c r="L14" s="7" t="s">
        <v>43</v>
      </c>
      <c r="M14" s="1"/>
      <c r="N14" s="7" t="s">
        <v>9</v>
      </c>
      <c r="O14" s="7" t="s">
        <v>41</v>
      </c>
      <c r="P14" s="7" t="s">
        <v>43</v>
      </c>
      <c r="Q14" s="1"/>
      <c r="R14" s="7" t="s">
        <v>9</v>
      </c>
      <c r="S14" s="7" t="s">
        <v>41</v>
      </c>
      <c r="T14" s="7" t="s">
        <v>43</v>
      </c>
      <c r="U14" s="1"/>
    </row>
    <row r="15" spans="1:21" ht="3.75" customHeight="1">
      <c r="A15" s="223"/>
      <c r="B15" s="223"/>
      <c r="C15" s="223"/>
      <c r="D15" s="27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</row>
    <row r="16" spans="1:21" ht="6" customHeight="1">
      <c r="A16" s="11"/>
      <c r="B16" s="12"/>
      <c r="C16" s="12"/>
      <c r="D16" s="274"/>
      <c r="E16" s="11"/>
      <c r="F16" s="11"/>
      <c r="G16" s="11"/>
      <c r="H16" s="11"/>
      <c r="I16" s="11"/>
      <c r="J16" s="11"/>
      <c r="K16" s="11"/>
      <c r="L16" s="11"/>
      <c r="M16" s="11"/>
    </row>
    <row r="17" spans="1:21" s="17" customFormat="1" ht="15" customHeight="1">
      <c r="A17" s="1"/>
      <c r="B17" s="5" t="s">
        <v>10</v>
      </c>
      <c r="C17" s="5"/>
      <c r="D17" s="189">
        <v>2021</v>
      </c>
      <c r="E17" s="298"/>
      <c r="F17" s="595">
        <f t="shared" ref="F17:H19" si="0">F21+F25+F29+F33+F37+F41+F49+F53+F45+F65+F69+F57+F61+F73+F77+F81</f>
        <v>32987</v>
      </c>
      <c r="G17" s="595">
        <f t="shared" si="0"/>
        <v>22876</v>
      </c>
      <c r="H17" s="595">
        <f t="shared" si="0"/>
        <v>10111</v>
      </c>
      <c r="I17" s="584"/>
      <c r="J17" s="592">
        <f t="shared" ref="J17:L19" si="1">J21+J25+J29+J33+J37+J41+J49+J53+J45+J65+J69+J57+J61+J73+J77+J81</f>
        <v>122</v>
      </c>
      <c r="K17" s="592">
        <f t="shared" si="1"/>
        <v>91</v>
      </c>
      <c r="L17" s="592">
        <f t="shared" si="1"/>
        <v>31</v>
      </c>
      <c r="M17" s="584"/>
      <c r="N17" s="592">
        <f t="shared" ref="N17:P19" si="2">N21+N25+N29+N33+N37+N41+N49+N53+N45+N65+N69+N57+N61+N73+N77+N81</f>
        <v>0</v>
      </c>
      <c r="O17" s="592">
        <f t="shared" si="2"/>
        <v>0</v>
      </c>
      <c r="P17" s="592">
        <f t="shared" si="2"/>
        <v>0</v>
      </c>
      <c r="Q17" s="593"/>
      <c r="R17" s="592">
        <f t="shared" ref="R17:T19" si="3">R21+R25+R29+R33+R37+R41+R49+R53+R45+R65+R69+R57+R61+R73+R77+R81</f>
        <v>0</v>
      </c>
      <c r="S17" s="592">
        <f t="shared" si="3"/>
        <v>0</v>
      </c>
      <c r="T17" s="592">
        <f t="shared" si="3"/>
        <v>0</v>
      </c>
      <c r="U17" s="1"/>
    </row>
    <row r="18" spans="1:21" s="17" customFormat="1" ht="15" customHeight="1">
      <c r="A18" s="1"/>
      <c r="B18" s="300"/>
      <c r="C18" s="300"/>
      <c r="D18" s="189">
        <v>2022</v>
      </c>
      <c r="E18" s="298"/>
      <c r="F18" s="595">
        <f t="shared" si="0"/>
        <v>35330</v>
      </c>
      <c r="G18" s="595">
        <f t="shared" si="0"/>
        <v>24689</v>
      </c>
      <c r="H18" s="595">
        <f t="shared" si="0"/>
        <v>10641</v>
      </c>
      <c r="I18" s="584"/>
      <c r="J18" s="592">
        <f t="shared" si="1"/>
        <v>98</v>
      </c>
      <c r="K18" s="592">
        <f t="shared" si="1"/>
        <v>72</v>
      </c>
      <c r="L18" s="592">
        <f t="shared" si="1"/>
        <v>26</v>
      </c>
      <c r="M18" s="584"/>
      <c r="N18" s="592">
        <f t="shared" si="2"/>
        <v>0</v>
      </c>
      <c r="O18" s="592">
        <f t="shared" si="2"/>
        <v>0</v>
      </c>
      <c r="P18" s="592">
        <f t="shared" si="2"/>
        <v>0</v>
      </c>
      <c r="Q18" s="593"/>
      <c r="R18" s="592">
        <f t="shared" si="3"/>
        <v>7</v>
      </c>
      <c r="S18" s="592">
        <f t="shared" si="3"/>
        <v>4</v>
      </c>
      <c r="T18" s="592">
        <f t="shared" si="3"/>
        <v>3</v>
      </c>
      <c r="U18" s="1"/>
    </row>
    <row r="19" spans="1:21" s="17" customFormat="1" ht="15" customHeight="1">
      <c r="A19" s="1"/>
      <c r="B19" s="300"/>
      <c r="C19" s="300"/>
      <c r="D19" s="189">
        <v>2023</v>
      </c>
      <c r="F19" s="595">
        <f t="shared" si="0"/>
        <v>38366</v>
      </c>
      <c r="G19" s="595">
        <f t="shared" si="0"/>
        <v>26982</v>
      </c>
      <c r="H19" s="595">
        <f t="shared" si="0"/>
        <v>11384</v>
      </c>
      <c r="I19" s="584"/>
      <c r="J19" s="592">
        <f t="shared" si="1"/>
        <v>94</v>
      </c>
      <c r="K19" s="592">
        <f t="shared" si="1"/>
        <v>68</v>
      </c>
      <c r="L19" s="592">
        <f t="shared" si="1"/>
        <v>26</v>
      </c>
      <c r="M19" s="584"/>
      <c r="N19" s="592">
        <f t="shared" si="2"/>
        <v>0</v>
      </c>
      <c r="O19" s="592">
        <f t="shared" si="2"/>
        <v>0</v>
      </c>
      <c r="P19" s="592">
        <f t="shared" si="2"/>
        <v>0</v>
      </c>
      <c r="Q19" s="593"/>
      <c r="R19" s="592">
        <f t="shared" si="3"/>
        <v>0</v>
      </c>
      <c r="S19" s="592">
        <f t="shared" si="3"/>
        <v>0</v>
      </c>
      <c r="T19" s="592">
        <f t="shared" si="3"/>
        <v>0</v>
      </c>
      <c r="U19" s="1"/>
    </row>
    <row r="20" spans="1:21" s="17" customFormat="1" ht="8.1" customHeight="1">
      <c r="A20" s="1"/>
      <c r="B20" s="300"/>
      <c r="C20" s="300"/>
      <c r="D20" s="188"/>
      <c r="E20" s="298"/>
      <c r="F20" s="596"/>
      <c r="G20" s="596"/>
      <c r="H20" s="596"/>
      <c r="I20" s="584"/>
      <c r="J20" s="584"/>
      <c r="K20" s="584"/>
      <c r="L20" s="584"/>
      <c r="M20" s="584"/>
      <c r="N20" s="584"/>
      <c r="O20" s="584"/>
      <c r="P20" s="584"/>
      <c r="Q20" s="593"/>
      <c r="R20" s="593"/>
      <c r="S20" s="593"/>
      <c r="T20" s="593"/>
      <c r="U20" s="1"/>
    </row>
    <row r="21" spans="1:21" s="17" customFormat="1" ht="15" customHeight="1">
      <c r="A21" s="1"/>
      <c r="B21" s="292" t="s">
        <v>11</v>
      </c>
      <c r="C21" s="292"/>
      <c r="D21" s="188">
        <v>2021</v>
      </c>
      <c r="E21" s="298"/>
      <c r="F21" s="596">
        <f>G21+H21</f>
        <v>3652</v>
      </c>
      <c r="G21" s="596">
        <v>2522</v>
      </c>
      <c r="H21" s="596">
        <v>1130</v>
      </c>
      <c r="I21" s="584"/>
      <c r="J21" s="584">
        <f>K21+L21</f>
        <v>0</v>
      </c>
      <c r="K21" s="584">
        <v>0</v>
      </c>
      <c r="L21" s="584">
        <v>0</v>
      </c>
      <c r="M21" s="584"/>
      <c r="N21" s="584">
        <f>O21+P21</f>
        <v>0</v>
      </c>
      <c r="O21" s="584">
        <v>0</v>
      </c>
      <c r="P21" s="584">
        <v>0</v>
      </c>
      <c r="Q21" s="593"/>
      <c r="R21" s="584">
        <f>S21+T21</f>
        <v>0</v>
      </c>
      <c r="S21" s="584">
        <v>0</v>
      </c>
      <c r="T21" s="584">
        <v>0</v>
      </c>
      <c r="U21" s="1"/>
    </row>
    <row r="22" spans="1:21" s="17" customFormat="1" ht="15" customHeight="1">
      <c r="A22" s="1"/>
      <c r="B22" s="292"/>
      <c r="C22" s="292"/>
      <c r="D22" s="188">
        <v>2022</v>
      </c>
      <c r="E22" s="298"/>
      <c r="F22" s="596">
        <f>G22+H22</f>
        <v>3792</v>
      </c>
      <c r="G22" s="596">
        <v>2636</v>
      </c>
      <c r="H22" s="596">
        <v>1156</v>
      </c>
      <c r="I22" s="584"/>
      <c r="J22" s="584">
        <f>K22+L22</f>
        <v>0</v>
      </c>
      <c r="K22" s="584">
        <v>0</v>
      </c>
      <c r="L22" s="584">
        <v>0</v>
      </c>
      <c r="M22" s="584"/>
      <c r="N22" s="584">
        <f>O22+P22</f>
        <v>0</v>
      </c>
      <c r="O22" s="584">
        <v>0</v>
      </c>
      <c r="P22" s="584">
        <v>0</v>
      </c>
      <c r="Q22" s="593"/>
      <c r="R22" s="584">
        <f>S22+T22</f>
        <v>0</v>
      </c>
      <c r="S22" s="584">
        <v>0</v>
      </c>
      <c r="T22" s="584">
        <v>0</v>
      </c>
      <c r="U22" s="1"/>
    </row>
    <row r="23" spans="1:21" s="17" customFormat="1" ht="15" customHeight="1">
      <c r="A23" s="1"/>
      <c r="B23" s="292"/>
      <c r="C23" s="292"/>
      <c r="D23" s="188">
        <v>2023</v>
      </c>
      <c r="F23" s="596">
        <f>G23+H23</f>
        <v>4308</v>
      </c>
      <c r="G23" s="596">
        <v>3046</v>
      </c>
      <c r="H23" s="596">
        <v>1262</v>
      </c>
      <c r="I23" s="593"/>
      <c r="J23" s="584">
        <f>K23+L23</f>
        <v>0</v>
      </c>
      <c r="K23" s="584">
        <v>0</v>
      </c>
      <c r="L23" s="584">
        <v>0</v>
      </c>
      <c r="M23" s="593"/>
      <c r="N23" s="584">
        <f>O23+P23</f>
        <v>0</v>
      </c>
      <c r="O23" s="584">
        <v>0</v>
      </c>
      <c r="P23" s="584">
        <v>0</v>
      </c>
      <c r="Q23" s="593"/>
      <c r="R23" s="584">
        <f>S23+T23</f>
        <v>0</v>
      </c>
      <c r="S23" s="584">
        <v>0</v>
      </c>
      <c r="T23" s="584">
        <v>0</v>
      </c>
      <c r="U23" s="1"/>
    </row>
    <row r="24" spans="1:21" s="17" customFormat="1" ht="8.1" customHeight="1">
      <c r="A24" s="1"/>
      <c r="B24" s="292"/>
      <c r="C24" s="292"/>
      <c r="D24" s="188"/>
      <c r="E24" s="298"/>
      <c r="F24" s="596"/>
      <c r="G24" s="596"/>
      <c r="H24" s="596"/>
      <c r="I24" s="584"/>
      <c r="J24" s="584"/>
      <c r="K24" s="594"/>
      <c r="L24" s="594"/>
      <c r="M24" s="584"/>
      <c r="N24" s="584"/>
      <c r="O24" s="584"/>
      <c r="P24" s="584"/>
      <c r="Q24" s="593"/>
      <c r="R24" s="584"/>
      <c r="S24" s="584"/>
      <c r="T24" s="584"/>
      <c r="U24" s="1"/>
    </row>
    <row r="25" spans="1:21" s="17" customFormat="1" ht="15" customHeight="1">
      <c r="A25" s="1"/>
      <c r="B25" s="292" t="s">
        <v>12</v>
      </c>
      <c r="C25" s="292"/>
      <c r="D25" s="188">
        <v>2021</v>
      </c>
      <c r="E25" s="298"/>
      <c r="F25" s="596">
        <f>G25+H25</f>
        <v>2303</v>
      </c>
      <c r="G25" s="596">
        <v>1574</v>
      </c>
      <c r="H25" s="596">
        <v>729</v>
      </c>
      <c r="I25" s="584"/>
      <c r="J25" s="584">
        <f>K25+L25</f>
        <v>0</v>
      </c>
      <c r="K25" s="594">
        <v>0</v>
      </c>
      <c r="L25" s="594">
        <v>0</v>
      </c>
      <c r="M25" s="584"/>
      <c r="N25" s="584">
        <f>O25+P25</f>
        <v>0</v>
      </c>
      <c r="O25" s="584">
        <v>0</v>
      </c>
      <c r="P25" s="584">
        <v>0</v>
      </c>
      <c r="Q25" s="593"/>
      <c r="R25" s="584">
        <f>S25+T25</f>
        <v>0</v>
      </c>
      <c r="S25" s="584">
        <v>0</v>
      </c>
      <c r="T25" s="584">
        <v>0</v>
      </c>
      <c r="U25" s="1"/>
    </row>
    <row r="26" spans="1:21" s="17" customFormat="1" ht="15" customHeight="1">
      <c r="A26" s="1"/>
      <c r="B26" s="292"/>
      <c r="C26" s="292"/>
      <c r="D26" s="188">
        <v>2022</v>
      </c>
      <c r="E26" s="298"/>
      <c r="F26" s="596">
        <f>G26+H26</f>
        <v>2440</v>
      </c>
      <c r="G26" s="596">
        <v>1697</v>
      </c>
      <c r="H26" s="596">
        <v>743</v>
      </c>
      <c r="I26" s="584"/>
      <c r="J26" s="584">
        <f>K26+L26</f>
        <v>0</v>
      </c>
      <c r="K26" s="584">
        <v>0</v>
      </c>
      <c r="L26" s="584">
        <v>0</v>
      </c>
      <c r="M26" s="584"/>
      <c r="N26" s="584">
        <f>O26+P26</f>
        <v>0</v>
      </c>
      <c r="O26" s="584">
        <v>0</v>
      </c>
      <c r="P26" s="584">
        <v>0</v>
      </c>
      <c r="Q26" s="593"/>
      <c r="R26" s="584">
        <f>S26+T26</f>
        <v>0</v>
      </c>
      <c r="S26" s="584">
        <v>0</v>
      </c>
      <c r="T26" s="584">
        <v>0</v>
      </c>
      <c r="U26" s="1"/>
    </row>
    <row r="27" spans="1:21" s="17" customFormat="1" ht="15" customHeight="1">
      <c r="A27" s="1"/>
      <c r="B27" s="292"/>
      <c r="C27" s="292"/>
      <c r="D27" s="188">
        <v>2023</v>
      </c>
      <c r="F27" s="596">
        <f>G27+H27</f>
        <v>2643</v>
      </c>
      <c r="G27" s="596">
        <v>1859</v>
      </c>
      <c r="H27" s="596">
        <v>784</v>
      </c>
      <c r="I27" s="593"/>
      <c r="J27" s="584">
        <f>K27+L27</f>
        <v>0</v>
      </c>
      <c r="K27" s="584">
        <v>0</v>
      </c>
      <c r="L27" s="584">
        <v>0</v>
      </c>
      <c r="M27" s="593"/>
      <c r="N27" s="584">
        <f>O27+P27</f>
        <v>0</v>
      </c>
      <c r="O27" s="584">
        <v>0</v>
      </c>
      <c r="P27" s="584">
        <v>0</v>
      </c>
      <c r="Q27" s="593"/>
      <c r="R27" s="584">
        <f>S27+T27</f>
        <v>0</v>
      </c>
      <c r="S27" s="584">
        <v>0</v>
      </c>
      <c r="T27" s="584">
        <v>0</v>
      </c>
      <c r="U27" s="1"/>
    </row>
    <row r="28" spans="1:21" s="17" customFormat="1" ht="8.1" customHeight="1">
      <c r="A28" s="1"/>
      <c r="B28" s="292"/>
      <c r="C28" s="292"/>
      <c r="D28" s="188"/>
      <c r="E28" s="298"/>
      <c r="F28" s="596"/>
      <c r="G28" s="596"/>
      <c r="H28" s="596"/>
      <c r="I28" s="584"/>
      <c r="J28" s="584"/>
      <c r="K28" s="584"/>
      <c r="L28" s="584"/>
      <c r="M28" s="584"/>
      <c r="N28" s="584"/>
      <c r="O28" s="584"/>
      <c r="P28" s="584"/>
      <c r="Q28" s="593"/>
      <c r="R28" s="584"/>
      <c r="S28" s="584"/>
      <c r="T28" s="584"/>
      <c r="U28" s="1"/>
    </row>
    <row r="29" spans="1:21" s="17" customFormat="1" ht="15" customHeight="1">
      <c r="A29" s="1"/>
      <c r="B29" s="292" t="s">
        <v>13</v>
      </c>
      <c r="C29" s="292"/>
      <c r="D29" s="188">
        <v>2021</v>
      </c>
      <c r="E29" s="298"/>
      <c r="F29" s="596">
        <f>G29+H29</f>
        <v>2947</v>
      </c>
      <c r="G29" s="596">
        <v>1981</v>
      </c>
      <c r="H29" s="596">
        <v>966</v>
      </c>
      <c r="I29" s="584"/>
      <c r="J29" s="584">
        <f>K29+L29</f>
        <v>0</v>
      </c>
      <c r="K29" s="594">
        <v>0</v>
      </c>
      <c r="L29" s="594">
        <v>0</v>
      </c>
      <c r="M29" s="584"/>
      <c r="N29" s="584">
        <f>O29+P29</f>
        <v>0</v>
      </c>
      <c r="O29" s="584">
        <v>0</v>
      </c>
      <c r="P29" s="584">
        <v>0</v>
      </c>
      <c r="Q29" s="593"/>
      <c r="R29" s="584">
        <f>S29+T29</f>
        <v>0</v>
      </c>
      <c r="S29" s="584">
        <v>0</v>
      </c>
      <c r="T29" s="584">
        <v>0</v>
      </c>
      <c r="U29" s="1"/>
    </row>
    <row r="30" spans="1:21" s="17" customFormat="1" ht="15" customHeight="1">
      <c r="A30" s="1"/>
      <c r="B30" s="292"/>
      <c r="C30" s="292"/>
      <c r="D30" s="188">
        <v>2022</v>
      </c>
      <c r="E30" s="298"/>
      <c r="F30" s="596">
        <f>G30+H30</f>
        <v>3244</v>
      </c>
      <c r="G30" s="596">
        <v>2221</v>
      </c>
      <c r="H30" s="596">
        <v>1023</v>
      </c>
      <c r="I30" s="584"/>
      <c r="J30" s="584">
        <f>K30+L30</f>
        <v>0</v>
      </c>
      <c r="K30" s="584">
        <v>0</v>
      </c>
      <c r="L30" s="584">
        <v>0</v>
      </c>
      <c r="M30" s="584"/>
      <c r="N30" s="584">
        <f>O30+P30</f>
        <v>0</v>
      </c>
      <c r="O30" s="584">
        <v>0</v>
      </c>
      <c r="P30" s="584">
        <v>0</v>
      </c>
      <c r="Q30" s="593"/>
      <c r="R30" s="584">
        <f>S30+T30</f>
        <v>0</v>
      </c>
      <c r="S30" s="584">
        <v>0</v>
      </c>
      <c r="T30" s="584">
        <v>0</v>
      </c>
      <c r="U30" s="1"/>
    </row>
    <row r="31" spans="1:21" s="17" customFormat="1" ht="15" customHeight="1">
      <c r="A31" s="1"/>
      <c r="B31" s="292"/>
      <c r="C31" s="292"/>
      <c r="D31" s="188">
        <v>2023</v>
      </c>
      <c r="F31" s="596">
        <f>G31+H31</f>
        <v>3480</v>
      </c>
      <c r="G31" s="596">
        <v>2394</v>
      </c>
      <c r="H31" s="596">
        <v>1086</v>
      </c>
      <c r="I31" s="593"/>
      <c r="J31" s="584">
        <f>K31+L31</f>
        <v>0</v>
      </c>
      <c r="K31" s="584">
        <v>0</v>
      </c>
      <c r="L31" s="584">
        <v>0</v>
      </c>
      <c r="M31" s="593"/>
      <c r="N31" s="584">
        <f>O31+P31</f>
        <v>0</v>
      </c>
      <c r="O31" s="584">
        <v>0</v>
      </c>
      <c r="P31" s="584">
        <v>0</v>
      </c>
      <c r="Q31" s="593"/>
      <c r="R31" s="584">
        <f>S31+T31</f>
        <v>0</v>
      </c>
      <c r="S31" s="584">
        <v>0</v>
      </c>
      <c r="T31" s="584">
        <v>0</v>
      </c>
      <c r="U31" s="1"/>
    </row>
    <row r="32" spans="1:21" s="17" customFormat="1" ht="8.1" customHeight="1">
      <c r="A32" s="1"/>
      <c r="B32" s="292"/>
      <c r="C32" s="292"/>
      <c r="D32" s="188"/>
      <c r="E32" s="298"/>
      <c r="F32" s="596"/>
      <c r="G32" s="596"/>
      <c r="H32" s="596"/>
      <c r="I32" s="584"/>
      <c r="J32" s="584"/>
      <c r="K32" s="584"/>
      <c r="L32" s="584"/>
      <c r="M32" s="584"/>
      <c r="N32" s="584"/>
      <c r="O32" s="584"/>
      <c r="P32" s="584"/>
      <c r="Q32" s="593"/>
      <c r="R32" s="584"/>
      <c r="S32" s="584"/>
      <c r="T32" s="584"/>
      <c r="U32" s="1"/>
    </row>
    <row r="33" spans="1:21" s="17" customFormat="1" ht="15" customHeight="1">
      <c r="A33" s="1"/>
      <c r="B33" s="292" t="s">
        <v>14</v>
      </c>
      <c r="C33" s="292"/>
      <c r="D33" s="188">
        <v>2021</v>
      </c>
      <c r="E33" s="298"/>
      <c r="F33" s="596">
        <f>G33+H33</f>
        <v>1393</v>
      </c>
      <c r="G33" s="596">
        <v>992</v>
      </c>
      <c r="H33" s="596">
        <v>401</v>
      </c>
      <c r="I33" s="584"/>
      <c r="J33" s="584">
        <f>K33+L33</f>
        <v>25</v>
      </c>
      <c r="K33" s="584">
        <v>18</v>
      </c>
      <c r="L33" s="584">
        <v>7</v>
      </c>
      <c r="M33" s="584"/>
      <c r="N33" s="584">
        <f>O33+P33</f>
        <v>0</v>
      </c>
      <c r="O33" s="584">
        <v>0</v>
      </c>
      <c r="P33" s="584">
        <v>0</v>
      </c>
      <c r="Q33" s="593"/>
      <c r="R33" s="584">
        <f>S33+T33</f>
        <v>0</v>
      </c>
      <c r="S33" s="584">
        <v>0</v>
      </c>
      <c r="T33" s="584">
        <v>0</v>
      </c>
      <c r="U33" s="1"/>
    </row>
    <row r="34" spans="1:21" s="17" customFormat="1" ht="15" customHeight="1">
      <c r="A34" s="1"/>
      <c r="B34" s="292"/>
      <c r="C34" s="292"/>
      <c r="D34" s="188">
        <v>2022</v>
      </c>
      <c r="E34" s="298"/>
      <c r="F34" s="596">
        <f>G34+H34</f>
        <v>1423</v>
      </c>
      <c r="G34" s="596">
        <v>996</v>
      </c>
      <c r="H34" s="596">
        <v>427</v>
      </c>
      <c r="I34" s="584"/>
      <c r="J34" s="584">
        <f>K34+L34</f>
        <v>31</v>
      </c>
      <c r="K34" s="584">
        <v>24</v>
      </c>
      <c r="L34" s="584">
        <v>7</v>
      </c>
      <c r="M34" s="584"/>
      <c r="N34" s="584">
        <f>O34+P34</f>
        <v>0</v>
      </c>
      <c r="O34" s="584">
        <v>0</v>
      </c>
      <c r="P34" s="584">
        <v>0</v>
      </c>
      <c r="Q34" s="593"/>
      <c r="R34" s="584">
        <f>S34+T34</f>
        <v>0</v>
      </c>
      <c r="S34" s="584">
        <v>0</v>
      </c>
      <c r="T34" s="584">
        <v>0</v>
      </c>
      <c r="U34" s="1"/>
    </row>
    <row r="35" spans="1:21" s="17" customFormat="1" ht="15" customHeight="1">
      <c r="A35" s="1"/>
      <c r="B35" s="292"/>
      <c r="C35" s="292"/>
      <c r="D35" s="188">
        <v>2023</v>
      </c>
      <c r="F35" s="596">
        <f>G35+H35</f>
        <v>1499</v>
      </c>
      <c r="G35" s="596">
        <v>1043</v>
      </c>
      <c r="H35" s="596">
        <v>456</v>
      </c>
      <c r="I35" s="593"/>
      <c r="J35" s="584">
        <f>K35+L35</f>
        <v>22</v>
      </c>
      <c r="K35" s="593">
        <v>18</v>
      </c>
      <c r="L35" s="593">
        <v>4</v>
      </c>
      <c r="M35" s="593"/>
      <c r="N35" s="584">
        <f>O35+P35</f>
        <v>0</v>
      </c>
      <c r="O35" s="584">
        <v>0</v>
      </c>
      <c r="P35" s="584">
        <v>0</v>
      </c>
      <c r="Q35" s="593"/>
      <c r="R35" s="584">
        <f>S35+T35</f>
        <v>0</v>
      </c>
      <c r="S35" s="584">
        <v>0</v>
      </c>
      <c r="T35" s="584">
        <v>0</v>
      </c>
      <c r="U35" s="1"/>
    </row>
    <row r="36" spans="1:21" s="17" customFormat="1" ht="8.1" customHeight="1">
      <c r="A36" s="1"/>
      <c r="B36" s="292"/>
      <c r="C36" s="292"/>
      <c r="D36" s="188"/>
      <c r="E36" s="298"/>
      <c r="F36" s="596"/>
      <c r="G36" s="597"/>
      <c r="H36" s="596"/>
      <c r="I36" s="584"/>
      <c r="J36" s="584"/>
      <c r="K36" s="594"/>
      <c r="L36" s="584"/>
      <c r="M36" s="584"/>
      <c r="N36" s="584"/>
      <c r="O36" s="584"/>
      <c r="P36" s="584"/>
      <c r="Q36" s="593"/>
      <c r="R36" s="584"/>
      <c r="S36" s="584"/>
      <c r="T36" s="584"/>
      <c r="U36" s="1"/>
    </row>
    <row r="37" spans="1:21" s="17" customFormat="1" ht="15" customHeight="1">
      <c r="A37" s="1"/>
      <c r="B37" s="292" t="s">
        <v>15</v>
      </c>
      <c r="C37" s="292"/>
      <c r="D37" s="188">
        <v>2021</v>
      </c>
      <c r="E37" s="298"/>
      <c r="F37" s="596">
        <f>G37+H37</f>
        <v>1354</v>
      </c>
      <c r="G37" s="597">
        <v>925</v>
      </c>
      <c r="H37" s="596">
        <v>429</v>
      </c>
      <c r="I37" s="584"/>
      <c r="J37" s="584">
        <f>K37+L37</f>
        <v>0</v>
      </c>
      <c r="K37" s="594">
        <v>0</v>
      </c>
      <c r="L37" s="594">
        <v>0</v>
      </c>
      <c r="M37" s="584"/>
      <c r="N37" s="584">
        <f>O37+P37</f>
        <v>0</v>
      </c>
      <c r="O37" s="584">
        <v>0</v>
      </c>
      <c r="P37" s="584">
        <v>0</v>
      </c>
      <c r="Q37" s="593"/>
      <c r="R37" s="584">
        <f>S37+T37</f>
        <v>0</v>
      </c>
      <c r="S37" s="584">
        <v>0</v>
      </c>
      <c r="T37" s="584">
        <v>0</v>
      </c>
      <c r="U37" s="1"/>
    </row>
    <row r="38" spans="1:21" s="17" customFormat="1" ht="15" customHeight="1">
      <c r="A38" s="1"/>
      <c r="B38" s="292"/>
      <c r="C38" s="292"/>
      <c r="D38" s="188">
        <v>2022</v>
      </c>
      <c r="E38" s="298"/>
      <c r="F38" s="596">
        <f>G38+H38</f>
        <v>1388</v>
      </c>
      <c r="G38" s="597">
        <v>949</v>
      </c>
      <c r="H38" s="596">
        <v>439</v>
      </c>
      <c r="I38" s="584"/>
      <c r="J38" s="584">
        <f>K38+L38</f>
        <v>0</v>
      </c>
      <c r="K38" s="594">
        <v>0</v>
      </c>
      <c r="L38" s="584">
        <v>0</v>
      </c>
      <c r="M38" s="584"/>
      <c r="N38" s="584">
        <f>O38+P38</f>
        <v>0</v>
      </c>
      <c r="O38" s="584">
        <v>0</v>
      </c>
      <c r="P38" s="584">
        <v>0</v>
      </c>
      <c r="Q38" s="593"/>
      <c r="R38" s="584">
        <f>S38+T38</f>
        <v>0</v>
      </c>
      <c r="S38" s="584">
        <v>0</v>
      </c>
      <c r="T38" s="584">
        <v>0</v>
      </c>
      <c r="U38" s="1"/>
    </row>
    <row r="39" spans="1:21" s="17" customFormat="1" ht="15" customHeight="1">
      <c r="A39" s="1"/>
      <c r="B39" s="292"/>
      <c r="C39" s="292"/>
      <c r="D39" s="188">
        <v>2023</v>
      </c>
      <c r="F39" s="596">
        <f>G39+H39</f>
        <v>1450</v>
      </c>
      <c r="G39" s="596">
        <v>1000</v>
      </c>
      <c r="H39" s="596">
        <v>450</v>
      </c>
      <c r="I39" s="593"/>
      <c r="J39" s="584">
        <f>K39+L39</f>
        <v>0</v>
      </c>
      <c r="K39" s="594">
        <v>0</v>
      </c>
      <c r="L39" s="584">
        <v>0</v>
      </c>
      <c r="M39" s="593"/>
      <c r="N39" s="584">
        <f>O39+P39</f>
        <v>0</v>
      </c>
      <c r="O39" s="594">
        <v>0</v>
      </c>
      <c r="P39" s="584">
        <v>0</v>
      </c>
      <c r="Q39" s="593"/>
      <c r="R39" s="584">
        <f>S39+T39</f>
        <v>0</v>
      </c>
      <c r="S39" s="594">
        <v>0</v>
      </c>
      <c r="T39" s="584">
        <v>0</v>
      </c>
      <c r="U39" s="1"/>
    </row>
    <row r="40" spans="1:21" s="17" customFormat="1" ht="8.1" customHeight="1">
      <c r="A40" s="1"/>
      <c r="B40" s="292"/>
      <c r="C40" s="292"/>
      <c r="D40" s="188"/>
      <c r="E40" s="298"/>
      <c r="F40" s="596"/>
      <c r="G40" s="596"/>
      <c r="H40" s="596"/>
      <c r="I40" s="584"/>
      <c r="J40" s="584"/>
      <c r="K40" s="584"/>
      <c r="L40" s="584"/>
      <c r="M40" s="584"/>
      <c r="N40" s="584"/>
      <c r="O40" s="584"/>
      <c r="P40" s="584"/>
      <c r="Q40" s="593"/>
      <c r="R40" s="584"/>
      <c r="S40" s="584"/>
      <c r="T40" s="584"/>
      <c r="U40" s="1"/>
    </row>
    <row r="41" spans="1:21" s="17" customFormat="1" ht="15" customHeight="1">
      <c r="A41" s="1"/>
      <c r="B41" s="292" t="s">
        <v>16</v>
      </c>
      <c r="C41" s="292"/>
      <c r="D41" s="188">
        <v>2021</v>
      </c>
      <c r="E41" s="298"/>
      <c r="F41" s="596">
        <f>G41+H41</f>
        <v>1938</v>
      </c>
      <c r="G41" s="596">
        <v>1322</v>
      </c>
      <c r="H41" s="596">
        <v>616</v>
      </c>
      <c r="I41" s="584"/>
      <c r="J41" s="584">
        <f>K41+L41</f>
        <v>18</v>
      </c>
      <c r="K41" s="584">
        <v>14</v>
      </c>
      <c r="L41" s="594">
        <v>4</v>
      </c>
      <c r="M41" s="584"/>
      <c r="N41" s="584">
        <f>O41+P41</f>
        <v>0</v>
      </c>
      <c r="O41" s="584">
        <v>0</v>
      </c>
      <c r="P41" s="584">
        <v>0</v>
      </c>
      <c r="Q41" s="593"/>
      <c r="R41" s="584">
        <f>S41+T41</f>
        <v>0</v>
      </c>
      <c r="S41" s="584">
        <v>0</v>
      </c>
      <c r="T41" s="584">
        <v>0</v>
      </c>
      <c r="U41" s="1"/>
    </row>
    <row r="42" spans="1:21" s="17" customFormat="1" ht="15" customHeight="1">
      <c r="A42" s="1"/>
      <c r="B42" s="292"/>
      <c r="C42" s="292"/>
      <c r="D42" s="188">
        <v>2022</v>
      </c>
      <c r="E42" s="298"/>
      <c r="F42" s="596">
        <f>G42+H42</f>
        <v>2151</v>
      </c>
      <c r="G42" s="596">
        <v>1473</v>
      </c>
      <c r="H42" s="596">
        <v>678</v>
      </c>
      <c r="I42" s="584"/>
      <c r="J42" s="584">
        <f>K42+L42</f>
        <v>23</v>
      </c>
      <c r="K42" s="584">
        <v>18</v>
      </c>
      <c r="L42" s="584">
        <v>5</v>
      </c>
      <c r="M42" s="584"/>
      <c r="N42" s="584">
        <f>O42+P42</f>
        <v>0</v>
      </c>
      <c r="O42" s="584">
        <v>0</v>
      </c>
      <c r="P42" s="584">
        <v>0</v>
      </c>
      <c r="Q42" s="593"/>
      <c r="R42" s="584">
        <f>S42+T42</f>
        <v>0</v>
      </c>
      <c r="S42" s="584">
        <v>0</v>
      </c>
      <c r="T42" s="584">
        <v>0</v>
      </c>
      <c r="U42" s="1"/>
    </row>
    <row r="43" spans="1:21" s="17" customFormat="1" ht="15" customHeight="1">
      <c r="A43" s="1"/>
      <c r="B43" s="292"/>
      <c r="C43" s="292"/>
      <c r="D43" s="188">
        <v>2023</v>
      </c>
      <c r="F43" s="596">
        <f>G43+H43</f>
        <v>2307</v>
      </c>
      <c r="G43" s="596">
        <v>1604</v>
      </c>
      <c r="H43" s="596">
        <v>703</v>
      </c>
      <c r="I43" s="593"/>
      <c r="J43" s="584">
        <f>K43+L43</f>
        <v>30</v>
      </c>
      <c r="K43" s="593">
        <v>23</v>
      </c>
      <c r="L43" s="593">
        <v>7</v>
      </c>
      <c r="M43" s="593"/>
      <c r="N43" s="584">
        <f>O43+P43</f>
        <v>0</v>
      </c>
      <c r="O43" s="584">
        <v>0</v>
      </c>
      <c r="P43" s="584">
        <v>0</v>
      </c>
      <c r="Q43" s="593"/>
      <c r="R43" s="584">
        <f>S43+T43</f>
        <v>0</v>
      </c>
      <c r="S43" s="584">
        <v>0</v>
      </c>
      <c r="T43" s="584">
        <v>0</v>
      </c>
      <c r="U43" s="1"/>
    </row>
    <row r="44" spans="1:21" s="17" customFormat="1" ht="8.1" customHeight="1">
      <c r="A44" s="1"/>
      <c r="B44" s="292"/>
      <c r="C44" s="292"/>
      <c r="D44" s="188"/>
      <c r="E44" s="298"/>
      <c r="F44" s="596"/>
      <c r="G44" s="596"/>
      <c r="H44" s="596"/>
      <c r="I44" s="584"/>
      <c r="J44" s="584"/>
      <c r="K44" s="594"/>
      <c r="L44" s="594"/>
      <c r="M44" s="584"/>
      <c r="N44" s="584"/>
      <c r="O44" s="584"/>
      <c r="P44" s="584"/>
      <c r="Q44" s="593"/>
      <c r="R44" s="584"/>
      <c r="S44" s="584"/>
      <c r="T44" s="584"/>
      <c r="U44" s="1"/>
    </row>
    <row r="45" spans="1:21" s="17" customFormat="1" ht="15" customHeight="1">
      <c r="A45" s="1"/>
      <c r="B45" s="292" t="s">
        <v>19</v>
      </c>
      <c r="C45" s="292"/>
      <c r="D45" s="188">
        <v>2021</v>
      </c>
      <c r="E45" s="298"/>
      <c r="F45" s="596">
        <f>G45+H45</f>
        <v>1420</v>
      </c>
      <c r="G45" s="596">
        <v>989</v>
      </c>
      <c r="H45" s="596">
        <v>431</v>
      </c>
      <c r="I45" s="584"/>
      <c r="J45" s="584">
        <f>K45+L45</f>
        <v>0</v>
      </c>
      <c r="K45" s="594">
        <v>0</v>
      </c>
      <c r="L45" s="594">
        <v>0</v>
      </c>
      <c r="M45" s="584"/>
      <c r="N45" s="584">
        <f>O45+P45</f>
        <v>0</v>
      </c>
      <c r="O45" s="584">
        <v>0</v>
      </c>
      <c r="P45" s="584">
        <v>0</v>
      </c>
      <c r="Q45" s="593"/>
      <c r="R45" s="584">
        <f>S45+T45</f>
        <v>0</v>
      </c>
      <c r="S45" s="584">
        <v>0</v>
      </c>
      <c r="T45" s="584">
        <v>0</v>
      </c>
      <c r="U45" s="1"/>
    </row>
    <row r="46" spans="1:21" s="17" customFormat="1" ht="15" customHeight="1">
      <c r="A46" s="1"/>
      <c r="B46" s="292"/>
      <c r="C46" s="292"/>
      <c r="D46" s="188">
        <v>2022</v>
      </c>
      <c r="E46" s="298"/>
      <c r="F46" s="596">
        <f>G46+H46</f>
        <v>1505</v>
      </c>
      <c r="G46" s="596">
        <v>1058</v>
      </c>
      <c r="H46" s="596">
        <v>447</v>
      </c>
      <c r="I46" s="584"/>
      <c r="J46" s="584">
        <f>K46+L46</f>
        <v>0</v>
      </c>
      <c r="K46" s="584">
        <v>0</v>
      </c>
      <c r="L46" s="584">
        <v>0</v>
      </c>
      <c r="M46" s="584"/>
      <c r="N46" s="584">
        <f>O46+P46</f>
        <v>0</v>
      </c>
      <c r="O46" s="584">
        <v>0</v>
      </c>
      <c r="P46" s="584">
        <v>0</v>
      </c>
      <c r="Q46" s="593"/>
      <c r="R46" s="584">
        <f>S46+T46</f>
        <v>0</v>
      </c>
      <c r="S46" s="584">
        <v>0</v>
      </c>
      <c r="T46" s="584">
        <v>0</v>
      </c>
      <c r="U46" s="1"/>
    </row>
    <row r="47" spans="1:21" s="17" customFormat="1" ht="15" customHeight="1">
      <c r="A47" s="1"/>
      <c r="B47" s="292"/>
      <c r="C47" s="292"/>
      <c r="D47" s="188">
        <v>2023</v>
      </c>
      <c r="F47" s="596">
        <f>G47+H47</f>
        <v>1634</v>
      </c>
      <c r="G47" s="596">
        <v>1150</v>
      </c>
      <c r="H47" s="596">
        <v>484</v>
      </c>
      <c r="I47" s="593"/>
      <c r="J47" s="584">
        <f>K47+L47</f>
        <v>0</v>
      </c>
      <c r="K47" s="584">
        <v>0</v>
      </c>
      <c r="L47" s="584">
        <v>0</v>
      </c>
      <c r="M47" s="593"/>
      <c r="N47" s="584">
        <f>O47+P47</f>
        <v>0</v>
      </c>
      <c r="O47" s="584">
        <v>0</v>
      </c>
      <c r="P47" s="584">
        <v>0</v>
      </c>
      <c r="Q47" s="593"/>
      <c r="R47" s="584">
        <f>S47+T47</f>
        <v>0</v>
      </c>
      <c r="S47" s="584">
        <v>0</v>
      </c>
      <c r="T47" s="584">
        <v>0</v>
      </c>
      <c r="U47" s="1"/>
    </row>
    <row r="48" spans="1:21" s="17" customFormat="1" ht="8.1" customHeight="1">
      <c r="A48" s="1"/>
      <c r="B48" s="1"/>
      <c r="C48" s="1"/>
      <c r="D48" s="1"/>
      <c r="E48" s="1"/>
      <c r="F48" s="596"/>
      <c r="G48" s="596"/>
      <c r="H48" s="596"/>
      <c r="I48" s="593"/>
      <c r="J48" s="593"/>
      <c r="K48" s="593"/>
      <c r="L48" s="593"/>
      <c r="M48" s="593"/>
      <c r="N48" s="593"/>
      <c r="O48" s="593"/>
      <c r="P48" s="593"/>
      <c r="Q48" s="593"/>
      <c r="R48" s="593"/>
      <c r="S48" s="593"/>
      <c r="T48" s="593"/>
      <c r="U48" s="1"/>
    </row>
    <row r="49" spans="1:21" s="17" customFormat="1" ht="15" customHeight="1">
      <c r="A49" s="1"/>
      <c r="B49" s="292" t="s">
        <v>17</v>
      </c>
      <c r="C49" s="292"/>
      <c r="D49" s="188">
        <v>2021</v>
      </c>
      <c r="E49" s="298"/>
      <c r="F49" s="596">
        <f>G49+H49</f>
        <v>2582</v>
      </c>
      <c r="G49" s="596">
        <v>1787</v>
      </c>
      <c r="H49" s="596">
        <v>795</v>
      </c>
      <c r="I49" s="584"/>
      <c r="J49" s="584">
        <f>K49+L49</f>
        <v>0</v>
      </c>
      <c r="K49" s="594">
        <v>0</v>
      </c>
      <c r="L49" s="594">
        <v>0</v>
      </c>
      <c r="M49" s="584"/>
      <c r="N49" s="584">
        <f>O49+P49</f>
        <v>0</v>
      </c>
      <c r="O49" s="584">
        <v>0</v>
      </c>
      <c r="P49" s="584">
        <v>0</v>
      </c>
      <c r="Q49" s="593"/>
      <c r="R49" s="584">
        <f>S49+T49</f>
        <v>0</v>
      </c>
      <c r="S49" s="584">
        <v>0</v>
      </c>
      <c r="T49" s="584">
        <v>0</v>
      </c>
      <c r="U49" s="1"/>
    </row>
    <row r="50" spans="1:21" s="17" customFormat="1" ht="15" customHeight="1">
      <c r="A50" s="1"/>
      <c r="B50" s="292"/>
      <c r="C50" s="292"/>
      <c r="D50" s="188">
        <v>2022</v>
      </c>
      <c r="E50" s="298"/>
      <c r="F50" s="596">
        <f>G50+H50</f>
        <v>2617</v>
      </c>
      <c r="G50" s="596">
        <v>1770</v>
      </c>
      <c r="H50" s="596">
        <v>847</v>
      </c>
      <c r="I50" s="584"/>
      <c r="J50" s="584">
        <f>K50+L50</f>
        <v>0</v>
      </c>
      <c r="K50" s="584">
        <v>0</v>
      </c>
      <c r="L50" s="584">
        <v>0</v>
      </c>
      <c r="M50" s="584"/>
      <c r="N50" s="584">
        <f>O50+P50</f>
        <v>0</v>
      </c>
      <c r="O50" s="584">
        <v>0</v>
      </c>
      <c r="P50" s="584">
        <v>0</v>
      </c>
      <c r="Q50" s="593"/>
      <c r="R50" s="584">
        <f>S50+T50</f>
        <v>0</v>
      </c>
      <c r="S50" s="584">
        <v>0</v>
      </c>
      <c r="T50" s="584">
        <v>0</v>
      </c>
      <c r="U50" s="1"/>
    </row>
    <row r="51" spans="1:21" s="17" customFormat="1" ht="15" customHeight="1">
      <c r="A51" s="1"/>
      <c r="B51" s="292"/>
      <c r="C51" s="292"/>
      <c r="D51" s="188">
        <v>2023</v>
      </c>
      <c r="F51" s="596">
        <f>G51+H51</f>
        <v>2840</v>
      </c>
      <c r="G51" s="596">
        <v>1951</v>
      </c>
      <c r="H51" s="596">
        <v>889</v>
      </c>
      <c r="I51" s="593"/>
      <c r="J51" s="584">
        <f>K51+L51</f>
        <v>0</v>
      </c>
      <c r="K51" s="584">
        <v>0</v>
      </c>
      <c r="L51" s="584">
        <v>0</v>
      </c>
      <c r="M51" s="593"/>
      <c r="N51" s="584">
        <f>O51+P51</f>
        <v>0</v>
      </c>
      <c r="O51" s="584">
        <v>0</v>
      </c>
      <c r="P51" s="584">
        <v>0</v>
      </c>
      <c r="Q51" s="593"/>
      <c r="R51" s="584">
        <f>S51+T51</f>
        <v>0</v>
      </c>
      <c r="S51" s="584">
        <v>0</v>
      </c>
      <c r="T51" s="584">
        <v>0</v>
      </c>
      <c r="U51" s="1"/>
    </row>
    <row r="52" spans="1:21" s="17" customFormat="1" ht="8.1" customHeight="1">
      <c r="A52" s="1"/>
      <c r="B52" s="292"/>
      <c r="C52" s="292"/>
      <c r="D52" s="188"/>
      <c r="E52" s="298"/>
      <c r="F52" s="596"/>
      <c r="G52" s="596"/>
      <c r="H52" s="596"/>
      <c r="I52" s="584"/>
      <c r="J52" s="584"/>
      <c r="K52" s="594"/>
      <c r="L52" s="594"/>
      <c r="M52" s="584"/>
      <c r="N52" s="584"/>
      <c r="O52" s="584"/>
      <c r="P52" s="584"/>
      <c r="Q52" s="593"/>
      <c r="R52" s="584"/>
      <c r="S52" s="584"/>
      <c r="T52" s="584"/>
      <c r="U52" s="1"/>
    </row>
    <row r="53" spans="1:21" s="17" customFormat="1" ht="15" customHeight="1">
      <c r="A53" s="1"/>
      <c r="B53" s="292" t="s">
        <v>18</v>
      </c>
      <c r="C53" s="292"/>
      <c r="D53" s="188">
        <v>2021</v>
      </c>
      <c r="E53" s="298"/>
      <c r="F53" s="596">
        <f>G53+H53</f>
        <v>469</v>
      </c>
      <c r="G53" s="596">
        <v>327</v>
      </c>
      <c r="H53" s="596">
        <v>142</v>
      </c>
      <c r="I53" s="584"/>
      <c r="J53" s="584">
        <f>K53+L53</f>
        <v>0</v>
      </c>
      <c r="K53" s="594">
        <v>0</v>
      </c>
      <c r="L53" s="594">
        <v>0</v>
      </c>
      <c r="M53" s="584"/>
      <c r="N53" s="584">
        <f>O53+P53</f>
        <v>0</v>
      </c>
      <c r="O53" s="584">
        <v>0</v>
      </c>
      <c r="P53" s="584">
        <v>0</v>
      </c>
      <c r="Q53" s="593"/>
      <c r="R53" s="584">
        <f>S53+T53</f>
        <v>0</v>
      </c>
      <c r="S53" s="584">
        <v>0</v>
      </c>
      <c r="T53" s="584">
        <v>0</v>
      </c>
      <c r="U53" s="1"/>
    </row>
    <row r="54" spans="1:21" s="17" customFormat="1" ht="15" customHeight="1">
      <c r="A54" s="1"/>
      <c r="B54" s="292"/>
      <c r="C54" s="292"/>
      <c r="D54" s="188">
        <v>2022</v>
      </c>
      <c r="E54" s="298"/>
      <c r="F54" s="596">
        <f>G54+H54</f>
        <v>505</v>
      </c>
      <c r="G54" s="596">
        <v>348</v>
      </c>
      <c r="H54" s="596">
        <v>157</v>
      </c>
      <c r="I54" s="584"/>
      <c r="J54" s="584">
        <f>K54+L54</f>
        <v>0</v>
      </c>
      <c r="K54" s="584">
        <v>0</v>
      </c>
      <c r="L54" s="584">
        <v>0</v>
      </c>
      <c r="M54" s="584"/>
      <c r="N54" s="584">
        <f>O54+P54</f>
        <v>0</v>
      </c>
      <c r="O54" s="584">
        <v>0</v>
      </c>
      <c r="P54" s="584">
        <v>0</v>
      </c>
      <c r="Q54" s="593"/>
      <c r="R54" s="584">
        <f>S54+T54</f>
        <v>0</v>
      </c>
      <c r="S54" s="584">
        <v>0</v>
      </c>
      <c r="T54" s="584">
        <v>0</v>
      </c>
      <c r="U54" s="1"/>
    </row>
    <row r="55" spans="1:21" s="17" customFormat="1" ht="15" customHeight="1">
      <c r="A55" s="1"/>
      <c r="B55" s="292"/>
      <c r="C55" s="292"/>
      <c r="D55" s="188">
        <v>2023</v>
      </c>
      <c r="F55" s="596">
        <f>G55+H55</f>
        <v>546</v>
      </c>
      <c r="G55" s="596">
        <v>382</v>
      </c>
      <c r="H55" s="596">
        <v>164</v>
      </c>
      <c r="I55" s="593"/>
      <c r="J55" s="584">
        <f>K55+L55</f>
        <v>0</v>
      </c>
      <c r="K55" s="584">
        <v>0</v>
      </c>
      <c r="L55" s="584">
        <v>0</v>
      </c>
      <c r="M55" s="593"/>
      <c r="N55" s="584">
        <f>O55+P55</f>
        <v>0</v>
      </c>
      <c r="O55" s="584">
        <v>0</v>
      </c>
      <c r="P55" s="584">
        <v>0</v>
      </c>
      <c r="Q55" s="593"/>
      <c r="R55" s="584">
        <f>S55+T55</f>
        <v>0</v>
      </c>
      <c r="S55" s="584">
        <v>0</v>
      </c>
      <c r="T55" s="584">
        <v>0</v>
      </c>
      <c r="U55" s="1"/>
    </row>
    <row r="56" spans="1:21" s="17" customFormat="1" ht="8.1" customHeight="1">
      <c r="A56" s="1"/>
      <c r="B56" s="292"/>
      <c r="C56" s="292"/>
      <c r="D56" s="188"/>
      <c r="E56" s="298"/>
      <c r="F56" s="597"/>
      <c r="G56" s="596"/>
      <c r="H56" s="596"/>
      <c r="I56" s="584"/>
      <c r="J56" s="594"/>
      <c r="K56" s="594"/>
      <c r="L56" s="594"/>
      <c r="M56" s="584"/>
      <c r="N56" s="594"/>
      <c r="O56" s="584"/>
      <c r="P56" s="584"/>
      <c r="Q56" s="593"/>
      <c r="R56" s="594"/>
      <c r="S56" s="584"/>
      <c r="T56" s="584"/>
      <c r="U56" s="1"/>
    </row>
    <row r="57" spans="1:21" s="17" customFormat="1" ht="15" customHeight="1">
      <c r="A57" s="1"/>
      <c r="B57" s="292" t="s">
        <v>22</v>
      </c>
      <c r="C57" s="292"/>
      <c r="D57" s="188">
        <v>2021</v>
      </c>
      <c r="E57" s="298"/>
      <c r="F57" s="596">
        <f>G57+H57</f>
        <v>5611</v>
      </c>
      <c r="G57" s="597">
        <v>3877</v>
      </c>
      <c r="H57" s="596">
        <v>1734</v>
      </c>
      <c r="I57" s="584"/>
      <c r="J57" s="584">
        <f>K57+L57</f>
        <v>46</v>
      </c>
      <c r="K57" s="594">
        <v>36</v>
      </c>
      <c r="L57" s="584">
        <v>10</v>
      </c>
      <c r="M57" s="584"/>
      <c r="N57" s="584">
        <f>O57+P57</f>
        <v>0</v>
      </c>
      <c r="O57" s="584">
        <v>0</v>
      </c>
      <c r="P57" s="584">
        <v>0</v>
      </c>
      <c r="Q57" s="593"/>
      <c r="R57" s="584">
        <f>S57+T57</f>
        <v>0</v>
      </c>
      <c r="S57" s="584">
        <v>0</v>
      </c>
      <c r="T57" s="584">
        <v>0</v>
      </c>
      <c r="U57" s="1"/>
    </row>
    <row r="58" spans="1:21" s="17" customFormat="1" ht="15" customHeight="1">
      <c r="A58" s="1"/>
      <c r="B58" s="292"/>
      <c r="C58" s="292"/>
      <c r="D58" s="188">
        <v>2022</v>
      </c>
      <c r="E58" s="298"/>
      <c r="F58" s="596">
        <f>G58+H58</f>
        <v>6168</v>
      </c>
      <c r="G58" s="597">
        <v>4330</v>
      </c>
      <c r="H58" s="596">
        <v>1838</v>
      </c>
      <c r="I58" s="584"/>
      <c r="J58" s="584">
        <f>K58+L58</f>
        <v>0</v>
      </c>
      <c r="K58" s="594">
        <v>0</v>
      </c>
      <c r="L58" s="594">
        <v>0</v>
      </c>
      <c r="M58" s="584"/>
      <c r="N58" s="584">
        <f>O58+P58</f>
        <v>0</v>
      </c>
      <c r="O58" s="584">
        <v>0</v>
      </c>
      <c r="P58" s="584">
        <v>0</v>
      </c>
      <c r="Q58" s="593"/>
      <c r="R58" s="584">
        <f>S58+T58</f>
        <v>7</v>
      </c>
      <c r="S58" s="584">
        <v>4</v>
      </c>
      <c r="T58" s="584">
        <v>3</v>
      </c>
      <c r="U58" s="1"/>
    </row>
    <row r="59" spans="1:21" s="17" customFormat="1" ht="15" customHeight="1">
      <c r="A59" s="1"/>
      <c r="B59" s="292"/>
      <c r="C59" s="292"/>
      <c r="D59" s="188">
        <v>2023</v>
      </c>
      <c r="F59" s="596">
        <f>G59+H59</f>
        <v>6716</v>
      </c>
      <c r="G59" s="596">
        <v>4734</v>
      </c>
      <c r="H59" s="596">
        <v>1982</v>
      </c>
      <c r="I59" s="593"/>
      <c r="J59" s="584">
        <f>K59+L59</f>
        <v>0</v>
      </c>
      <c r="K59" s="594">
        <v>0</v>
      </c>
      <c r="L59" s="594">
        <v>0</v>
      </c>
      <c r="M59" s="593"/>
      <c r="N59" s="584">
        <f>O59+P59</f>
        <v>0</v>
      </c>
      <c r="O59" s="594">
        <v>0</v>
      </c>
      <c r="P59" s="594">
        <v>0</v>
      </c>
      <c r="Q59" s="593"/>
      <c r="R59" s="584">
        <f>S59+T59</f>
        <v>0</v>
      </c>
      <c r="S59" s="594">
        <v>0</v>
      </c>
      <c r="T59" s="594">
        <v>0</v>
      </c>
      <c r="U59" s="1"/>
    </row>
    <row r="60" spans="1:21" s="17" customFormat="1" ht="8.1" customHeight="1">
      <c r="A60" s="1"/>
      <c r="B60" s="292"/>
      <c r="C60" s="292"/>
      <c r="D60" s="188"/>
      <c r="E60" s="298"/>
      <c r="F60" s="596"/>
      <c r="G60" s="597"/>
      <c r="H60" s="596"/>
      <c r="I60" s="584"/>
      <c r="J60" s="584"/>
      <c r="K60" s="594"/>
      <c r="L60" s="584"/>
      <c r="M60" s="584"/>
      <c r="N60" s="584"/>
      <c r="O60" s="584"/>
      <c r="P60" s="584"/>
      <c r="Q60" s="593"/>
      <c r="R60" s="584"/>
      <c r="S60" s="584"/>
      <c r="T60" s="584"/>
      <c r="U60" s="1"/>
    </row>
    <row r="61" spans="1:21" s="17" customFormat="1" ht="15" customHeight="1">
      <c r="A61" s="1"/>
      <c r="B61" s="292" t="s">
        <v>23</v>
      </c>
      <c r="C61" s="292"/>
      <c r="D61" s="188">
        <v>2021</v>
      </c>
      <c r="E61" s="298"/>
      <c r="F61" s="596">
        <f>G61+H61</f>
        <v>2166</v>
      </c>
      <c r="G61" s="597">
        <v>1537</v>
      </c>
      <c r="H61" s="596">
        <v>629</v>
      </c>
      <c r="I61" s="584"/>
      <c r="J61" s="584">
        <f>K61+L61</f>
        <v>0</v>
      </c>
      <c r="K61" s="594">
        <v>0</v>
      </c>
      <c r="L61" s="594">
        <v>0</v>
      </c>
      <c r="M61" s="584"/>
      <c r="N61" s="584">
        <f>O61+P61</f>
        <v>0</v>
      </c>
      <c r="O61" s="584">
        <v>0</v>
      </c>
      <c r="P61" s="584">
        <v>0</v>
      </c>
      <c r="Q61" s="593"/>
      <c r="R61" s="584">
        <f>S61+T61</f>
        <v>0</v>
      </c>
      <c r="S61" s="584">
        <v>0</v>
      </c>
      <c r="T61" s="584">
        <v>0</v>
      </c>
      <c r="U61" s="1"/>
    </row>
    <row r="62" spans="1:21" s="17" customFormat="1" ht="15" customHeight="1">
      <c r="A62" s="1"/>
      <c r="B62" s="292"/>
      <c r="C62" s="292"/>
      <c r="D62" s="188">
        <v>2022</v>
      </c>
      <c r="E62" s="298"/>
      <c r="F62" s="596">
        <f>G62+H62</f>
        <v>2365</v>
      </c>
      <c r="G62" s="597">
        <v>1692</v>
      </c>
      <c r="H62" s="596">
        <v>673</v>
      </c>
      <c r="I62" s="584"/>
      <c r="J62" s="584">
        <f>K62+L62</f>
        <v>0</v>
      </c>
      <c r="K62" s="594">
        <v>0</v>
      </c>
      <c r="L62" s="584">
        <v>0</v>
      </c>
      <c r="M62" s="584"/>
      <c r="N62" s="584">
        <f>O62+P62</f>
        <v>0</v>
      </c>
      <c r="O62" s="584">
        <v>0</v>
      </c>
      <c r="P62" s="584">
        <v>0</v>
      </c>
      <c r="Q62" s="593"/>
      <c r="R62" s="584">
        <f>S62+T62</f>
        <v>0</v>
      </c>
      <c r="S62" s="584">
        <v>0</v>
      </c>
      <c r="T62" s="584">
        <v>0</v>
      </c>
      <c r="U62" s="1"/>
    </row>
    <row r="63" spans="1:21" s="17" customFormat="1" ht="15" customHeight="1">
      <c r="A63" s="1"/>
      <c r="B63" s="292"/>
      <c r="C63" s="292"/>
      <c r="D63" s="188">
        <v>2023</v>
      </c>
      <c r="F63" s="596">
        <f>G63+H63</f>
        <v>2512</v>
      </c>
      <c r="G63" s="596">
        <v>1819</v>
      </c>
      <c r="H63" s="596">
        <v>693</v>
      </c>
      <c r="I63" s="593"/>
      <c r="J63" s="584">
        <f>K63+L63</f>
        <v>0</v>
      </c>
      <c r="K63" s="594">
        <v>0</v>
      </c>
      <c r="L63" s="584">
        <v>0</v>
      </c>
      <c r="M63" s="593"/>
      <c r="N63" s="584">
        <f>O63+P63</f>
        <v>0</v>
      </c>
      <c r="O63" s="594">
        <v>0</v>
      </c>
      <c r="P63" s="584">
        <v>0</v>
      </c>
      <c r="Q63" s="593"/>
      <c r="R63" s="584">
        <f>S63+T63</f>
        <v>0</v>
      </c>
      <c r="S63" s="594">
        <v>0</v>
      </c>
      <c r="T63" s="584">
        <v>0</v>
      </c>
      <c r="U63" s="1"/>
    </row>
    <row r="64" spans="1:21" s="17" customFormat="1" ht="8.1" customHeight="1">
      <c r="A64" s="1"/>
      <c r="B64" s="292"/>
      <c r="C64" s="292"/>
      <c r="D64" s="188"/>
      <c r="E64" s="298"/>
      <c r="F64" s="596"/>
      <c r="G64" s="597"/>
      <c r="H64" s="596"/>
      <c r="I64" s="584"/>
      <c r="J64" s="584"/>
      <c r="K64" s="594"/>
      <c r="L64" s="584"/>
      <c r="M64" s="584"/>
      <c r="N64" s="584"/>
      <c r="O64" s="584"/>
      <c r="P64" s="584"/>
      <c r="Q64" s="593"/>
      <c r="R64" s="584"/>
      <c r="S64" s="584"/>
      <c r="T64" s="584"/>
      <c r="U64" s="1"/>
    </row>
    <row r="65" spans="1:21" s="17" customFormat="1" ht="15" customHeight="1">
      <c r="A65" s="1"/>
      <c r="B65" s="292" t="s">
        <v>20</v>
      </c>
      <c r="C65" s="292"/>
      <c r="D65" s="188">
        <v>2021</v>
      </c>
      <c r="E65" s="298"/>
      <c r="F65" s="596">
        <f>G65+H65</f>
        <v>3007</v>
      </c>
      <c r="G65" s="596">
        <v>2153</v>
      </c>
      <c r="H65" s="596">
        <v>854</v>
      </c>
      <c r="I65" s="584"/>
      <c r="J65" s="584">
        <f>K65+L65</f>
        <v>0</v>
      </c>
      <c r="K65" s="594">
        <v>0</v>
      </c>
      <c r="L65" s="594">
        <v>0</v>
      </c>
      <c r="M65" s="584"/>
      <c r="N65" s="584">
        <f>O65+P65</f>
        <v>0</v>
      </c>
      <c r="O65" s="584">
        <v>0</v>
      </c>
      <c r="P65" s="584">
        <v>0</v>
      </c>
      <c r="Q65" s="593"/>
      <c r="R65" s="584">
        <f>S65+T65</f>
        <v>0</v>
      </c>
      <c r="S65" s="584">
        <v>0</v>
      </c>
      <c r="T65" s="584">
        <v>0</v>
      </c>
      <c r="U65" s="1"/>
    </row>
    <row r="66" spans="1:21" s="17" customFormat="1" ht="15" customHeight="1">
      <c r="A66" s="1"/>
      <c r="B66" s="292"/>
      <c r="C66" s="292"/>
      <c r="D66" s="188">
        <v>2022</v>
      </c>
      <c r="E66" s="298"/>
      <c r="F66" s="596">
        <f>G66+H66</f>
        <v>3315</v>
      </c>
      <c r="G66" s="596">
        <v>2393</v>
      </c>
      <c r="H66" s="596">
        <v>922</v>
      </c>
      <c r="I66" s="584"/>
      <c r="J66" s="584">
        <f>K66+L66</f>
        <v>8</v>
      </c>
      <c r="K66" s="584">
        <v>4</v>
      </c>
      <c r="L66" s="584">
        <v>4</v>
      </c>
      <c r="M66" s="584"/>
      <c r="N66" s="584">
        <f>O66+P66</f>
        <v>0</v>
      </c>
      <c r="O66" s="584">
        <v>0</v>
      </c>
      <c r="P66" s="584">
        <v>0</v>
      </c>
      <c r="Q66" s="593"/>
      <c r="R66" s="584">
        <f>S66+T66</f>
        <v>0</v>
      </c>
      <c r="S66" s="584">
        <v>0</v>
      </c>
      <c r="T66" s="584">
        <v>0</v>
      </c>
      <c r="U66" s="1"/>
    </row>
    <row r="67" spans="1:21" s="17" customFormat="1" ht="15" customHeight="1">
      <c r="A67" s="1"/>
      <c r="B67" s="292"/>
      <c r="C67" s="292"/>
      <c r="D67" s="188">
        <v>2023</v>
      </c>
      <c r="F67" s="596">
        <f>G67+H67</f>
        <v>3688</v>
      </c>
      <c r="G67" s="596">
        <v>2647</v>
      </c>
      <c r="H67" s="596">
        <v>1041</v>
      </c>
      <c r="I67" s="593"/>
      <c r="J67" s="584">
        <f>K67+L67</f>
        <v>8</v>
      </c>
      <c r="K67" s="593">
        <v>5</v>
      </c>
      <c r="L67" s="593">
        <v>3</v>
      </c>
      <c r="M67" s="593"/>
      <c r="N67" s="584">
        <f>O67+P67</f>
        <v>0</v>
      </c>
      <c r="O67" s="584">
        <v>0</v>
      </c>
      <c r="P67" s="584">
        <v>0</v>
      </c>
      <c r="Q67" s="593"/>
      <c r="R67" s="584">
        <f>S67+T67</f>
        <v>0</v>
      </c>
      <c r="S67" s="584">
        <v>0</v>
      </c>
      <c r="T67" s="584">
        <v>0</v>
      </c>
      <c r="U67" s="1"/>
    </row>
    <row r="68" spans="1:21" s="17" customFormat="1" ht="8.1" customHeight="1">
      <c r="A68" s="1"/>
      <c r="B68" s="292"/>
      <c r="C68" s="292"/>
      <c r="D68" s="188"/>
      <c r="E68" s="298"/>
      <c r="F68" s="596"/>
      <c r="G68" s="596"/>
      <c r="H68" s="596"/>
      <c r="I68" s="584"/>
      <c r="J68" s="584"/>
      <c r="K68" s="594"/>
      <c r="L68" s="594"/>
      <c r="M68" s="584"/>
      <c r="N68" s="584"/>
      <c r="O68" s="584"/>
      <c r="P68" s="584"/>
      <c r="Q68" s="593"/>
      <c r="R68" s="584"/>
      <c r="S68" s="584"/>
      <c r="T68" s="584"/>
      <c r="U68" s="1"/>
    </row>
    <row r="69" spans="1:21" s="17" customFormat="1" ht="15" customHeight="1">
      <c r="A69" s="1"/>
      <c r="B69" s="292" t="s">
        <v>21</v>
      </c>
      <c r="C69" s="292"/>
      <c r="D69" s="188">
        <v>2021</v>
      </c>
      <c r="E69" s="298"/>
      <c r="F69" s="596">
        <f>G69+H69</f>
        <v>1999</v>
      </c>
      <c r="G69" s="596">
        <v>1372</v>
      </c>
      <c r="H69" s="596">
        <v>627</v>
      </c>
      <c r="I69" s="584"/>
      <c r="J69" s="584">
        <f>K69+L69</f>
        <v>0</v>
      </c>
      <c r="K69" s="594">
        <v>0</v>
      </c>
      <c r="L69" s="594">
        <v>0</v>
      </c>
      <c r="M69" s="584"/>
      <c r="N69" s="584">
        <f>O69+P69</f>
        <v>0</v>
      </c>
      <c r="O69" s="584">
        <v>0</v>
      </c>
      <c r="P69" s="584">
        <v>0</v>
      </c>
      <c r="Q69" s="593"/>
      <c r="R69" s="584">
        <f>S69+T69</f>
        <v>0</v>
      </c>
      <c r="S69" s="584">
        <v>0</v>
      </c>
      <c r="T69" s="584">
        <v>0</v>
      </c>
      <c r="U69" s="1"/>
    </row>
    <row r="70" spans="1:21" s="17" customFormat="1" ht="15" customHeight="1">
      <c r="A70" s="1"/>
      <c r="B70" s="292"/>
      <c r="C70" s="292"/>
      <c r="D70" s="188">
        <v>2022</v>
      </c>
      <c r="E70" s="298"/>
      <c r="F70" s="596">
        <f>G70+H70</f>
        <v>2135</v>
      </c>
      <c r="G70" s="596">
        <v>1484</v>
      </c>
      <c r="H70" s="596">
        <v>651</v>
      </c>
      <c r="I70" s="584"/>
      <c r="J70" s="584">
        <f>K70+L70</f>
        <v>0</v>
      </c>
      <c r="K70" s="584">
        <v>0</v>
      </c>
      <c r="L70" s="584">
        <v>0</v>
      </c>
      <c r="M70" s="584"/>
      <c r="N70" s="584">
        <f>O70+P70</f>
        <v>0</v>
      </c>
      <c r="O70" s="584">
        <v>0</v>
      </c>
      <c r="P70" s="584">
        <v>0</v>
      </c>
      <c r="Q70" s="593"/>
      <c r="R70" s="584">
        <f>S70+T70</f>
        <v>0</v>
      </c>
      <c r="S70" s="584">
        <v>0</v>
      </c>
      <c r="T70" s="584">
        <v>0</v>
      </c>
      <c r="U70" s="1"/>
    </row>
    <row r="71" spans="1:21" s="17" customFormat="1" ht="15" customHeight="1">
      <c r="A71" s="1"/>
      <c r="B71" s="292"/>
      <c r="C71" s="292"/>
      <c r="D71" s="188">
        <v>2023</v>
      </c>
      <c r="F71" s="596">
        <f>G71+H71</f>
        <v>2320</v>
      </c>
      <c r="G71" s="596">
        <v>1619</v>
      </c>
      <c r="H71" s="596">
        <v>701</v>
      </c>
      <c r="I71" s="593"/>
      <c r="J71" s="584">
        <f>K71+L71</f>
        <v>0</v>
      </c>
      <c r="K71" s="584">
        <v>0</v>
      </c>
      <c r="L71" s="584">
        <v>0</v>
      </c>
      <c r="M71" s="593"/>
      <c r="N71" s="584">
        <f>O71+P71</f>
        <v>0</v>
      </c>
      <c r="O71" s="584">
        <v>0</v>
      </c>
      <c r="P71" s="584">
        <v>0</v>
      </c>
      <c r="Q71" s="593"/>
      <c r="R71" s="584">
        <f>S71+T71</f>
        <v>0</v>
      </c>
      <c r="S71" s="584">
        <v>0</v>
      </c>
      <c r="T71" s="584">
        <v>0</v>
      </c>
      <c r="U71" s="1"/>
    </row>
    <row r="72" spans="1:21" s="17" customFormat="1" ht="8.1" customHeight="1">
      <c r="A72" s="1"/>
      <c r="B72" s="292"/>
      <c r="C72" s="292"/>
      <c r="D72" s="188"/>
      <c r="E72" s="298"/>
      <c r="F72" s="596"/>
      <c r="G72" s="597"/>
      <c r="H72" s="596"/>
      <c r="I72" s="584"/>
      <c r="J72" s="584"/>
      <c r="K72" s="594"/>
      <c r="L72" s="584"/>
      <c r="M72" s="584"/>
      <c r="N72" s="584"/>
      <c r="O72" s="584"/>
      <c r="P72" s="584"/>
      <c r="Q72" s="593"/>
      <c r="R72" s="584"/>
      <c r="S72" s="584"/>
      <c r="T72" s="584"/>
      <c r="U72" s="1"/>
    </row>
    <row r="73" spans="1:21" s="17" customFormat="1" ht="15" customHeight="1">
      <c r="A73" s="1"/>
      <c r="B73" s="292" t="s">
        <v>318</v>
      </c>
      <c r="C73" s="292"/>
      <c r="D73" s="188">
        <v>2021</v>
      </c>
      <c r="E73" s="298"/>
      <c r="F73" s="596">
        <f>G73+H73</f>
        <v>1779</v>
      </c>
      <c r="G73" s="597">
        <v>1260</v>
      </c>
      <c r="H73" s="596">
        <v>519</v>
      </c>
      <c r="I73" s="584"/>
      <c r="J73" s="584">
        <f>K73+L73</f>
        <v>33</v>
      </c>
      <c r="K73" s="594">
        <v>23</v>
      </c>
      <c r="L73" s="584">
        <v>10</v>
      </c>
      <c r="M73" s="584"/>
      <c r="N73" s="584">
        <f>O73+P73</f>
        <v>0</v>
      </c>
      <c r="O73" s="584">
        <v>0</v>
      </c>
      <c r="P73" s="584">
        <v>0</v>
      </c>
      <c r="Q73" s="593"/>
      <c r="R73" s="584">
        <f>S73+T73</f>
        <v>0</v>
      </c>
      <c r="S73" s="584">
        <v>0</v>
      </c>
      <c r="T73" s="584">
        <v>0</v>
      </c>
      <c r="U73" s="1"/>
    </row>
    <row r="74" spans="1:21" s="17" customFormat="1" ht="15" customHeight="1">
      <c r="A74" s="1"/>
      <c r="B74" s="292"/>
      <c r="C74" s="292"/>
      <c r="D74" s="188">
        <v>2022</v>
      </c>
      <c r="E74" s="298"/>
      <c r="F74" s="596">
        <f>G74+H74</f>
        <v>1846</v>
      </c>
      <c r="G74" s="597">
        <v>1332</v>
      </c>
      <c r="H74" s="596">
        <v>514</v>
      </c>
      <c r="I74" s="584"/>
      <c r="J74" s="584">
        <f>K74+L74</f>
        <v>36</v>
      </c>
      <c r="K74" s="594">
        <v>26</v>
      </c>
      <c r="L74" s="584">
        <v>10</v>
      </c>
      <c r="M74" s="584"/>
      <c r="N74" s="584">
        <f>O74+P74</f>
        <v>0</v>
      </c>
      <c r="O74" s="584">
        <v>0</v>
      </c>
      <c r="P74" s="584">
        <v>0</v>
      </c>
      <c r="Q74" s="593"/>
      <c r="R74" s="584">
        <f>S74+T74</f>
        <v>0</v>
      </c>
      <c r="S74" s="584">
        <v>0</v>
      </c>
      <c r="T74" s="584">
        <v>0</v>
      </c>
      <c r="U74" s="1"/>
    </row>
    <row r="75" spans="1:21" s="17" customFormat="1" ht="15" customHeight="1">
      <c r="A75" s="1"/>
      <c r="B75" s="292"/>
      <c r="C75" s="292"/>
      <c r="D75" s="188">
        <v>2023</v>
      </c>
      <c r="F75" s="596">
        <f>G75+H75</f>
        <v>1932</v>
      </c>
      <c r="G75" s="596">
        <v>1377</v>
      </c>
      <c r="H75" s="596">
        <v>555</v>
      </c>
      <c r="I75" s="593"/>
      <c r="J75" s="584">
        <f>K75+L75</f>
        <v>34</v>
      </c>
      <c r="K75" s="593">
        <v>22</v>
      </c>
      <c r="L75" s="593">
        <v>12</v>
      </c>
      <c r="M75" s="593"/>
      <c r="N75" s="584">
        <f>O75+P75</f>
        <v>0</v>
      </c>
      <c r="O75" s="584">
        <v>0</v>
      </c>
      <c r="P75" s="584">
        <v>0</v>
      </c>
      <c r="Q75" s="593"/>
      <c r="R75" s="584">
        <f>S75+T75</f>
        <v>0</v>
      </c>
      <c r="S75" s="584">
        <v>0</v>
      </c>
      <c r="T75" s="584">
        <v>0</v>
      </c>
      <c r="U75" s="1"/>
    </row>
    <row r="76" spans="1:21" s="17" customFormat="1" ht="8.1" customHeight="1">
      <c r="A76" s="1"/>
      <c r="B76" s="292"/>
      <c r="C76" s="292"/>
      <c r="D76" s="188"/>
      <c r="E76" s="298"/>
      <c r="F76" s="597"/>
      <c r="G76" s="597"/>
      <c r="H76" s="596"/>
      <c r="I76" s="584"/>
      <c r="J76" s="594"/>
      <c r="K76" s="594"/>
      <c r="L76" s="594"/>
      <c r="M76" s="584"/>
      <c r="N76" s="594"/>
      <c r="O76" s="584"/>
      <c r="P76" s="584"/>
      <c r="Q76" s="593"/>
      <c r="R76" s="594"/>
      <c r="S76" s="584"/>
      <c r="T76" s="584"/>
      <c r="U76" s="1"/>
    </row>
    <row r="77" spans="1:21" s="17" customFormat="1" ht="15" customHeight="1">
      <c r="A77" s="1"/>
      <c r="B77" s="292" t="s">
        <v>316</v>
      </c>
      <c r="C77" s="292"/>
      <c r="D77" s="188">
        <v>2021</v>
      </c>
      <c r="E77" s="298"/>
      <c r="F77" s="596">
        <f>G77+H77</f>
        <v>143</v>
      </c>
      <c r="G77" s="597">
        <v>106</v>
      </c>
      <c r="H77" s="596">
        <v>37</v>
      </c>
      <c r="I77" s="584"/>
      <c r="J77" s="584">
        <f>K77+L77</f>
        <v>0</v>
      </c>
      <c r="K77" s="594">
        <v>0</v>
      </c>
      <c r="L77" s="584">
        <v>0</v>
      </c>
      <c r="M77" s="584"/>
      <c r="N77" s="584">
        <f>O77+P77</f>
        <v>0</v>
      </c>
      <c r="O77" s="584">
        <v>0</v>
      </c>
      <c r="P77" s="584">
        <v>0</v>
      </c>
      <c r="Q77" s="593"/>
      <c r="R77" s="584">
        <f>S77+T77</f>
        <v>0</v>
      </c>
      <c r="S77" s="584">
        <v>0</v>
      </c>
      <c r="T77" s="584">
        <v>0</v>
      </c>
      <c r="U77" s="1"/>
    </row>
    <row r="78" spans="1:21" s="17" customFormat="1" ht="15" customHeight="1">
      <c r="A78" s="1"/>
      <c r="B78" s="292"/>
      <c r="C78" s="292"/>
      <c r="D78" s="188">
        <v>2022</v>
      </c>
      <c r="E78" s="298"/>
      <c r="F78" s="596">
        <f>G78+H78</f>
        <v>178</v>
      </c>
      <c r="G78" s="597">
        <v>134</v>
      </c>
      <c r="H78" s="596">
        <v>44</v>
      </c>
      <c r="I78" s="584"/>
      <c r="J78" s="584">
        <f>K78+L78</f>
        <v>0</v>
      </c>
      <c r="K78" s="594">
        <v>0</v>
      </c>
      <c r="L78" s="584">
        <v>0</v>
      </c>
      <c r="M78" s="584"/>
      <c r="N78" s="584">
        <f>O78+P78</f>
        <v>0</v>
      </c>
      <c r="O78" s="584">
        <v>0</v>
      </c>
      <c r="P78" s="584">
        <v>0</v>
      </c>
      <c r="Q78" s="593"/>
      <c r="R78" s="584">
        <f>S78+T78</f>
        <v>0</v>
      </c>
      <c r="S78" s="584">
        <v>0</v>
      </c>
      <c r="T78" s="584">
        <v>0</v>
      </c>
      <c r="U78" s="1"/>
    </row>
    <row r="79" spans="1:21" s="17" customFormat="1" ht="15" customHeight="1">
      <c r="A79" s="1"/>
      <c r="B79" s="292"/>
      <c r="C79" s="292"/>
      <c r="D79" s="188">
        <v>2023</v>
      </c>
      <c r="F79" s="596">
        <f>G79+H79</f>
        <v>203</v>
      </c>
      <c r="G79" s="596">
        <v>155</v>
      </c>
      <c r="H79" s="596">
        <v>48</v>
      </c>
      <c r="I79" s="593"/>
      <c r="J79" s="584">
        <f>K79+L79</f>
        <v>0</v>
      </c>
      <c r="K79" s="594">
        <v>0</v>
      </c>
      <c r="L79" s="584">
        <v>0</v>
      </c>
      <c r="M79" s="593"/>
      <c r="N79" s="584">
        <f>O79+P79</f>
        <v>0</v>
      </c>
      <c r="O79" s="594">
        <v>0</v>
      </c>
      <c r="P79" s="584">
        <v>0</v>
      </c>
      <c r="Q79" s="593"/>
      <c r="R79" s="584">
        <f>S79+T79</f>
        <v>0</v>
      </c>
      <c r="S79" s="594">
        <v>0</v>
      </c>
      <c r="T79" s="584">
        <v>0</v>
      </c>
      <c r="U79" s="1"/>
    </row>
    <row r="80" spans="1:21" s="17" customFormat="1" ht="8.1" customHeight="1">
      <c r="A80" s="1"/>
      <c r="B80" s="292"/>
      <c r="C80" s="292"/>
      <c r="D80" s="188"/>
      <c r="E80" s="298"/>
      <c r="F80" s="596"/>
      <c r="G80" s="597"/>
      <c r="H80" s="596"/>
      <c r="I80" s="584"/>
      <c r="J80" s="584"/>
      <c r="K80" s="594"/>
      <c r="L80" s="594"/>
      <c r="M80" s="584"/>
      <c r="N80" s="584"/>
      <c r="O80" s="584"/>
      <c r="P80" s="584"/>
      <c r="Q80" s="593"/>
      <c r="R80" s="584"/>
      <c r="S80" s="584"/>
      <c r="T80" s="584"/>
      <c r="U80" s="1"/>
    </row>
    <row r="81" spans="1:21" s="17" customFormat="1" ht="15" customHeight="1">
      <c r="A81" s="1"/>
      <c r="B81" s="292" t="s">
        <v>317</v>
      </c>
      <c r="C81" s="292"/>
      <c r="D81" s="188">
        <v>2021</v>
      </c>
      <c r="E81" s="298"/>
      <c r="F81" s="596">
        <f>G81+H81</f>
        <v>224</v>
      </c>
      <c r="G81" s="597">
        <v>152</v>
      </c>
      <c r="H81" s="596">
        <v>72</v>
      </c>
      <c r="I81" s="584"/>
      <c r="J81" s="584">
        <f>K81+L81</f>
        <v>0</v>
      </c>
      <c r="K81" s="594">
        <v>0</v>
      </c>
      <c r="L81" s="594">
        <v>0</v>
      </c>
      <c r="M81" s="584"/>
      <c r="N81" s="584">
        <f>O81+P81</f>
        <v>0</v>
      </c>
      <c r="O81" s="584">
        <v>0</v>
      </c>
      <c r="P81" s="584">
        <v>0</v>
      </c>
      <c r="Q81" s="593"/>
      <c r="R81" s="584">
        <f>S81+T81</f>
        <v>0</v>
      </c>
      <c r="S81" s="584">
        <v>0</v>
      </c>
      <c r="T81" s="584">
        <v>0</v>
      </c>
      <c r="U81" s="1"/>
    </row>
    <row r="82" spans="1:21" s="17" customFormat="1" ht="15" customHeight="1">
      <c r="A82" s="1"/>
      <c r="B82" s="292"/>
      <c r="C82" s="292"/>
      <c r="D82" s="188">
        <v>2022</v>
      </c>
      <c r="E82" s="1"/>
      <c r="F82" s="596">
        <f>G82+H82</f>
        <v>258</v>
      </c>
      <c r="G82" s="596">
        <v>176</v>
      </c>
      <c r="H82" s="596">
        <v>82</v>
      </c>
      <c r="I82" s="584"/>
      <c r="J82" s="584">
        <f>K82+L82</f>
        <v>0</v>
      </c>
      <c r="K82" s="584">
        <v>0</v>
      </c>
      <c r="L82" s="584">
        <v>0</v>
      </c>
      <c r="M82" s="584"/>
      <c r="N82" s="584">
        <f>O82+P82</f>
        <v>0</v>
      </c>
      <c r="O82" s="584">
        <v>0</v>
      </c>
      <c r="P82" s="584">
        <v>0</v>
      </c>
      <c r="Q82" s="593"/>
      <c r="R82" s="584">
        <f>S82+T82</f>
        <v>0</v>
      </c>
      <c r="S82" s="584">
        <v>0</v>
      </c>
      <c r="T82" s="584">
        <v>0</v>
      </c>
      <c r="U82" s="1"/>
    </row>
    <row r="83" spans="1:21" s="17" customFormat="1" ht="15" customHeight="1">
      <c r="A83" s="1"/>
      <c r="B83" s="292"/>
      <c r="C83" s="292"/>
      <c r="D83" s="188">
        <v>2023</v>
      </c>
      <c r="F83" s="596">
        <f>G83+H83</f>
        <v>288</v>
      </c>
      <c r="G83" s="596">
        <v>202</v>
      </c>
      <c r="H83" s="596">
        <v>86</v>
      </c>
      <c r="I83" s="593"/>
      <c r="J83" s="584">
        <f>K83+L83</f>
        <v>0</v>
      </c>
      <c r="K83" s="584">
        <v>0</v>
      </c>
      <c r="L83" s="584">
        <v>0</v>
      </c>
      <c r="M83" s="593"/>
      <c r="N83" s="584">
        <f>O83+P83</f>
        <v>0</v>
      </c>
      <c r="O83" s="584">
        <v>0</v>
      </c>
      <c r="P83" s="584">
        <v>0</v>
      </c>
      <c r="Q83" s="593"/>
      <c r="R83" s="584">
        <f>S83+T83</f>
        <v>0</v>
      </c>
      <c r="S83" s="584">
        <v>0</v>
      </c>
      <c r="T83" s="584">
        <v>0</v>
      </c>
      <c r="U83" s="1"/>
    </row>
    <row r="84" spans="1:21" ht="3.75" customHeight="1" thickBot="1">
      <c r="A84" s="13"/>
      <c r="B84" s="14"/>
      <c r="C84" s="14"/>
      <c r="D84" s="275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21" s="15" customFormat="1" ht="15" customHeight="1">
      <c r="B85" s="1"/>
      <c r="C85" s="1"/>
      <c r="D85" s="18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553"/>
      <c r="T85" s="553"/>
      <c r="U85" s="573" t="s">
        <v>24</v>
      </c>
    </row>
    <row r="86" spans="1:21" s="15" customFormat="1" ht="15.75" customHeight="1">
      <c r="B86" s="1"/>
      <c r="C86" s="1"/>
      <c r="D86" s="18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538" t="s">
        <v>25</v>
      </c>
    </row>
    <row r="87" spans="1:21" s="15" customFormat="1" ht="16.5" customHeight="1">
      <c r="B87" s="556" t="s">
        <v>355</v>
      </c>
      <c r="C87" s="574"/>
      <c r="D87" s="575"/>
      <c r="E87" s="574"/>
      <c r="F87" s="57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s="15" customFormat="1" ht="15.75" customHeight="1">
      <c r="B88" s="202" t="s">
        <v>314</v>
      </c>
      <c r="C88" s="574"/>
      <c r="D88" s="575"/>
      <c r="E88" s="574"/>
      <c r="F88" s="574"/>
      <c r="G88" s="10"/>
      <c r="H88" s="1"/>
      <c r="I88" s="1"/>
      <c r="J88" s="1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s="15" customFormat="1" ht="15.75" customHeight="1">
      <c r="B89" s="557" t="s">
        <v>356</v>
      </c>
      <c r="C89" s="574"/>
      <c r="D89" s="575"/>
      <c r="E89" s="574"/>
      <c r="F89" s="574"/>
      <c r="G89" s="10"/>
      <c r="H89" s="1"/>
      <c r="I89" s="1"/>
      <c r="J89" s="1"/>
      <c r="K89" s="10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s="15" customFormat="1" ht="11.25">
      <c r="A90" s="16"/>
      <c r="D90" s="276"/>
    </row>
    <row r="91" spans="1:21" ht="15">
      <c r="B91" s="5"/>
      <c r="C91" s="5"/>
      <c r="D91" s="189"/>
    </row>
  </sheetData>
  <mergeCells count="8">
    <mergeCell ref="R11:T11"/>
    <mergeCell ref="R12:T12"/>
    <mergeCell ref="F11:H11"/>
    <mergeCell ref="J11:L11"/>
    <mergeCell ref="N11:P11"/>
    <mergeCell ref="F12:H12"/>
    <mergeCell ref="J12:L12"/>
    <mergeCell ref="N12:P12"/>
  </mergeCells>
  <hyperlinks>
    <hyperlink ref="U1" r:id="rId1" xr:uid="{00000000-0004-0000-0C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1" orientation="portrait" r:id="rId2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  <pageSetUpPr fitToPage="1"/>
  </sheetPr>
  <dimension ref="A1:T1048447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2.5703125" defaultRowHeight="15"/>
  <cols>
    <col min="1" max="1" width="1.85546875" style="40" customWidth="1"/>
    <col min="2" max="2" width="11" style="40" customWidth="1"/>
    <col min="3" max="3" width="42.28515625" style="40" customWidth="1"/>
    <col min="4" max="4" width="17.28515625" style="70" customWidth="1"/>
    <col min="5" max="5" width="1.7109375" style="40" customWidth="1"/>
    <col min="6" max="8" width="18.7109375" style="40" customWidth="1"/>
    <col min="9" max="9" width="1" style="40" customWidth="1"/>
    <col min="10" max="16384" width="12.5703125" style="40"/>
  </cols>
  <sheetData>
    <row r="1" spans="1:9" s="1" customFormat="1" ht="15" customHeight="1">
      <c r="I1" s="2" t="s">
        <v>0</v>
      </c>
    </row>
    <row r="2" spans="1:9" s="1" customFormat="1" ht="15" customHeight="1">
      <c r="I2" s="3" t="s">
        <v>1</v>
      </c>
    </row>
    <row r="3" spans="1:9" s="1" customFormat="1" ht="15" customHeight="1"/>
    <row r="4" spans="1:9" s="1" customFormat="1" ht="15" customHeight="1"/>
    <row r="5" spans="1:9" s="44" customFormat="1" ht="15.75" customHeight="1">
      <c r="A5" s="40"/>
      <c r="B5" s="41" t="s">
        <v>148</v>
      </c>
      <c r="C5" s="42" t="s">
        <v>377</v>
      </c>
      <c r="D5" s="43"/>
      <c r="F5" s="45"/>
      <c r="G5" s="46"/>
    </row>
    <row r="6" spans="1:9" s="44" customFormat="1" ht="14.25" customHeight="1">
      <c r="A6" s="40"/>
      <c r="B6" s="47" t="s">
        <v>149</v>
      </c>
      <c r="C6" s="555" t="s">
        <v>371</v>
      </c>
      <c r="D6" s="49"/>
      <c r="F6" s="45"/>
      <c r="G6" s="46"/>
    </row>
    <row r="7" spans="1:9" s="44" customFormat="1" ht="11.25" customHeight="1" thickBot="1">
      <c r="A7" s="40"/>
      <c r="D7" s="50"/>
      <c r="F7" s="45"/>
      <c r="G7" s="46"/>
    </row>
    <row r="8" spans="1:9" s="52" customFormat="1" ht="6.95" customHeight="1" thickTop="1">
      <c r="A8" s="250"/>
      <c r="B8" s="250"/>
      <c r="C8" s="250"/>
      <c r="D8" s="251"/>
      <c r="E8" s="250"/>
      <c r="F8" s="252"/>
      <c r="G8" s="253"/>
      <c r="H8" s="250"/>
      <c r="I8" s="250"/>
    </row>
    <row r="9" spans="1:9" s="52" customFormat="1" ht="15.75" customHeight="1">
      <c r="B9" s="42" t="s">
        <v>54</v>
      </c>
      <c r="C9" s="44"/>
      <c r="D9" s="43" t="s">
        <v>55</v>
      </c>
      <c r="E9" s="45"/>
      <c r="F9" s="690" t="s">
        <v>56</v>
      </c>
      <c r="G9" s="690"/>
      <c r="H9" s="690"/>
    </row>
    <row r="10" spans="1:9" s="52" customFormat="1" ht="14.25">
      <c r="B10" s="310" t="s">
        <v>57</v>
      </c>
      <c r="C10" s="44"/>
      <c r="D10" s="311" t="s">
        <v>29</v>
      </c>
      <c r="E10" s="312"/>
      <c r="F10" s="691" t="s">
        <v>58</v>
      </c>
      <c r="G10" s="691"/>
      <c r="H10" s="691"/>
    </row>
    <row r="11" spans="1:9" s="52" customFormat="1" ht="19.5" customHeight="1">
      <c r="B11" s="44"/>
      <c r="C11" s="44"/>
      <c r="D11" s="43"/>
      <c r="E11" s="41"/>
      <c r="F11" s="313" t="s">
        <v>8</v>
      </c>
      <c r="G11" s="314" t="s">
        <v>40</v>
      </c>
      <c r="H11" s="313" t="s">
        <v>42</v>
      </c>
    </row>
    <row r="12" spans="1:9" s="52" customFormat="1" ht="14.25">
      <c r="B12" s="44"/>
      <c r="C12" s="44"/>
      <c r="D12" s="49"/>
      <c r="E12" s="113"/>
      <c r="F12" s="113" t="s">
        <v>9</v>
      </c>
      <c r="G12" s="315" t="s">
        <v>41</v>
      </c>
      <c r="H12" s="113" t="s">
        <v>43</v>
      </c>
    </row>
    <row r="13" spans="1:9" s="52" customFormat="1" ht="5.25" customHeight="1">
      <c r="A13" s="254"/>
      <c r="B13" s="316"/>
      <c r="C13" s="316"/>
      <c r="D13" s="317"/>
      <c r="E13" s="318"/>
      <c r="F13" s="319"/>
      <c r="G13" s="320"/>
      <c r="H13" s="318"/>
      <c r="I13" s="254"/>
    </row>
    <row r="14" spans="1:9" s="52" customFormat="1" ht="5.25" customHeight="1">
      <c r="B14" s="44"/>
      <c r="C14" s="44"/>
      <c r="D14" s="50"/>
      <c r="E14" s="113"/>
      <c r="F14" s="321"/>
      <c r="G14" s="315"/>
      <c r="H14" s="113"/>
    </row>
    <row r="15" spans="1:9" s="52" customFormat="1" ht="14.25" customHeight="1">
      <c r="A15" s="71"/>
      <c r="B15" s="42" t="s">
        <v>8</v>
      </c>
      <c r="C15" s="44"/>
      <c r="D15" s="43">
        <v>2021</v>
      </c>
      <c r="E15" s="323"/>
      <c r="F15" s="609">
        <f t="shared" ref="F15:H17" si="0">F19+F23+F27+F31+F35+F39+F43+F47+F51+F55+F59+F63+F67+F71+F75+F79+F83+F87+F91+F95</f>
        <v>2388</v>
      </c>
      <c r="G15" s="609">
        <f t="shared" si="0"/>
        <v>936</v>
      </c>
      <c r="H15" s="609">
        <f t="shared" si="0"/>
        <v>1452</v>
      </c>
      <c r="I15" s="53"/>
    </row>
    <row r="16" spans="1:9" s="52" customFormat="1" ht="12.95" customHeight="1">
      <c r="A16" s="71"/>
      <c r="B16" s="48" t="s">
        <v>9</v>
      </c>
      <c r="C16" s="44"/>
      <c r="D16" s="43">
        <v>2022</v>
      </c>
      <c r="E16" s="323"/>
      <c r="F16" s="609">
        <f t="shared" si="0"/>
        <v>2187</v>
      </c>
      <c r="G16" s="609">
        <f t="shared" si="0"/>
        <v>855</v>
      </c>
      <c r="H16" s="609">
        <f t="shared" si="0"/>
        <v>1332</v>
      </c>
      <c r="I16" s="53"/>
    </row>
    <row r="17" spans="1:14" s="52" customFormat="1" ht="12.95" customHeight="1">
      <c r="A17" s="71"/>
      <c r="B17" s="48"/>
      <c r="C17" s="44"/>
      <c r="D17" s="576">
        <v>2023</v>
      </c>
      <c r="F17" s="609">
        <f t="shared" si="0"/>
        <v>1981</v>
      </c>
      <c r="G17" s="609">
        <f t="shared" si="0"/>
        <v>896</v>
      </c>
      <c r="H17" s="609">
        <f t="shared" si="0"/>
        <v>1085</v>
      </c>
      <c r="I17" s="53"/>
      <c r="J17" s="60"/>
    </row>
    <row r="18" spans="1:14" s="52" customFormat="1" ht="6" customHeight="1">
      <c r="A18" s="71"/>
      <c r="B18" s="44"/>
      <c r="C18" s="44"/>
      <c r="D18" s="50"/>
      <c r="E18" s="324"/>
      <c r="F18" s="619"/>
      <c r="G18" s="619"/>
      <c r="H18" s="619"/>
      <c r="I18" s="53"/>
    </row>
    <row r="19" spans="1:14" s="72" customFormat="1" ht="12.95" customHeight="1">
      <c r="A19" s="71"/>
      <c r="B19" s="42" t="s">
        <v>59</v>
      </c>
      <c r="C19" s="44"/>
      <c r="D19" s="581">
        <v>2021</v>
      </c>
      <c r="E19" s="324"/>
      <c r="F19" s="619">
        <f>G19+H19</f>
        <v>647</v>
      </c>
      <c r="G19" s="619">
        <v>253</v>
      </c>
      <c r="H19" s="619">
        <v>394</v>
      </c>
      <c r="I19" s="52"/>
      <c r="J19" s="52"/>
      <c r="K19" s="52"/>
      <c r="L19" s="52"/>
      <c r="M19" s="52"/>
      <c r="N19" s="52"/>
    </row>
    <row r="20" spans="1:14" s="72" customFormat="1" ht="12.95" customHeight="1">
      <c r="A20" s="71"/>
      <c r="B20" s="48" t="s">
        <v>60</v>
      </c>
      <c r="C20" s="44"/>
      <c r="D20" s="581">
        <v>2022</v>
      </c>
      <c r="E20" s="324"/>
      <c r="F20" s="619">
        <f>G20+H20</f>
        <v>644</v>
      </c>
      <c r="G20" s="619">
        <v>247</v>
      </c>
      <c r="H20" s="619">
        <v>397</v>
      </c>
      <c r="I20" s="52"/>
      <c r="J20" s="52"/>
      <c r="K20" s="52"/>
      <c r="L20" s="52"/>
      <c r="M20" s="52"/>
      <c r="N20" s="52"/>
    </row>
    <row r="21" spans="1:14" s="72" customFormat="1" ht="12.95" customHeight="1">
      <c r="A21" s="71"/>
      <c r="B21" s="42"/>
      <c r="C21" s="44"/>
      <c r="D21" s="581">
        <v>2023</v>
      </c>
      <c r="E21" s="580"/>
      <c r="F21" s="619">
        <f>G21+H21</f>
        <v>471</v>
      </c>
      <c r="G21" s="620">
        <v>202</v>
      </c>
      <c r="H21" s="620">
        <v>269</v>
      </c>
      <c r="I21" s="52"/>
      <c r="J21" s="52"/>
      <c r="K21" s="52"/>
      <c r="L21" s="52"/>
      <c r="M21" s="52"/>
      <c r="N21" s="52"/>
    </row>
    <row r="22" spans="1:14" s="72" customFormat="1" ht="6" customHeight="1">
      <c r="A22" s="71"/>
      <c r="B22" s="48"/>
      <c r="C22" s="44"/>
      <c r="D22" s="581"/>
      <c r="E22" s="324"/>
      <c r="F22" s="619"/>
      <c r="G22" s="619"/>
      <c r="H22" s="619"/>
      <c r="I22" s="52"/>
      <c r="J22" s="52"/>
      <c r="K22" s="52"/>
      <c r="L22" s="52"/>
      <c r="M22" s="52"/>
      <c r="N22" s="52"/>
    </row>
    <row r="23" spans="1:14" s="72" customFormat="1" ht="12.95" customHeight="1">
      <c r="A23" s="71"/>
      <c r="B23" s="42" t="s">
        <v>61</v>
      </c>
      <c r="C23" s="44"/>
      <c r="D23" s="581">
        <v>2021</v>
      </c>
      <c r="E23" s="324"/>
      <c r="F23" s="619">
        <f>G23+H23</f>
        <v>181</v>
      </c>
      <c r="G23" s="619">
        <v>92</v>
      </c>
      <c r="H23" s="619">
        <v>89</v>
      </c>
      <c r="I23" s="52"/>
      <c r="J23" s="52"/>
      <c r="K23" s="52"/>
      <c r="L23" s="52"/>
      <c r="M23" s="52"/>
      <c r="N23" s="52"/>
    </row>
    <row r="24" spans="1:14" s="72" customFormat="1" ht="12.95" customHeight="1">
      <c r="A24" s="71"/>
      <c r="B24" s="48" t="s">
        <v>62</v>
      </c>
      <c r="C24" s="44"/>
      <c r="D24" s="581">
        <v>2022</v>
      </c>
      <c r="E24" s="324"/>
      <c r="F24" s="619">
        <f>G24+H24</f>
        <v>175</v>
      </c>
      <c r="G24" s="619">
        <v>90</v>
      </c>
      <c r="H24" s="619">
        <v>85</v>
      </c>
      <c r="I24" s="52"/>
      <c r="J24" s="52"/>
      <c r="K24" s="52"/>
      <c r="L24" s="52"/>
      <c r="M24" s="52"/>
      <c r="N24" s="52"/>
    </row>
    <row r="25" spans="1:14" s="72" customFormat="1" ht="12.95" customHeight="1">
      <c r="A25" s="71"/>
      <c r="B25" s="42"/>
      <c r="C25" s="44"/>
      <c r="D25" s="581">
        <v>2023</v>
      </c>
      <c r="E25" s="580"/>
      <c r="F25" s="619">
        <f>G25+H25</f>
        <v>174</v>
      </c>
      <c r="G25" s="620">
        <v>83</v>
      </c>
      <c r="H25" s="620">
        <v>91</v>
      </c>
      <c r="I25" s="52"/>
      <c r="J25" s="52"/>
      <c r="K25" s="52"/>
      <c r="L25" s="52"/>
      <c r="M25" s="52"/>
      <c r="N25" s="52"/>
    </row>
    <row r="26" spans="1:14" s="72" customFormat="1" ht="6" customHeight="1">
      <c r="A26" s="52"/>
      <c r="B26" s="48"/>
      <c r="C26" s="44"/>
      <c r="D26" s="581"/>
      <c r="E26" s="324"/>
      <c r="F26" s="619"/>
      <c r="G26" s="619"/>
      <c r="H26" s="619"/>
      <c r="I26" s="52"/>
      <c r="J26" s="52"/>
      <c r="K26" s="52"/>
      <c r="L26" s="52"/>
      <c r="M26" s="52"/>
      <c r="N26" s="52"/>
    </row>
    <row r="27" spans="1:14" s="72" customFormat="1" ht="12.95" customHeight="1">
      <c r="A27" s="52"/>
      <c r="B27" s="42" t="s">
        <v>63</v>
      </c>
      <c r="C27" s="44"/>
      <c r="D27" s="581">
        <v>2021</v>
      </c>
      <c r="E27" s="324"/>
      <c r="F27" s="619">
        <f>G27+H27</f>
        <v>232</v>
      </c>
      <c r="G27" s="619">
        <v>101</v>
      </c>
      <c r="H27" s="619">
        <v>131</v>
      </c>
      <c r="I27" s="52"/>
      <c r="J27" s="52"/>
      <c r="K27" s="52"/>
      <c r="L27" s="52"/>
      <c r="M27" s="52"/>
      <c r="N27" s="52"/>
    </row>
    <row r="28" spans="1:14" s="72" customFormat="1" ht="12.95" customHeight="1">
      <c r="A28" s="52"/>
      <c r="B28" s="48" t="s">
        <v>64</v>
      </c>
      <c r="C28" s="44"/>
      <c r="D28" s="581">
        <v>2022</v>
      </c>
      <c r="E28" s="324"/>
      <c r="F28" s="619">
        <f>G28+H28</f>
        <v>260</v>
      </c>
      <c r="G28" s="619">
        <v>112</v>
      </c>
      <c r="H28" s="619">
        <v>148</v>
      </c>
      <c r="I28" s="52"/>
      <c r="J28" s="52"/>
      <c r="K28" s="52"/>
      <c r="L28" s="52"/>
      <c r="M28" s="52"/>
      <c r="N28" s="52"/>
    </row>
    <row r="29" spans="1:14" s="72" customFormat="1" ht="12.95" customHeight="1">
      <c r="A29" s="52"/>
      <c r="B29" s="42"/>
      <c r="C29" s="44"/>
      <c r="D29" s="581">
        <v>2023</v>
      </c>
      <c r="E29" s="580"/>
      <c r="F29" s="619">
        <f>G29+H29</f>
        <v>353</v>
      </c>
      <c r="G29" s="620">
        <v>137</v>
      </c>
      <c r="H29" s="620">
        <v>216</v>
      </c>
      <c r="I29" s="52"/>
      <c r="J29" s="52"/>
      <c r="K29" s="52"/>
      <c r="L29" s="52"/>
      <c r="M29" s="52"/>
      <c r="N29" s="52"/>
    </row>
    <row r="30" spans="1:14" s="72" customFormat="1" ht="6" customHeight="1">
      <c r="A30" s="52"/>
      <c r="B30" s="48"/>
      <c r="C30" s="44"/>
      <c r="D30" s="581"/>
      <c r="E30" s="324"/>
      <c r="F30" s="619"/>
      <c r="G30" s="619"/>
      <c r="H30" s="619"/>
      <c r="I30" s="52"/>
      <c r="J30" s="52"/>
      <c r="K30" s="52"/>
      <c r="L30" s="52"/>
      <c r="M30" s="52"/>
      <c r="N30" s="52"/>
    </row>
    <row r="31" spans="1:14" s="72" customFormat="1" ht="12.95" customHeight="1">
      <c r="A31" s="52"/>
      <c r="B31" s="42" t="s">
        <v>65</v>
      </c>
      <c r="C31" s="44"/>
      <c r="D31" s="581">
        <v>2021</v>
      </c>
      <c r="E31" s="324"/>
      <c r="F31" s="619">
        <f>G31+H31</f>
        <v>66</v>
      </c>
      <c r="G31" s="619">
        <v>22</v>
      </c>
      <c r="H31" s="619">
        <v>44</v>
      </c>
      <c r="I31" s="52"/>
      <c r="J31" s="52"/>
      <c r="K31" s="52"/>
      <c r="L31" s="52"/>
      <c r="M31" s="52"/>
      <c r="N31" s="52"/>
    </row>
    <row r="32" spans="1:14" s="72" customFormat="1" ht="12.95" customHeight="1">
      <c r="A32" s="52"/>
      <c r="B32" s="48" t="s">
        <v>66</v>
      </c>
      <c r="C32" s="44"/>
      <c r="D32" s="581">
        <v>2022</v>
      </c>
      <c r="E32" s="324"/>
      <c r="F32" s="619">
        <f>G32+H32</f>
        <v>53</v>
      </c>
      <c r="G32" s="619">
        <v>25</v>
      </c>
      <c r="H32" s="619">
        <v>28</v>
      </c>
      <c r="I32" s="52"/>
      <c r="J32" s="52"/>
      <c r="K32" s="52"/>
      <c r="L32" s="52"/>
      <c r="M32" s="52"/>
      <c r="N32" s="52"/>
    </row>
    <row r="33" spans="1:19" s="72" customFormat="1" ht="12.95" customHeight="1">
      <c r="A33" s="52"/>
      <c r="B33" s="42"/>
      <c r="C33" s="44"/>
      <c r="D33" s="581">
        <v>2023</v>
      </c>
      <c r="E33" s="580"/>
      <c r="F33" s="619">
        <f>G33+H33</f>
        <v>54</v>
      </c>
      <c r="G33" s="620">
        <v>24</v>
      </c>
      <c r="H33" s="620">
        <v>30</v>
      </c>
      <c r="I33" s="52"/>
      <c r="J33" s="52"/>
      <c r="K33" s="52"/>
      <c r="L33" s="52"/>
      <c r="M33" s="52"/>
      <c r="N33" s="52"/>
    </row>
    <row r="34" spans="1:19" s="72" customFormat="1" ht="6" customHeight="1">
      <c r="A34" s="52"/>
      <c r="B34" s="48"/>
      <c r="C34" s="44"/>
      <c r="D34" s="581"/>
      <c r="E34" s="324"/>
      <c r="F34" s="619"/>
      <c r="G34" s="619"/>
      <c r="H34" s="619"/>
      <c r="I34" s="52"/>
      <c r="J34" s="52"/>
      <c r="K34" s="52"/>
      <c r="L34" s="52"/>
      <c r="M34" s="52"/>
      <c r="N34" s="52"/>
    </row>
    <row r="35" spans="1:19" s="72" customFormat="1" ht="12.95" customHeight="1">
      <c r="A35" s="52"/>
      <c r="B35" s="42" t="s">
        <v>67</v>
      </c>
      <c r="C35" s="44"/>
      <c r="D35" s="581">
        <v>2021</v>
      </c>
      <c r="E35" s="324"/>
      <c r="F35" s="619">
        <f>G35+H35</f>
        <v>4</v>
      </c>
      <c r="G35" s="619">
        <v>3</v>
      </c>
      <c r="H35" s="619">
        <v>1</v>
      </c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</row>
    <row r="36" spans="1:19" s="72" customFormat="1" ht="12.95" customHeight="1">
      <c r="A36" s="52"/>
      <c r="B36" s="48" t="s">
        <v>68</v>
      </c>
      <c r="C36" s="44"/>
      <c r="D36" s="581">
        <v>2022</v>
      </c>
      <c r="E36" s="324"/>
      <c r="F36" s="619">
        <f>G36+H36</f>
        <v>6</v>
      </c>
      <c r="G36" s="619">
        <v>4</v>
      </c>
      <c r="H36" s="619">
        <v>2</v>
      </c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</row>
    <row r="37" spans="1:19" s="72" customFormat="1" ht="12.95" customHeight="1">
      <c r="A37" s="52"/>
      <c r="B37" s="42"/>
      <c r="C37" s="44"/>
      <c r="D37" s="581">
        <v>2023</v>
      </c>
      <c r="E37" s="580"/>
      <c r="F37" s="619">
        <f>G37+H37</f>
        <v>22</v>
      </c>
      <c r="G37" s="620">
        <v>14</v>
      </c>
      <c r="H37" s="620">
        <v>8</v>
      </c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1:19" s="72" customFormat="1" ht="6" customHeight="1">
      <c r="A38" s="52"/>
      <c r="B38" s="48"/>
      <c r="C38" s="44"/>
      <c r="D38" s="581"/>
      <c r="E38" s="324"/>
      <c r="F38" s="619"/>
      <c r="G38" s="621"/>
      <c r="H38" s="619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1:19" s="72" customFormat="1" ht="12.95" customHeight="1">
      <c r="A39" s="52"/>
      <c r="B39" s="42" t="s">
        <v>69</v>
      </c>
      <c r="C39" s="44"/>
      <c r="D39" s="581">
        <v>2021</v>
      </c>
      <c r="E39" s="324"/>
      <c r="F39" s="619">
        <f>G39+H39</f>
        <v>0</v>
      </c>
      <c r="G39" s="621">
        <v>0</v>
      </c>
      <c r="H39" s="621">
        <v>0</v>
      </c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1:19" s="72" customFormat="1" ht="12.95" customHeight="1">
      <c r="A40" s="52"/>
      <c r="B40" s="48" t="s">
        <v>70</v>
      </c>
      <c r="C40" s="44"/>
      <c r="D40" s="581">
        <v>2022</v>
      </c>
      <c r="E40" s="324"/>
      <c r="F40" s="619">
        <f>G40+H40</f>
        <v>2</v>
      </c>
      <c r="G40" s="621">
        <v>0</v>
      </c>
      <c r="H40" s="619">
        <v>2</v>
      </c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</row>
    <row r="41" spans="1:19" s="72" customFormat="1" ht="12.95" customHeight="1">
      <c r="A41" s="52"/>
      <c r="B41" s="42"/>
      <c r="C41" s="44"/>
      <c r="D41" s="581">
        <v>2023</v>
      </c>
      <c r="E41" s="580"/>
      <c r="F41" s="619">
        <f>G41+H41</f>
        <v>35</v>
      </c>
      <c r="G41" s="620">
        <v>19</v>
      </c>
      <c r="H41" s="620">
        <v>16</v>
      </c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</row>
    <row r="42" spans="1:19" s="72" customFormat="1" ht="6" customHeight="1">
      <c r="A42" s="52"/>
      <c r="B42" s="48"/>
      <c r="C42" s="44"/>
      <c r="D42" s="581"/>
      <c r="E42" s="324"/>
      <c r="F42" s="619"/>
      <c r="G42" s="619"/>
      <c r="H42" s="619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</row>
    <row r="43" spans="1:19" s="72" customFormat="1" ht="12.95" customHeight="1">
      <c r="A43" s="52"/>
      <c r="B43" s="42" t="s">
        <v>71</v>
      </c>
      <c r="C43" s="44"/>
      <c r="D43" s="581">
        <v>2021</v>
      </c>
      <c r="E43" s="324"/>
      <c r="F43" s="619">
        <f>G43+H43</f>
        <v>93</v>
      </c>
      <c r="G43" s="619">
        <v>54</v>
      </c>
      <c r="H43" s="619">
        <v>39</v>
      </c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</row>
    <row r="44" spans="1:19" s="72" customFormat="1" ht="12.95" customHeight="1">
      <c r="A44" s="52"/>
      <c r="B44" s="48" t="s">
        <v>72</v>
      </c>
      <c r="C44" s="44"/>
      <c r="D44" s="581">
        <v>2022</v>
      </c>
      <c r="E44" s="324"/>
      <c r="F44" s="619">
        <f>G44+H44</f>
        <v>113</v>
      </c>
      <c r="G44" s="619">
        <v>61</v>
      </c>
      <c r="H44" s="619">
        <v>52</v>
      </c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</row>
    <row r="45" spans="1:19" s="72" customFormat="1" ht="12.95" customHeight="1">
      <c r="A45" s="52"/>
      <c r="B45" s="42"/>
      <c r="C45" s="44"/>
      <c r="D45" s="581">
        <v>2023</v>
      </c>
      <c r="E45" s="580"/>
      <c r="F45" s="619">
        <f>G45+H45</f>
        <v>147</v>
      </c>
      <c r="G45" s="620">
        <v>81</v>
      </c>
      <c r="H45" s="620">
        <v>66</v>
      </c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</row>
    <row r="46" spans="1:19" s="72" customFormat="1" ht="6" customHeight="1">
      <c r="A46" s="52"/>
      <c r="B46" s="48"/>
      <c r="C46" s="44"/>
      <c r="D46" s="581"/>
      <c r="E46" s="324"/>
      <c r="F46" s="619"/>
      <c r="G46" s="619"/>
      <c r="H46" s="619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</row>
    <row r="47" spans="1:19" s="72" customFormat="1" ht="12.95" customHeight="1">
      <c r="A47" s="52"/>
      <c r="B47" s="42" t="s">
        <v>73</v>
      </c>
      <c r="C47" s="44"/>
      <c r="D47" s="581">
        <v>2021</v>
      </c>
      <c r="E47" s="324"/>
      <c r="F47" s="619">
        <f>G47+H47</f>
        <v>79</v>
      </c>
      <c r="G47" s="619">
        <v>35</v>
      </c>
      <c r="H47" s="619">
        <v>44</v>
      </c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1:19" s="72" customFormat="1" ht="12.95" customHeight="1">
      <c r="A48" s="52"/>
      <c r="B48" s="48" t="s">
        <v>74</v>
      </c>
      <c r="C48" s="44"/>
      <c r="D48" s="581">
        <v>2022</v>
      </c>
      <c r="E48" s="324"/>
      <c r="F48" s="619">
        <f>G48+H48</f>
        <v>84</v>
      </c>
      <c r="G48" s="619">
        <v>39</v>
      </c>
      <c r="H48" s="619">
        <v>45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</row>
    <row r="49" spans="1:19" s="72" customFormat="1" ht="12.95" customHeight="1">
      <c r="A49" s="52"/>
      <c r="B49" s="42"/>
      <c r="C49" s="44"/>
      <c r="D49" s="581">
        <v>2023</v>
      </c>
      <c r="E49" s="580"/>
      <c r="F49" s="619">
        <f>G49+H49</f>
        <v>81</v>
      </c>
      <c r="G49" s="620">
        <v>48</v>
      </c>
      <c r="H49" s="620">
        <v>33</v>
      </c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</row>
    <row r="50" spans="1:19" s="72" customFormat="1" ht="6" customHeight="1">
      <c r="A50" s="52"/>
      <c r="B50" s="48"/>
      <c r="C50" s="44"/>
      <c r="D50" s="581"/>
      <c r="E50" s="324"/>
      <c r="F50" s="621"/>
      <c r="G50" s="621"/>
      <c r="H50" s="621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</row>
    <row r="51" spans="1:19" s="72" customFormat="1" ht="12.95" customHeight="1">
      <c r="A51" s="52"/>
      <c r="B51" s="42" t="s">
        <v>75</v>
      </c>
      <c r="C51" s="44"/>
      <c r="D51" s="581">
        <v>2021</v>
      </c>
      <c r="E51" s="324"/>
      <c r="F51" s="619">
        <f>G51+H51</f>
        <v>0</v>
      </c>
      <c r="G51" s="621">
        <v>0</v>
      </c>
      <c r="H51" s="621">
        <v>0</v>
      </c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</row>
    <row r="52" spans="1:19" s="72" customFormat="1" ht="12.95" customHeight="1">
      <c r="A52" s="52"/>
      <c r="B52" s="48" t="s">
        <v>76</v>
      </c>
      <c r="C52" s="44"/>
      <c r="D52" s="581">
        <v>2022</v>
      </c>
      <c r="E52" s="324"/>
      <c r="F52" s="619">
        <f>G52+H52</f>
        <v>0</v>
      </c>
      <c r="G52" s="619">
        <v>0</v>
      </c>
      <c r="H52" s="619">
        <v>0</v>
      </c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</row>
    <row r="53" spans="1:19" s="72" customFormat="1" ht="12.95" customHeight="1">
      <c r="A53" s="52"/>
      <c r="B53" s="42"/>
      <c r="C53" s="44"/>
      <c r="D53" s="581">
        <v>2023</v>
      </c>
      <c r="E53" s="580"/>
      <c r="F53" s="619">
        <f>G53+H53</f>
        <v>0</v>
      </c>
      <c r="G53" s="619">
        <v>0</v>
      </c>
      <c r="H53" s="619">
        <v>0</v>
      </c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</row>
    <row r="54" spans="1:19" s="72" customFormat="1" ht="6" customHeight="1">
      <c r="A54" s="52"/>
      <c r="B54" s="48"/>
      <c r="C54" s="44"/>
      <c r="D54" s="581"/>
      <c r="E54" s="324"/>
      <c r="F54" s="619"/>
      <c r="G54" s="619"/>
      <c r="H54" s="619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</row>
    <row r="55" spans="1:19" s="72" customFormat="1" ht="12.95" customHeight="1">
      <c r="A55" s="52"/>
      <c r="B55" s="42" t="s">
        <v>77</v>
      </c>
      <c r="C55" s="44"/>
      <c r="D55" s="581">
        <v>2021</v>
      </c>
      <c r="E55" s="324"/>
      <c r="F55" s="619">
        <f>G55+H55</f>
        <v>71</v>
      </c>
      <c r="G55" s="619">
        <v>37</v>
      </c>
      <c r="H55" s="619">
        <v>34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</row>
    <row r="56" spans="1:19" s="72" customFormat="1" ht="12.95" customHeight="1">
      <c r="A56" s="52"/>
      <c r="B56" s="48" t="s">
        <v>78</v>
      </c>
      <c r="C56" s="44"/>
      <c r="D56" s="581">
        <v>2022</v>
      </c>
      <c r="E56" s="324"/>
      <c r="F56" s="619">
        <f>G56+H56</f>
        <v>56</v>
      </c>
      <c r="G56" s="619">
        <v>27</v>
      </c>
      <c r="H56" s="619">
        <v>29</v>
      </c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</row>
    <row r="57" spans="1:19" s="72" customFormat="1" ht="12.95" customHeight="1">
      <c r="A57" s="52"/>
      <c r="B57" s="42"/>
      <c r="C57" s="44"/>
      <c r="D57" s="581">
        <v>2023</v>
      </c>
      <c r="E57" s="580"/>
      <c r="F57" s="619">
        <f>G57+H57</f>
        <v>41</v>
      </c>
      <c r="G57" s="620">
        <v>23</v>
      </c>
      <c r="H57" s="620">
        <v>18</v>
      </c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</row>
    <row r="58" spans="1:19" s="72" customFormat="1" ht="6" customHeight="1">
      <c r="A58" s="52"/>
      <c r="B58" s="48"/>
      <c r="C58" s="44"/>
      <c r="D58" s="581"/>
      <c r="E58" s="324"/>
      <c r="F58" s="619"/>
      <c r="G58" s="619"/>
      <c r="H58" s="619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</row>
    <row r="59" spans="1:19" s="72" customFormat="1" ht="12.95" customHeight="1">
      <c r="A59" s="52"/>
      <c r="B59" s="42" t="s">
        <v>79</v>
      </c>
      <c r="C59" s="44"/>
      <c r="D59" s="581">
        <v>2021</v>
      </c>
      <c r="E59" s="324"/>
      <c r="F59" s="619">
        <f>G59+H59</f>
        <v>334</v>
      </c>
      <c r="G59" s="619">
        <v>163</v>
      </c>
      <c r="H59" s="619">
        <v>171</v>
      </c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</row>
    <row r="60" spans="1:19" s="72" customFormat="1" ht="12.95" customHeight="1">
      <c r="A60" s="52"/>
      <c r="B60" s="48" t="s">
        <v>80</v>
      </c>
      <c r="C60" s="44"/>
      <c r="D60" s="581">
        <v>2022</v>
      </c>
      <c r="E60" s="324"/>
      <c r="F60" s="619">
        <f>G60+H60</f>
        <v>152</v>
      </c>
      <c r="G60" s="619">
        <v>83</v>
      </c>
      <c r="H60" s="619">
        <v>69</v>
      </c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</row>
    <row r="61" spans="1:19" s="72" customFormat="1" ht="12.95" customHeight="1">
      <c r="A61" s="52"/>
      <c r="B61" s="42"/>
      <c r="C61" s="44"/>
      <c r="D61" s="581">
        <v>2023</v>
      </c>
      <c r="E61" s="580"/>
      <c r="F61" s="619">
        <f>G61+H61</f>
        <v>467</v>
      </c>
      <c r="G61" s="620">
        <v>205</v>
      </c>
      <c r="H61" s="620">
        <v>262</v>
      </c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</row>
    <row r="62" spans="1:19" s="72" customFormat="1" ht="6" customHeight="1">
      <c r="A62" s="52"/>
      <c r="B62" s="48"/>
      <c r="C62" s="44"/>
      <c r="D62" s="581"/>
      <c r="E62" s="324"/>
      <c r="F62" s="619"/>
      <c r="G62" s="619"/>
      <c r="H62" s="619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</row>
    <row r="63" spans="1:19" s="72" customFormat="1" ht="12.95" customHeight="1">
      <c r="A63" s="52"/>
      <c r="B63" s="42" t="s">
        <v>81</v>
      </c>
      <c r="C63" s="44"/>
      <c r="D63" s="581">
        <v>2021</v>
      </c>
      <c r="E63" s="324"/>
      <c r="F63" s="619">
        <f>G63+H63</f>
        <v>40</v>
      </c>
      <c r="G63" s="619">
        <v>18</v>
      </c>
      <c r="H63" s="619">
        <v>22</v>
      </c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</row>
    <row r="64" spans="1:19" s="72" customFormat="1" ht="12.95" customHeight="1">
      <c r="A64" s="52"/>
      <c r="B64" s="48" t="s">
        <v>82</v>
      </c>
      <c r="C64" s="44"/>
      <c r="D64" s="581">
        <v>2022</v>
      </c>
      <c r="E64" s="324"/>
      <c r="F64" s="619">
        <f>G64+H64</f>
        <v>49</v>
      </c>
      <c r="G64" s="619">
        <v>22</v>
      </c>
      <c r="H64" s="619">
        <v>27</v>
      </c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</row>
    <row r="65" spans="1:20" s="72" customFormat="1" ht="12.95" customHeight="1">
      <c r="A65" s="52"/>
      <c r="B65" s="42"/>
      <c r="C65" s="44"/>
      <c r="D65" s="581">
        <v>2023</v>
      </c>
      <c r="E65" s="580"/>
      <c r="F65" s="619">
        <f>G65+H65</f>
        <v>34</v>
      </c>
      <c r="G65" s="620">
        <v>15</v>
      </c>
      <c r="H65" s="620">
        <v>19</v>
      </c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</row>
    <row r="66" spans="1:20" s="72" customFormat="1" ht="6" customHeight="1">
      <c r="A66" s="52"/>
      <c r="B66" s="48"/>
      <c r="C66" s="44"/>
      <c r="D66" s="581"/>
      <c r="E66" s="324"/>
      <c r="F66" s="619"/>
      <c r="G66" s="619"/>
      <c r="H66" s="619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</row>
    <row r="67" spans="1:20" s="72" customFormat="1" ht="12.95" customHeight="1">
      <c r="A67" s="52"/>
      <c r="B67" s="42" t="s">
        <v>83</v>
      </c>
      <c r="C67" s="44"/>
      <c r="D67" s="581">
        <v>2021</v>
      </c>
      <c r="E67" s="324"/>
      <c r="F67" s="619">
        <f>G67+H67</f>
        <v>11</v>
      </c>
      <c r="G67" s="619">
        <v>6</v>
      </c>
      <c r="H67" s="619">
        <v>5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</row>
    <row r="68" spans="1:20" s="72" customFormat="1" ht="12.95" customHeight="1">
      <c r="A68" s="52"/>
      <c r="B68" s="48" t="s">
        <v>84</v>
      </c>
      <c r="C68" s="44"/>
      <c r="D68" s="581">
        <v>2022</v>
      </c>
      <c r="E68" s="324"/>
      <c r="F68" s="619">
        <f>G68+H68</f>
        <v>8</v>
      </c>
      <c r="G68" s="619">
        <v>4</v>
      </c>
      <c r="H68" s="619">
        <v>4</v>
      </c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</row>
    <row r="69" spans="1:20" s="72" customFormat="1" ht="12.95" customHeight="1">
      <c r="A69" s="52"/>
      <c r="B69" s="42"/>
      <c r="C69" s="44"/>
      <c r="D69" s="581">
        <v>2023</v>
      </c>
      <c r="E69" s="580"/>
      <c r="F69" s="619">
        <f>G69+H69</f>
        <v>1</v>
      </c>
      <c r="G69" s="620">
        <v>1</v>
      </c>
      <c r="H69" s="619">
        <v>0</v>
      </c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</row>
    <row r="70" spans="1:20" s="72" customFormat="1" ht="6" customHeight="1">
      <c r="A70" s="52"/>
      <c r="B70" s="48"/>
      <c r="C70" s="44"/>
      <c r="D70" s="581"/>
      <c r="E70" s="324"/>
      <c r="F70" s="619"/>
      <c r="G70" s="619"/>
      <c r="H70" s="619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1:20" s="72" customFormat="1" ht="12.95" customHeight="1">
      <c r="A71" s="52"/>
      <c r="B71" s="42" t="s">
        <v>85</v>
      </c>
      <c r="C71" s="44"/>
      <c r="D71" s="581">
        <v>2021</v>
      </c>
      <c r="E71" s="324"/>
      <c r="F71" s="619">
        <f>G71+H71</f>
        <v>16</v>
      </c>
      <c r="G71" s="619">
        <v>8</v>
      </c>
      <c r="H71" s="619">
        <v>8</v>
      </c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</row>
    <row r="72" spans="1:20" s="72" customFormat="1" ht="12.95" customHeight="1">
      <c r="A72" s="52"/>
      <c r="B72" s="48" t="s">
        <v>86</v>
      </c>
      <c r="C72" s="44"/>
      <c r="D72" s="581">
        <v>2022</v>
      </c>
      <c r="E72" s="324"/>
      <c r="F72" s="619">
        <f>G72+H72</f>
        <v>13</v>
      </c>
      <c r="G72" s="619">
        <v>9</v>
      </c>
      <c r="H72" s="619">
        <v>4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</row>
    <row r="73" spans="1:20" s="72" customFormat="1" ht="12.95" customHeight="1">
      <c r="A73" s="52"/>
      <c r="B73" s="42"/>
      <c r="C73" s="44"/>
      <c r="D73" s="581">
        <v>2023</v>
      </c>
      <c r="E73" s="580"/>
      <c r="F73" s="619">
        <f>G73+H73</f>
        <v>17</v>
      </c>
      <c r="G73" s="620">
        <v>9</v>
      </c>
      <c r="H73" s="620">
        <v>8</v>
      </c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</row>
    <row r="74" spans="1:20" s="72" customFormat="1" ht="6" customHeight="1">
      <c r="A74" s="52"/>
      <c r="B74" s="48"/>
      <c r="C74" s="44"/>
      <c r="D74" s="581"/>
      <c r="E74" s="324"/>
      <c r="F74" s="621"/>
      <c r="G74" s="621"/>
      <c r="H74" s="621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</row>
    <row r="75" spans="1:20" s="72" customFormat="1" ht="12.95" customHeight="1">
      <c r="A75" s="52"/>
      <c r="B75" s="42" t="s">
        <v>87</v>
      </c>
      <c r="C75" s="44"/>
      <c r="D75" s="581">
        <v>2021</v>
      </c>
      <c r="E75" s="324"/>
      <c r="F75" s="619">
        <f>G75+H75</f>
        <v>2</v>
      </c>
      <c r="G75" s="619">
        <v>0</v>
      </c>
      <c r="H75" s="621">
        <v>2</v>
      </c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73"/>
    </row>
    <row r="76" spans="1:20" s="72" customFormat="1" ht="12.95" customHeight="1">
      <c r="A76" s="52"/>
      <c r="B76" s="48" t="s">
        <v>88</v>
      </c>
      <c r="C76" s="44"/>
      <c r="D76" s="581">
        <v>2022</v>
      </c>
      <c r="E76" s="324"/>
      <c r="F76" s="619">
        <f>G76+H76</f>
        <v>2</v>
      </c>
      <c r="G76" s="619">
        <v>0</v>
      </c>
      <c r="H76" s="619">
        <v>2</v>
      </c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73"/>
    </row>
    <row r="77" spans="1:20" s="72" customFormat="1" ht="12.95" customHeight="1">
      <c r="A77" s="52"/>
      <c r="B77" s="42"/>
      <c r="C77" s="44"/>
      <c r="D77" s="581">
        <v>2023</v>
      </c>
      <c r="E77" s="580"/>
      <c r="F77" s="619">
        <f>G77+H77</f>
        <v>1</v>
      </c>
      <c r="G77" s="619">
        <v>0</v>
      </c>
      <c r="H77" s="620">
        <v>1</v>
      </c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73"/>
    </row>
    <row r="78" spans="1:20" s="72" customFormat="1" ht="6" customHeight="1">
      <c r="A78" s="52"/>
      <c r="B78" s="48"/>
      <c r="C78" s="44"/>
      <c r="D78" s="581"/>
      <c r="E78" s="324"/>
      <c r="F78" s="621"/>
      <c r="G78" s="621"/>
      <c r="H78" s="621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73"/>
    </row>
    <row r="79" spans="1:20" s="72" customFormat="1" ht="12.95" customHeight="1">
      <c r="A79" s="52"/>
      <c r="B79" s="42" t="s">
        <v>89</v>
      </c>
      <c r="C79" s="44"/>
      <c r="D79" s="581">
        <v>2021</v>
      </c>
      <c r="E79" s="324"/>
      <c r="F79" s="619">
        <f>G79+H79</f>
        <v>0</v>
      </c>
      <c r="G79" s="621">
        <v>0</v>
      </c>
      <c r="H79" s="621">
        <v>0</v>
      </c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73"/>
    </row>
    <row r="80" spans="1:20" s="72" customFormat="1" ht="12.95" customHeight="1">
      <c r="A80" s="52"/>
      <c r="B80" s="48" t="s">
        <v>90</v>
      </c>
      <c r="C80" s="44"/>
      <c r="D80" s="581">
        <v>2022</v>
      </c>
      <c r="E80" s="324"/>
      <c r="F80" s="619">
        <f>G80+H80</f>
        <v>0</v>
      </c>
      <c r="G80" s="619">
        <v>0</v>
      </c>
      <c r="H80" s="619">
        <v>0</v>
      </c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73"/>
    </row>
    <row r="81" spans="1:20" s="72" customFormat="1" ht="12.95" customHeight="1">
      <c r="A81" s="52"/>
      <c r="B81" s="42"/>
      <c r="C81" s="44"/>
      <c r="D81" s="581">
        <v>2023</v>
      </c>
      <c r="E81" s="580"/>
      <c r="F81" s="619">
        <f>G81+H81</f>
        <v>0</v>
      </c>
      <c r="G81" s="619">
        <v>0</v>
      </c>
      <c r="H81" s="619">
        <v>0</v>
      </c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73"/>
    </row>
    <row r="82" spans="1:20" s="72" customFormat="1" ht="6" customHeight="1">
      <c r="A82" s="52"/>
      <c r="B82" s="48"/>
      <c r="C82" s="44"/>
      <c r="D82" s="581"/>
      <c r="E82" s="324"/>
      <c r="F82" s="621"/>
      <c r="G82" s="621"/>
      <c r="H82" s="621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73"/>
    </row>
    <row r="83" spans="1:20" s="72" customFormat="1" ht="12.95" customHeight="1">
      <c r="A83" s="52"/>
      <c r="B83" s="42" t="s">
        <v>91</v>
      </c>
      <c r="C83" s="44"/>
      <c r="D83" s="581">
        <v>2021</v>
      </c>
      <c r="E83" s="324"/>
      <c r="F83" s="619">
        <f>G83+H83</f>
        <v>0</v>
      </c>
      <c r="G83" s="621">
        <v>0</v>
      </c>
      <c r="H83" s="621">
        <v>0</v>
      </c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</row>
    <row r="84" spans="1:20" s="72" customFormat="1" ht="12.95" customHeight="1">
      <c r="A84" s="52"/>
      <c r="B84" s="48" t="s">
        <v>92</v>
      </c>
      <c r="C84" s="44"/>
      <c r="D84" s="581">
        <v>2022</v>
      </c>
      <c r="E84" s="324"/>
      <c r="F84" s="619">
        <f>G84+H84</f>
        <v>0</v>
      </c>
      <c r="G84" s="619">
        <v>0</v>
      </c>
      <c r="H84" s="619">
        <v>0</v>
      </c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</row>
    <row r="85" spans="1:20" s="72" customFormat="1" ht="12.95" customHeight="1">
      <c r="A85" s="52"/>
      <c r="B85" s="42"/>
      <c r="C85" s="44"/>
      <c r="D85" s="581">
        <v>2023</v>
      </c>
      <c r="E85" s="580"/>
      <c r="F85" s="619">
        <f>G85+H85</f>
        <v>0</v>
      </c>
      <c r="G85" s="619">
        <v>0</v>
      </c>
      <c r="H85" s="619">
        <v>0</v>
      </c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</row>
    <row r="86" spans="1:20" s="72" customFormat="1" ht="6" customHeight="1">
      <c r="A86" s="52"/>
      <c r="B86" s="48"/>
      <c r="C86" s="44"/>
      <c r="D86" s="581"/>
      <c r="E86" s="324"/>
      <c r="F86" s="619"/>
      <c r="G86" s="619"/>
      <c r="H86" s="619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</row>
    <row r="87" spans="1:20" s="72" customFormat="1" ht="12.95" customHeight="1">
      <c r="A87" s="52"/>
      <c r="B87" s="42" t="s">
        <v>93</v>
      </c>
      <c r="C87" s="44"/>
      <c r="D87" s="581">
        <v>2021</v>
      </c>
      <c r="E87" s="324"/>
      <c r="F87" s="619">
        <f>G87+H87</f>
        <v>17</v>
      </c>
      <c r="G87" s="619">
        <v>11</v>
      </c>
      <c r="H87" s="619">
        <v>6</v>
      </c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</row>
    <row r="88" spans="1:20" s="72" customFormat="1" ht="12.95" customHeight="1">
      <c r="A88" s="52"/>
      <c r="B88" s="325" t="s">
        <v>94</v>
      </c>
      <c r="C88" s="44"/>
      <c r="D88" s="581">
        <v>2022</v>
      </c>
      <c r="E88" s="324"/>
      <c r="F88" s="619">
        <f>G88+H88</f>
        <v>16</v>
      </c>
      <c r="G88" s="619">
        <v>11</v>
      </c>
      <c r="H88" s="619">
        <v>5</v>
      </c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</row>
    <row r="89" spans="1:20" s="72" customFormat="1" ht="12.95" customHeight="1">
      <c r="A89" s="52"/>
      <c r="B89" s="42"/>
      <c r="C89" s="44"/>
      <c r="D89" s="581">
        <v>2023</v>
      </c>
      <c r="E89" s="580"/>
      <c r="F89" s="619">
        <f>G89+H89</f>
        <v>20</v>
      </c>
      <c r="G89" s="620">
        <v>14</v>
      </c>
      <c r="H89" s="620">
        <v>6</v>
      </c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</row>
    <row r="90" spans="1:20" s="72" customFormat="1" ht="6" customHeight="1">
      <c r="A90" s="52"/>
      <c r="B90" s="48"/>
      <c r="C90" s="44"/>
      <c r="D90" s="581"/>
      <c r="E90" s="324"/>
      <c r="F90" s="619"/>
      <c r="G90" s="619"/>
      <c r="H90" s="619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</row>
    <row r="91" spans="1:20" s="72" customFormat="1" ht="12.95" customHeight="1">
      <c r="A91" s="52"/>
      <c r="B91" s="42" t="s">
        <v>95</v>
      </c>
      <c r="C91" s="44"/>
      <c r="D91" s="581">
        <v>2021</v>
      </c>
      <c r="E91" s="324"/>
      <c r="F91" s="619">
        <f>G91+H91</f>
        <v>595</v>
      </c>
      <c r="G91" s="619">
        <v>133</v>
      </c>
      <c r="H91" s="619">
        <v>462</v>
      </c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</row>
    <row r="92" spans="1:20" s="72" customFormat="1" ht="12.95" customHeight="1">
      <c r="A92" s="52"/>
      <c r="B92" s="48" t="s">
        <v>96</v>
      </c>
      <c r="C92" s="44"/>
      <c r="D92" s="581">
        <v>2022</v>
      </c>
      <c r="E92" s="324"/>
      <c r="F92" s="619">
        <f>G92+H92</f>
        <v>554</v>
      </c>
      <c r="G92" s="619">
        <v>121</v>
      </c>
      <c r="H92" s="619">
        <v>433</v>
      </c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</row>
    <row r="93" spans="1:20" s="72" customFormat="1" ht="12.95" customHeight="1">
      <c r="A93" s="52"/>
      <c r="B93" s="42"/>
      <c r="C93" s="44"/>
      <c r="D93" s="582">
        <v>2023</v>
      </c>
      <c r="E93" s="579"/>
      <c r="F93" s="619">
        <f>G93+H93</f>
        <v>63</v>
      </c>
      <c r="G93" s="622">
        <v>21</v>
      </c>
      <c r="H93" s="622">
        <v>42</v>
      </c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</row>
    <row r="94" spans="1:20" s="72" customFormat="1" ht="6" customHeight="1">
      <c r="A94" s="52"/>
      <c r="B94" s="48"/>
      <c r="C94" s="44"/>
      <c r="D94" s="580"/>
      <c r="E94" s="580"/>
      <c r="F94" s="620"/>
      <c r="G94" s="620"/>
      <c r="H94" s="620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</row>
    <row r="95" spans="1:20" s="52" customFormat="1" ht="12.95" customHeight="1">
      <c r="B95" s="42" t="s">
        <v>97</v>
      </c>
      <c r="C95" s="44"/>
      <c r="D95" s="50">
        <v>2021</v>
      </c>
      <c r="E95" s="324"/>
      <c r="F95" s="623">
        <f>G95+H95</f>
        <v>0</v>
      </c>
      <c r="G95" s="621">
        <v>0</v>
      </c>
      <c r="H95" s="621">
        <v>0</v>
      </c>
    </row>
    <row r="96" spans="1:20" s="52" customFormat="1" ht="12.95" customHeight="1">
      <c r="B96" s="48" t="s">
        <v>98</v>
      </c>
      <c r="C96" s="44"/>
      <c r="D96" s="50">
        <v>2022</v>
      </c>
      <c r="E96" s="326"/>
      <c r="F96" s="623">
        <f>G96+H96</f>
        <v>0</v>
      </c>
      <c r="G96" s="611">
        <v>0</v>
      </c>
      <c r="H96" s="611">
        <v>0</v>
      </c>
    </row>
    <row r="97" spans="1:11" s="52" customFormat="1" ht="12.95" customHeight="1">
      <c r="B97" s="42"/>
      <c r="C97" s="44"/>
      <c r="D97" s="50">
        <v>2023</v>
      </c>
      <c r="F97" s="623">
        <f>G97+H97</f>
        <v>0</v>
      </c>
      <c r="G97" s="611">
        <v>0</v>
      </c>
      <c r="H97" s="611">
        <v>0</v>
      </c>
    </row>
    <row r="98" spans="1:11" s="52" customFormat="1" ht="6" customHeight="1" thickBot="1">
      <c r="A98" s="57"/>
      <c r="B98" s="56"/>
      <c r="C98" s="57"/>
      <c r="D98" s="58"/>
      <c r="E98" s="57"/>
      <c r="F98" s="57"/>
      <c r="G98" s="57"/>
      <c r="H98" s="57"/>
      <c r="I98" s="57"/>
    </row>
    <row r="99" spans="1:11" s="52" customFormat="1" ht="1.5" customHeight="1">
      <c r="D99" s="53"/>
      <c r="F99" s="59"/>
      <c r="G99" s="60"/>
      <c r="I99" s="53"/>
      <c r="K99" s="54"/>
    </row>
    <row r="100" spans="1:11" s="52" customFormat="1" ht="15" customHeight="1">
      <c r="A100" s="61"/>
      <c r="B100" s="61"/>
      <c r="C100" s="61"/>
      <c r="D100" s="62"/>
      <c r="E100" s="61"/>
      <c r="F100" s="63"/>
      <c r="G100" s="64"/>
      <c r="H100" s="61"/>
      <c r="I100" s="563" t="s">
        <v>216</v>
      </c>
      <c r="K100" s="54"/>
    </row>
    <row r="101" spans="1:11" s="52" customFormat="1" ht="12" customHeight="1">
      <c r="B101" s="51"/>
      <c r="D101" s="53"/>
      <c r="E101" s="66"/>
      <c r="F101" s="67"/>
      <c r="G101" s="55"/>
      <c r="H101" s="68"/>
      <c r="I101" s="564" t="s">
        <v>215</v>
      </c>
      <c r="K101" s="54"/>
    </row>
    <row r="102" spans="1:11" s="71" customFormat="1" ht="12.75">
      <c r="D102" s="74"/>
    </row>
    <row r="103" spans="1:11" s="71" customFormat="1" ht="12.75">
      <c r="D103" s="74"/>
    </row>
    <row r="104" spans="1:11" s="71" customFormat="1" ht="12.75">
      <c r="D104" s="74"/>
    </row>
    <row r="105" spans="1:11" s="71" customFormat="1" ht="12.75">
      <c r="D105" s="74"/>
    </row>
    <row r="106" spans="1:11" s="71" customFormat="1" ht="12.75">
      <c r="D106" s="74"/>
    </row>
    <row r="107" spans="1:11" s="71" customFormat="1" ht="12.75">
      <c r="D107" s="74"/>
    </row>
    <row r="108" spans="1:11" s="71" customFormat="1" ht="12.75">
      <c r="D108" s="74"/>
    </row>
    <row r="109" spans="1:11" s="71" customFormat="1" ht="12.75">
      <c r="D109" s="74"/>
    </row>
    <row r="110" spans="1:11" s="71" customFormat="1" ht="12.75">
      <c r="D110" s="74"/>
    </row>
    <row r="111" spans="1:11" s="71" customFormat="1" ht="12.75">
      <c r="D111" s="74"/>
    </row>
    <row r="112" spans="1:11" s="71" customFormat="1" ht="12.75">
      <c r="D112" s="74"/>
    </row>
    <row r="113" spans="4:4" s="71" customFormat="1" ht="12.75">
      <c r="D113" s="74"/>
    </row>
    <row r="114" spans="4:4" s="71" customFormat="1" ht="12.75">
      <c r="D114" s="74"/>
    </row>
    <row r="115" spans="4:4" s="71" customFormat="1" ht="12.75">
      <c r="D115" s="74"/>
    </row>
    <row r="116" spans="4:4" s="71" customFormat="1" ht="12.75">
      <c r="D116" s="74"/>
    </row>
    <row r="117" spans="4:4" s="71" customFormat="1" ht="12.75">
      <c r="D117" s="74"/>
    </row>
    <row r="118" spans="4:4" s="71" customFormat="1" ht="12.75">
      <c r="D118" s="74"/>
    </row>
    <row r="119" spans="4:4" s="71" customFormat="1" ht="12.75">
      <c r="D119" s="74"/>
    </row>
    <row r="120" spans="4:4" s="71" customFormat="1" ht="12.75">
      <c r="D120" s="74"/>
    </row>
    <row r="121" spans="4:4" s="71" customFormat="1" ht="12.75">
      <c r="D121" s="74"/>
    </row>
    <row r="122" spans="4:4" s="71" customFormat="1" ht="12.75">
      <c r="D122" s="74"/>
    </row>
    <row r="123" spans="4:4" s="71" customFormat="1" ht="12.75">
      <c r="D123" s="74"/>
    </row>
    <row r="124" spans="4:4" s="71" customFormat="1" ht="12.75">
      <c r="D124" s="74"/>
    </row>
    <row r="125" spans="4:4" s="71" customFormat="1" ht="12.75">
      <c r="D125" s="74"/>
    </row>
    <row r="126" spans="4:4" s="71" customFormat="1" ht="12.75">
      <c r="D126" s="74"/>
    </row>
    <row r="127" spans="4:4" s="71" customFormat="1" ht="12.75">
      <c r="D127" s="74"/>
    </row>
    <row r="128" spans="4:4" s="71" customFormat="1" ht="12.75">
      <c r="D128" s="74"/>
    </row>
    <row r="129" spans="4:4" s="71" customFormat="1" ht="12.75">
      <c r="D129" s="74"/>
    </row>
    <row r="130" spans="4:4" s="71" customFormat="1" ht="12.75">
      <c r="D130" s="74"/>
    </row>
    <row r="131" spans="4:4" s="71" customFormat="1" ht="12.75">
      <c r="D131" s="74"/>
    </row>
    <row r="132" spans="4:4" s="71" customFormat="1" ht="12.75">
      <c r="D132" s="74"/>
    </row>
    <row r="133" spans="4:4" s="71" customFormat="1" ht="12.75">
      <c r="D133" s="74"/>
    </row>
    <row r="134" spans="4:4" s="71" customFormat="1" ht="12.75">
      <c r="D134" s="74"/>
    </row>
    <row r="135" spans="4:4" s="71" customFormat="1" ht="12.75">
      <c r="D135" s="74"/>
    </row>
    <row r="136" spans="4:4" s="71" customFormat="1" ht="12.75">
      <c r="D136" s="74"/>
    </row>
    <row r="137" spans="4:4" s="71" customFormat="1" ht="12.75">
      <c r="D137" s="74"/>
    </row>
    <row r="138" spans="4:4" s="71" customFormat="1" ht="12.75">
      <c r="D138" s="74"/>
    </row>
    <row r="139" spans="4:4" s="71" customFormat="1" ht="12.75">
      <c r="D139" s="74"/>
    </row>
    <row r="140" spans="4:4" s="71" customFormat="1" ht="12.75">
      <c r="D140" s="74"/>
    </row>
    <row r="141" spans="4:4" s="71" customFormat="1" ht="12.75">
      <c r="D141" s="74"/>
    </row>
    <row r="142" spans="4:4" s="71" customFormat="1" ht="12.75">
      <c r="D142" s="74"/>
    </row>
    <row r="143" spans="4:4" s="71" customFormat="1" ht="12.75">
      <c r="D143" s="74"/>
    </row>
    <row r="144" spans="4:4" s="71" customFormat="1" ht="12.75">
      <c r="D144" s="74"/>
    </row>
    <row r="145" spans="4:4" s="71" customFormat="1" ht="12.75">
      <c r="D145" s="74"/>
    </row>
    <row r="146" spans="4:4" s="71" customFormat="1" ht="12.75">
      <c r="D146" s="74"/>
    </row>
    <row r="147" spans="4:4" s="71" customFormat="1" ht="12.75">
      <c r="D147" s="74"/>
    </row>
    <row r="148" spans="4:4" s="71" customFormat="1" ht="12.75">
      <c r="D148" s="74"/>
    </row>
    <row r="149" spans="4:4" s="71" customFormat="1" ht="12.75">
      <c r="D149" s="74"/>
    </row>
    <row r="1048447" spans="4:4">
      <c r="D1048447" s="40"/>
    </row>
  </sheetData>
  <mergeCells count="2">
    <mergeCell ref="F9:H9"/>
    <mergeCell ref="F10:H10"/>
  </mergeCells>
  <hyperlinks>
    <hyperlink ref="I1" r:id="rId1" xr:uid="{00000000-0004-0000-0D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9" orientation="portrait" r:id="rId2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  <pageSetUpPr fitToPage="1"/>
  </sheetPr>
  <dimension ref="A1:WVS102"/>
  <sheetViews>
    <sheetView view="pageBreakPreview" zoomScale="90" zoomScaleNormal="100" zoomScaleSheetLayoutView="9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0.285156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150</v>
      </c>
      <c r="C5" s="33" t="s">
        <v>537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538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151</v>
      </c>
      <c r="C7" s="36" t="s">
        <v>407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101</v>
      </c>
      <c r="F10" s="692"/>
      <c r="G10" s="692"/>
      <c r="H10" s="36"/>
      <c r="I10" s="692" t="s">
        <v>102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3" t="s">
        <v>103</v>
      </c>
      <c r="F11" s="693"/>
      <c r="G11" s="693"/>
      <c r="H11" s="334"/>
      <c r="I11" s="693" t="s">
        <v>104</v>
      </c>
      <c r="J11" s="693"/>
      <c r="K11" s="693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34">
        <v>2021</v>
      </c>
      <c r="E16" s="331">
        <f t="shared" ref="E16:G17" si="0">E19+E22+E25+E28+E31+E34+E37+E40+E43</f>
        <v>239</v>
      </c>
      <c r="F16" s="331">
        <f t="shared" si="0"/>
        <v>126</v>
      </c>
      <c r="G16" s="331">
        <f t="shared" si="0"/>
        <v>113</v>
      </c>
      <c r="H16" s="331"/>
      <c r="I16" s="331">
        <f t="shared" ref="I16:K17" si="1">I19+I22+I25+I28+I31+I34+I37+I40+I43</f>
        <v>513</v>
      </c>
      <c r="J16" s="331">
        <f t="shared" si="1"/>
        <v>196</v>
      </c>
      <c r="K16" s="331">
        <f t="shared" si="1"/>
        <v>317</v>
      </c>
      <c r="L16" s="77"/>
    </row>
    <row r="17" spans="2:13" ht="14.1" customHeight="1">
      <c r="B17" s="36" t="s">
        <v>9</v>
      </c>
      <c r="D17" s="34">
        <v>2022</v>
      </c>
      <c r="E17" s="331">
        <f t="shared" si="0"/>
        <v>239</v>
      </c>
      <c r="F17" s="331">
        <f t="shared" si="0"/>
        <v>126</v>
      </c>
      <c r="G17" s="331">
        <f t="shared" si="0"/>
        <v>113</v>
      </c>
      <c r="H17" s="337"/>
      <c r="I17" s="331">
        <f t="shared" si="1"/>
        <v>485</v>
      </c>
      <c r="J17" s="331">
        <f t="shared" si="1"/>
        <v>181</v>
      </c>
      <c r="K17" s="331">
        <f t="shared" si="1"/>
        <v>304</v>
      </c>
      <c r="L17" s="77"/>
    </row>
    <row r="18" spans="2:13" ht="14.1" customHeight="1">
      <c r="B18" s="36"/>
      <c r="E18" s="333"/>
      <c r="F18" s="333"/>
      <c r="G18" s="333"/>
      <c r="H18" s="333"/>
      <c r="I18" s="333"/>
      <c r="J18" s="333"/>
      <c r="K18" s="333"/>
      <c r="L18" s="77"/>
    </row>
    <row r="19" spans="2:13" ht="14.1" customHeight="1">
      <c r="B19" s="33" t="s">
        <v>105</v>
      </c>
      <c r="C19" s="29"/>
      <c r="D19" s="27">
        <v>2021</v>
      </c>
      <c r="E19" s="333">
        <f>F19+G19</f>
        <v>30</v>
      </c>
      <c r="F19" s="333">
        <v>15</v>
      </c>
      <c r="G19" s="333">
        <v>15</v>
      </c>
      <c r="H19" s="333"/>
      <c r="I19" s="333">
        <f>J19+K19</f>
        <v>55</v>
      </c>
      <c r="J19" s="333">
        <v>16</v>
      </c>
      <c r="K19" s="333">
        <v>39</v>
      </c>
      <c r="L19" s="117"/>
    </row>
    <row r="20" spans="2:13" ht="14.1" customHeight="1">
      <c r="B20" s="36" t="s">
        <v>106</v>
      </c>
      <c r="C20" s="334"/>
      <c r="D20" s="27">
        <v>2022</v>
      </c>
      <c r="E20" s="333">
        <f>F20+G20</f>
        <v>26</v>
      </c>
      <c r="F20" s="333">
        <v>11</v>
      </c>
      <c r="G20" s="333">
        <v>15</v>
      </c>
      <c r="H20" s="333"/>
      <c r="I20" s="333">
        <f>J20+K20</f>
        <v>54</v>
      </c>
      <c r="J20" s="333">
        <v>18</v>
      </c>
      <c r="K20" s="333">
        <v>36</v>
      </c>
      <c r="L20" s="118"/>
      <c r="M20" s="29"/>
    </row>
    <row r="21" spans="2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118"/>
      <c r="M21" s="29"/>
    </row>
    <row r="22" spans="2:13" ht="14.1" customHeight="1">
      <c r="B22" s="33" t="s">
        <v>107</v>
      </c>
      <c r="D22" s="27">
        <v>2021</v>
      </c>
      <c r="E22" s="333">
        <f>F22+G22</f>
        <v>28</v>
      </c>
      <c r="F22" s="333">
        <v>16</v>
      </c>
      <c r="G22" s="333">
        <v>12</v>
      </c>
      <c r="H22" s="333"/>
      <c r="I22" s="333">
        <f>J22+K22</f>
        <v>91</v>
      </c>
      <c r="J22" s="333">
        <v>29</v>
      </c>
      <c r="K22" s="333">
        <v>62</v>
      </c>
      <c r="L22" s="117"/>
    </row>
    <row r="23" spans="2:13" ht="14.1" customHeight="1">
      <c r="B23" s="36" t="s">
        <v>108</v>
      </c>
      <c r="C23" s="33"/>
      <c r="D23" s="27">
        <v>2022</v>
      </c>
      <c r="E23" s="333">
        <f>F23+G23</f>
        <v>33</v>
      </c>
      <c r="F23" s="333">
        <v>17</v>
      </c>
      <c r="G23" s="333">
        <v>16</v>
      </c>
      <c r="H23" s="333"/>
      <c r="I23" s="333">
        <f>J23+K23</f>
        <v>85</v>
      </c>
      <c r="J23" s="333">
        <v>23</v>
      </c>
      <c r="K23" s="333">
        <v>62</v>
      </c>
      <c r="L23" s="118"/>
    </row>
    <row r="24" spans="2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3" ht="14.1" customHeight="1">
      <c r="B25" s="33" t="s">
        <v>109</v>
      </c>
      <c r="C25" s="29"/>
      <c r="D25" s="27">
        <v>2021</v>
      </c>
      <c r="E25" s="333">
        <f>F25+G25</f>
        <v>55</v>
      </c>
      <c r="F25" s="333">
        <v>29</v>
      </c>
      <c r="G25" s="333">
        <v>26</v>
      </c>
      <c r="H25" s="333"/>
      <c r="I25" s="333">
        <f>J25+K25</f>
        <v>112</v>
      </c>
      <c r="J25" s="333">
        <v>42</v>
      </c>
      <c r="K25" s="333">
        <v>70</v>
      </c>
      <c r="L25" s="117"/>
    </row>
    <row r="26" spans="2:13" ht="14.1" customHeight="1">
      <c r="B26" s="36" t="s">
        <v>110</v>
      </c>
      <c r="C26" s="334"/>
      <c r="D26" s="27">
        <v>2022</v>
      </c>
      <c r="E26" s="333">
        <f>F26+G26</f>
        <v>53</v>
      </c>
      <c r="F26" s="333">
        <v>26</v>
      </c>
      <c r="G26" s="333">
        <v>27</v>
      </c>
      <c r="H26" s="333"/>
      <c r="I26" s="333">
        <f>J26+K26</f>
        <v>94</v>
      </c>
      <c r="J26" s="333">
        <v>36</v>
      </c>
      <c r="K26" s="333">
        <v>58</v>
      </c>
      <c r="L26" s="118"/>
    </row>
    <row r="27" spans="2:13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111</v>
      </c>
      <c r="D28" s="27">
        <v>2021</v>
      </c>
      <c r="E28" s="333">
        <f>F28+G28</f>
        <v>59</v>
      </c>
      <c r="F28" s="333">
        <v>33</v>
      </c>
      <c r="G28" s="333">
        <v>26</v>
      </c>
      <c r="H28" s="333"/>
      <c r="I28" s="333">
        <f>J28+K28</f>
        <v>74</v>
      </c>
      <c r="J28" s="333">
        <v>34</v>
      </c>
      <c r="K28" s="333">
        <v>40</v>
      </c>
      <c r="L28" s="117"/>
    </row>
    <row r="29" spans="2:13" ht="14.1" customHeight="1">
      <c r="B29" s="36" t="s">
        <v>325</v>
      </c>
      <c r="D29" s="27">
        <v>2022</v>
      </c>
      <c r="E29" s="333">
        <f>F29+G29</f>
        <v>60</v>
      </c>
      <c r="F29" s="333">
        <v>39</v>
      </c>
      <c r="G29" s="333">
        <v>21</v>
      </c>
      <c r="H29" s="333"/>
      <c r="I29" s="333">
        <f>J29+K29</f>
        <v>79</v>
      </c>
      <c r="J29" s="333">
        <v>37</v>
      </c>
      <c r="K29" s="333">
        <v>42</v>
      </c>
      <c r="L29" s="117"/>
    </row>
    <row r="30" spans="2:13" ht="14.1" customHeight="1">
      <c r="B30" s="36"/>
      <c r="E30" s="333"/>
      <c r="F30" s="333"/>
      <c r="G30" s="333"/>
      <c r="H30" s="333"/>
      <c r="I30" s="333"/>
      <c r="J30" s="333"/>
      <c r="K30" s="333"/>
      <c r="L30" s="117"/>
    </row>
    <row r="31" spans="2:13" ht="14.1" customHeight="1">
      <c r="B31" s="33" t="s">
        <v>112</v>
      </c>
      <c r="C31" s="29"/>
      <c r="D31" s="27">
        <v>2021</v>
      </c>
      <c r="E31" s="333">
        <f>F31+G31</f>
        <v>33</v>
      </c>
      <c r="F31" s="333">
        <v>16</v>
      </c>
      <c r="G31" s="333">
        <v>17</v>
      </c>
      <c r="H31" s="333"/>
      <c r="I31" s="333">
        <f>J31+K31</f>
        <v>45</v>
      </c>
      <c r="J31" s="333">
        <v>28</v>
      </c>
      <c r="K31" s="333">
        <v>17</v>
      </c>
      <c r="L31" s="117"/>
    </row>
    <row r="32" spans="2:13" ht="14.1" customHeight="1">
      <c r="B32" s="36" t="s">
        <v>113</v>
      </c>
      <c r="C32" s="334"/>
      <c r="D32" s="27">
        <v>2022</v>
      </c>
      <c r="E32" s="333">
        <f>F32+G32</f>
        <v>30</v>
      </c>
      <c r="F32" s="333">
        <v>16</v>
      </c>
      <c r="G32" s="333">
        <v>14</v>
      </c>
      <c r="H32" s="333"/>
      <c r="I32" s="333">
        <f>J32+K32</f>
        <v>36</v>
      </c>
      <c r="J32" s="333">
        <v>24</v>
      </c>
      <c r="K32" s="333">
        <v>12</v>
      </c>
      <c r="L32" s="118"/>
    </row>
    <row r="33" spans="1:12" ht="14.1" customHeight="1">
      <c r="B33" s="36"/>
      <c r="C33" s="334"/>
      <c r="E33" s="333"/>
      <c r="F33" s="333"/>
      <c r="G33" s="333"/>
      <c r="H33" s="333"/>
      <c r="I33" s="333"/>
      <c r="J33" s="333"/>
      <c r="K33" s="333"/>
      <c r="L33" s="118"/>
    </row>
    <row r="34" spans="1:12" ht="14.1" customHeight="1">
      <c r="B34" s="33" t="s">
        <v>114</v>
      </c>
      <c r="D34" s="27">
        <v>2021</v>
      </c>
      <c r="E34" s="333">
        <f>F34+G34</f>
        <v>3</v>
      </c>
      <c r="F34" s="333">
        <v>2</v>
      </c>
      <c r="G34" s="333">
        <v>1</v>
      </c>
      <c r="H34" s="333"/>
      <c r="I34" s="333">
        <f>J34+K34</f>
        <v>1</v>
      </c>
      <c r="J34" s="333">
        <v>0</v>
      </c>
      <c r="K34" s="333">
        <v>1</v>
      </c>
      <c r="L34" s="117"/>
    </row>
    <row r="35" spans="1:12" ht="14.1" customHeight="1">
      <c r="B35" s="103" t="s">
        <v>115</v>
      </c>
      <c r="C35" s="29"/>
      <c r="D35" s="27">
        <v>2022</v>
      </c>
      <c r="E35" s="333">
        <f>F35+G35</f>
        <v>2</v>
      </c>
      <c r="F35" s="333">
        <v>2</v>
      </c>
      <c r="G35" s="333">
        <v>0</v>
      </c>
      <c r="H35" s="333"/>
      <c r="I35" s="333">
        <f>J35+K35</f>
        <v>1</v>
      </c>
      <c r="J35" s="333">
        <v>0</v>
      </c>
      <c r="K35" s="333">
        <v>1</v>
      </c>
      <c r="L35" s="118"/>
    </row>
    <row r="36" spans="1:12" ht="14.1" customHeight="1">
      <c r="B36" s="103"/>
      <c r="C36" s="29"/>
      <c r="E36" s="333"/>
      <c r="F36" s="333"/>
      <c r="G36" s="333"/>
      <c r="H36" s="333"/>
      <c r="I36" s="333"/>
      <c r="J36" s="333"/>
      <c r="K36" s="333"/>
      <c r="L36" s="118"/>
    </row>
    <row r="37" spans="1:12" ht="14.1" customHeight="1">
      <c r="B37" s="33" t="s">
        <v>116</v>
      </c>
      <c r="C37" s="29"/>
      <c r="D37" s="27">
        <v>2021</v>
      </c>
      <c r="E37" s="333">
        <f>F37+G37</f>
        <v>27</v>
      </c>
      <c r="F37" s="333">
        <v>14</v>
      </c>
      <c r="G37" s="333">
        <v>13</v>
      </c>
      <c r="H37" s="333"/>
      <c r="I37" s="333">
        <f>J37+K37</f>
        <v>116</v>
      </c>
      <c r="J37" s="333">
        <v>40</v>
      </c>
      <c r="K37" s="333">
        <v>76</v>
      </c>
      <c r="L37" s="117"/>
    </row>
    <row r="38" spans="1:12" ht="14.1" customHeight="1">
      <c r="B38" s="36" t="s">
        <v>117</v>
      </c>
      <c r="C38" s="334"/>
      <c r="D38" s="27">
        <v>2022</v>
      </c>
      <c r="E38" s="333">
        <f>F38+G38</f>
        <v>31</v>
      </c>
      <c r="F38" s="333">
        <v>14</v>
      </c>
      <c r="G38" s="333">
        <v>17</v>
      </c>
      <c r="H38" s="333"/>
      <c r="I38" s="333">
        <f>J38+K38</f>
        <v>127</v>
      </c>
      <c r="J38" s="333">
        <v>37</v>
      </c>
      <c r="K38" s="333">
        <v>90</v>
      </c>
      <c r="L38" s="118"/>
    </row>
    <row r="39" spans="1:12" ht="14.1" customHeight="1">
      <c r="B39" s="36"/>
      <c r="C39" s="334"/>
      <c r="E39" s="333"/>
      <c r="F39" s="333"/>
      <c r="G39" s="333"/>
      <c r="H39" s="333"/>
      <c r="I39" s="333"/>
      <c r="J39" s="333"/>
      <c r="K39" s="333"/>
      <c r="L39" s="118"/>
    </row>
    <row r="40" spans="1:12" ht="14.1" customHeight="1">
      <c r="B40" s="33" t="s">
        <v>118</v>
      </c>
      <c r="D40" s="27">
        <v>2021</v>
      </c>
      <c r="E40" s="333">
        <f>F40+G40</f>
        <v>1</v>
      </c>
      <c r="F40" s="333">
        <v>1</v>
      </c>
      <c r="G40" s="333">
        <v>0</v>
      </c>
      <c r="H40" s="333"/>
      <c r="I40" s="333">
        <f>J40+K40</f>
        <v>8</v>
      </c>
      <c r="J40" s="333">
        <v>5</v>
      </c>
      <c r="K40" s="333">
        <v>3</v>
      </c>
      <c r="L40" s="118"/>
    </row>
    <row r="41" spans="1:12" ht="14.1" customHeight="1">
      <c r="B41" s="103" t="s">
        <v>119</v>
      </c>
      <c r="C41" s="29"/>
      <c r="D41" s="27">
        <v>2022</v>
      </c>
      <c r="E41" s="333">
        <f>F41+G41</f>
        <v>1</v>
      </c>
      <c r="F41" s="333">
        <v>1</v>
      </c>
      <c r="G41" s="333">
        <v>0</v>
      </c>
      <c r="H41" s="333"/>
      <c r="I41" s="333">
        <f>J41+K41</f>
        <v>6</v>
      </c>
      <c r="J41" s="333">
        <v>5</v>
      </c>
      <c r="K41" s="333">
        <v>1</v>
      </c>
      <c r="L41" s="118"/>
    </row>
    <row r="42" spans="1:12" ht="14.1" customHeight="1">
      <c r="B42" s="103"/>
      <c r="C42" s="29"/>
      <c r="E42" s="333"/>
      <c r="F42" s="336"/>
      <c r="G42" s="336"/>
      <c r="H42" s="333"/>
      <c r="I42" s="333"/>
      <c r="J42" s="336"/>
      <c r="K42" s="336"/>
      <c r="L42" s="118"/>
    </row>
    <row r="43" spans="1:12" ht="14.1" customHeight="1">
      <c r="B43" s="33" t="s">
        <v>120</v>
      </c>
      <c r="C43" s="29"/>
      <c r="D43" s="27">
        <v>2021</v>
      </c>
      <c r="E43" s="333">
        <f>F43+G43</f>
        <v>3</v>
      </c>
      <c r="F43" s="333">
        <v>0</v>
      </c>
      <c r="G43" s="336">
        <v>3</v>
      </c>
      <c r="H43" s="333"/>
      <c r="I43" s="333">
        <f>J43+K43</f>
        <v>11</v>
      </c>
      <c r="J43" s="336">
        <v>2</v>
      </c>
      <c r="K43" s="333">
        <v>9</v>
      </c>
      <c r="L43" s="117"/>
    </row>
    <row r="44" spans="1:12" ht="14.1" customHeight="1">
      <c r="B44" s="36" t="s">
        <v>121</v>
      </c>
      <c r="C44" s="334"/>
      <c r="D44" s="27">
        <v>2022</v>
      </c>
      <c r="E44" s="333">
        <f>F44+G44</f>
        <v>3</v>
      </c>
      <c r="F44" s="333">
        <v>0</v>
      </c>
      <c r="G44" s="336">
        <v>3</v>
      </c>
      <c r="H44" s="263"/>
      <c r="I44" s="333">
        <f>J44+K44</f>
        <v>3</v>
      </c>
      <c r="J44" s="263">
        <v>1</v>
      </c>
      <c r="K44" s="263">
        <v>2</v>
      </c>
      <c r="L44" s="118"/>
    </row>
    <row r="45" spans="1:12" ht="17.100000000000001" customHeight="1" thickBot="1">
      <c r="A45" s="30"/>
      <c r="B45" s="83"/>
      <c r="C45" s="83"/>
      <c r="D45" s="84"/>
      <c r="E45" s="85"/>
      <c r="F45" s="85"/>
      <c r="G45" s="85"/>
      <c r="H45" s="85"/>
      <c r="I45" s="85"/>
      <c r="J45" s="85"/>
      <c r="K45" s="85"/>
      <c r="L45" s="85"/>
    </row>
    <row r="46" spans="1:12" s="31" customFormat="1" ht="3" customHeight="1">
      <c r="B46" s="77"/>
      <c r="C46" s="79"/>
      <c r="D46" s="78"/>
      <c r="E46" s="77"/>
      <c r="F46" s="77"/>
      <c r="G46" s="77"/>
      <c r="H46" s="77"/>
      <c r="I46" s="77"/>
      <c r="J46" s="77"/>
      <c r="K46" s="77"/>
      <c r="L46" s="77"/>
    </row>
    <row r="47" spans="1:12" s="32" customFormat="1" ht="12.95" customHeight="1">
      <c r="B47" s="77"/>
      <c r="C47" s="77"/>
      <c r="D47" s="78"/>
      <c r="E47" s="77"/>
      <c r="F47" s="79"/>
      <c r="G47" s="79"/>
      <c r="H47" s="77"/>
      <c r="I47" s="77"/>
      <c r="J47" s="77"/>
      <c r="L47" s="264" t="s">
        <v>216</v>
      </c>
    </row>
    <row r="48" spans="1:12" s="32" customFormat="1" ht="12.95" customHeight="1">
      <c r="B48" s="77"/>
      <c r="C48" s="77"/>
      <c r="D48" s="78"/>
      <c r="E48" s="77"/>
      <c r="F48" s="77"/>
      <c r="G48" s="77"/>
      <c r="H48" s="77"/>
      <c r="I48" s="77"/>
      <c r="J48" s="77"/>
      <c r="L48" s="564" t="s">
        <v>215</v>
      </c>
    </row>
    <row r="49" spans="2:13" ht="15" customHeight="1">
      <c r="B49" s="556" t="s">
        <v>355</v>
      </c>
      <c r="C49" s="33"/>
      <c r="D49" s="34"/>
    </row>
    <row r="50" spans="2:13" ht="15" customHeight="1">
      <c r="B50" s="202" t="s">
        <v>314</v>
      </c>
      <c r="C50" s="33"/>
      <c r="D50" s="34"/>
    </row>
    <row r="51" spans="2:13" ht="15" customHeight="1">
      <c r="B51" s="557" t="s">
        <v>356</v>
      </c>
      <c r="C51" s="29"/>
      <c r="D51" s="35"/>
    </row>
    <row r="52" spans="2:13" ht="15" customHeight="1">
      <c r="C52" s="34"/>
      <c r="D52" s="34"/>
    </row>
    <row r="53" spans="2:13" ht="9.75" customHeight="1">
      <c r="C53" s="29"/>
      <c r="D53" s="35"/>
    </row>
    <row r="54" spans="2:13" ht="15" customHeight="1">
      <c r="C54" s="33"/>
      <c r="D54" s="34"/>
    </row>
    <row r="55" spans="2:13" ht="9.75" customHeight="1">
      <c r="C55" s="29"/>
      <c r="D55" s="34"/>
    </row>
    <row r="56" spans="2:13" ht="9.75" customHeight="1">
      <c r="D56" s="35"/>
    </row>
    <row r="57" spans="2:13" ht="15" customHeight="1">
      <c r="B57" s="33"/>
      <c r="C57" s="33"/>
      <c r="E57" s="29"/>
      <c r="F57" s="29"/>
      <c r="G57" s="29"/>
      <c r="H57" s="29"/>
      <c r="I57" s="29"/>
      <c r="J57" s="29"/>
      <c r="K57" s="29"/>
      <c r="L57" s="29"/>
      <c r="M57" s="29"/>
    </row>
    <row r="58" spans="2:13" ht="9.75" customHeight="1">
      <c r="C58" s="36"/>
    </row>
    <row r="59" spans="2:13" ht="9.75" customHeight="1">
      <c r="C59" s="36"/>
    </row>
    <row r="60" spans="2:13" ht="15" customHeight="1">
      <c r="C60" s="33"/>
      <c r="D60" s="34"/>
    </row>
    <row r="61" spans="2:13" ht="9.75" customHeight="1">
      <c r="C61" s="29"/>
      <c r="D61" s="35"/>
    </row>
    <row r="62" spans="2:13" ht="15" customHeight="1">
      <c r="C62" s="33"/>
      <c r="D62" s="34"/>
    </row>
    <row r="63" spans="2:13" ht="9.75" customHeight="1">
      <c r="C63" s="29"/>
      <c r="D63" s="35"/>
    </row>
    <row r="64" spans="2:13" ht="15" customHeight="1">
      <c r="C64" s="33"/>
      <c r="D64" s="34"/>
    </row>
    <row r="65" spans="2:13" ht="9.75" customHeight="1">
      <c r="C65" s="29"/>
      <c r="D65" s="35"/>
    </row>
    <row r="66" spans="2:13" ht="15" customHeight="1">
      <c r="C66" s="33"/>
      <c r="D66" s="34"/>
    </row>
    <row r="67" spans="2:13" ht="9.75" customHeight="1">
      <c r="D67" s="35"/>
    </row>
    <row r="68" spans="2:13" ht="18" customHeight="1">
      <c r="B68" s="33"/>
    </row>
    <row r="69" spans="2:13" ht="15" customHeight="1">
      <c r="B69" s="33"/>
      <c r="C69" s="33"/>
      <c r="E69" s="29"/>
      <c r="F69" s="29"/>
      <c r="G69" s="29"/>
      <c r="H69" s="29"/>
      <c r="I69" s="29"/>
      <c r="J69" s="29"/>
      <c r="K69" s="29"/>
      <c r="L69" s="29"/>
      <c r="M69" s="29"/>
    </row>
    <row r="70" spans="2:13" ht="9.75" customHeight="1">
      <c r="B70" s="29"/>
      <c r="C70" s="36"/>
    </row>
    <row r="71" spans="2:13" ht="15" customHeight="1">
      <c r="B71" s="33"/>
      <c r="C71" s="33"/>
      <c r="E71" s="29"/>
      <c r="F71" s="29"/>
      <c r="G71" s="29"/>
      <c r="H71" s="29"/>
      <c r="I71" s="29"/>
      <c r="J71" s="29"/>
      <c r="K71" s="29"/>
      <c r="L71" s="29"/>
      <c r="M71" s="29"/>
    </row>
    <row r="72" spans="2:13" ht="9.75" customHeight="1">
      <c r="B72" s="29"/>
      <c r="C72" s="36"/>
    </row>
    <row r="73" spans="2:13" ht="5.0999999999999996" customHeight="1"/>
    <row r="74" spans="2:13" ht="11.1" customHeight="1"/>
    <row r="75" spans="2:13" ht="11.1" customHeight="1"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11.25" customHeight="1">
      <c r="C76" s="36"/>
    </row>
    <row r="77" spans="2:13" ht="5.25" customHeight="1"/>
    <row r="78" spans="2:13" ht="3.95" customHeight="1">
      <c r="E78" s="37"/>
      <c r="F78" s="37"/>
      <c r="G78" s="37"/>
      <c r="H78" s="37"/>
      <c r="I78" s="37"/>
      <c r="J78" s="37"/>
      <c r="K78" s="37"/>
      <c r="L78" s="37"/>
      <c r="M78" s="37"/>
    </row>
    <row r="79" spans="2:13" ht="11.1" customHeight="1"/>
    <row r="80" spans="2:13" ht="10.5" customHeight="1"/>
    <row r="84" spans="5:13">
      <c r="E84" s="37"/>
      <c r="F84" s="37"/>
      <c r="G84" s="37"/>
      <c r="H84" s="37"/>
      <c r="I84" s="37"/>
      <c r="J84" s="37"/>
      <c r="K84" s="37"/>
      <c r="L84" s="37"/>
      <c r="M84" s="37"/>
    </row>
    <row r="85" spans="5:13">
      <c r="E85" s="37"/>
      <c r="F85" s="37"/>
      <c r="G85" s="37"/>
      <c r="H85" s="37"/>
      <c r="I85" s="37"/>
      <c r="J85" s="37"/>
      <c r="K85" s="37"/>
      <c r="L85" s="37"/>
      <c r="M85" s="37"/>
    </row>
    <row r="86" spans="5:13">
      <c r="E86" s="37"/>
      <c r="F86" s="37"/>
      <c r="G86" s="37"/>
      <c r="H86" s="37"/>
      <c r="I86" s="37"/>
      <c r="J86" s="37"/>
      <c r="K86" s="37"/>
      <c r="L86" s="37"/>
      <c r="M86" s="37"/>
    </row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0E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0" orientation="portrait" r:id="rId2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  <pageSetUpPr fitToPage="1"/>
  </sheetPr>
  <dimension ref="A1:M50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12.5703125" defaultRowHeight="15"/>
  <cols>
    <col min="1" max="1" width="1" style="40" customWidth="1"/>
    <col min="2" max="2" width="12" style="40" customWidth="1"/>
    <col min="3" max="3" width="30.28515625" style="40" customWidth="1"/>
    <col min="4" max="4" width="17.28515625" style="70" customWidth="1"/>
    <col min="5" max="6" width="9.85546875" style="40" customWidth="1"/>
    <col min="7" max="7" width="13.7109375" style="40" customWidth="1"/>
    <col min="8" max="8" width="1.7109375" style="40" customWidth="1"/>
    <col min="9" max="10" width="9.85546875" style="40" customWidth="1"/>
    <col min="11" max="11" width="13.7109375" style="40" customWidth="1"/>
    <col min="12" max="12" width="1" style="40" customWidth="1"/>
    <col min="13" max="16384" width="12.5703125" style="40"/>
  </cols>
  <sheetData>
    <row r="1" spans="1:13" s="1" customFormat="1" ht="15" customHeight="1">
      <c r="L1" s="2" t="s">
        <v>0</v>
      </c>
    </row>
    <row r="2" spans="1:13" s="1" customFormat="1" ht="15" customHeight="1">
      <c r="L2" s="3" t="s">
        <v>1</v>
      </c>
    </row>
    <row r="3" spans="1:13" s="1" customFormat="1" ht="15" customHeight="1"/>
    <row r="4" spans="1:13" s="1" customFormat="1" ht="15" customHeight="1"/>
    <row r="5" spans="1:13" s="26" customFormat="1" ht="15" customHeight="1">
      <c r="B5" s="75" t="s">
        <v>150</v>
      </c>
      <c r="C5" s="33" t="s">
        <v>378</v>
      </c>
      <c r="D5" s="27"/>
    </row>
    <row r="6" spans="1:13" s="26" customFormat="1" ht="15" customHeight="1">
      <c r="B6" s="75"/>
      <c r="C6" s="33" t="s">
        <v>408</v>
      </c>
      <c r="D6" s="27"/>
    </row>
    <row r="7" spans="1:13" s="26" customFormat="1" ht="15" customHeight="1">
      <c r="B7" s="76" t="s">
        <v>151</v>
      </c>
      <c r="C7" s="36" t="s">
        <v>409</v>
      </c>
      <c r="D7" s="27"/>
    </row>
    <row r="8" spans="1:13" s="26" customFormat="1" ht="11.25" customHeight="1" thickBot="1">
      <c r="A8" s="36"/>
      <c r="D8" s="27"/>
    </row>
    <row r="9" spans="1:13" s="26" customFormat="1" ht="8.1" customHeight="1" thickTop="1">
      <c r="A9" s="242"/>
      <c r="B9" s="242"/>
      <c r="C9" s="242"/>
      <c r="D9" s="243"/>
      <c r="E9" s="242"/>
      <c r="F9" s="242"/>
      <c r="G9" s="242"/>
      <c r="H9" s="242"/>
      <c r="I9" s="242"/>
      <c r="J9" s="242"/>
      <c r="K9" s="242"/>
      <c r="L9" s="242"/>
      <c r="M9" s="37"/>
    </row>
    <row r="10" spans="1:13" s="26" customFormat="1">
      <c r="B10" s="33" t="s">
        <v>341</v>
      </c>
      <c r="D10" s="245" t="s">
        <v>28</v>
      </c>
      <c r="E10" s="692" t="s">
        <v>122</v>
      </c>
      <c r="F10" s="692"/>
      <c r="G10" s="692"/>
      <c r="H10" s="36"/>
      <c r="I10" s="692" t="s">
        <v>123</v>
      </c>
      <c r="J10" s="692"/>
      <c r="K10" s="692"/>
      <c r="L10" s="103"/>
      <c r="M10" s="37"/>
    </row>
    <row r="11" spans="1:13" s="26" customFormat="1" ht="14.25">
      <c r="A11" s="108"/>
      <c r="B11" s="36" t="s">
        <v>328</v>
      </c>
      <c r="C11" s="108"/>
      <c r="D11" s="327" t="s">
        <v>124</v>
      </c>
      <c r="E11" s="694" t="s">
        <v>125</v>
      </c>
      <c r="F11" s="694"/>
      <c r="G11" s="694"/>
      <c r="H11" s="328"/>
      <c r="I11" s="694" t="s">
        <v>126</v>
      </c>
      <c r="J11" s="694"/>
      <c r="K11" s="694"/>
      <c r="M11" s="37"/>
    </row>
    <row r="12" spans="1:13" s="26" customFormat="1" ht="17.100000000000001" customHeight="1">
      <c r="D12" s="329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  <c r="M12" s="37"/>
    </row>
    <row r="13" spans="1:13" s="26" customFormat="1"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76"/>
      <c r="M13" s="37"/>
    </row>
    <row r="14" spans="1:13" s="26" customFormat="1" ht="2.25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  <c r="M14" s="37"/>
    </row>
    <row r="15" spans="1:13" s="26" customFormat="1" ht="8.1" customHeight="1">
      <c r="A15" s="77"/>
      <c r="D15" s="27"/>
      <c r="L15" s="28"/>
      <c r="M15" s="37"/>
    </row>
    <row r="16" spans="1:13" s="26" customFormat="1" ht="14.1" customHeight="1">
      <c r="A16" s="77"/>
      <c r="B16" s="33" t="s">
        <v>8</v>
      </c>
      <c r="D16" s="34">
        <v>2021</v>
      </c>
      <c r="E16" s="331">
        <f t="shared" ref="E16:G17" si="0">E19+E22+E25+E28+E31+E34+E37+E40+E43</f>
        <v>15</v>
      </c>
      <c r="F16" s="331">
        <f t="shared" si="0"/>
        <v>3</v>
      </c>
      <c r="G16" s="331">
        <f t="shared" si="0"/>
        <v>12</v>
      </c>
      <c r="H16" s="331"/>
      <c r="I16" s="331">
        <f t="shared" ref="I16:K17" si="1">I19+I22+I25+I28+I31+I34+I37+I40+I43</f>
        <v>1417</v>
      </c>
      <c r="J16" s="331">
        <f t="shared" si="1"/>
        <v>516</v>
      </c>
      <c r="K16" s="331">
        <f t="shared" si="1"/>
        <v>901</v>
      </c>
      <c r="M16" s="37"/>
    </row>
    <row r="17" spans="1:13" s="26" customFormat="1" ht="14.1" customHeight="1">
      <c r="A17" s="77"/>
      <c r="B17" s="332" t="s">
        <v>9</v>
      </c>
      <c r="D17" s="34">
        <v>2022</v>
      </c>
      <c r="E17" s="331">
        <f t="shared" si="0"/>
        <v>30</v>
      </c>
      <c r="F17" s="331">
        <f t="shared" si="0"/>
        <v>6</v>
      </c>
      <c r="G17" s="331">
        <f t="shared" si="0"/>
        <v>24</v>
      </c>
      <c r="H17" s="263"/>
      <c r="I17" s="331">
        <f t="shared" si="1"/>
        <v>1245</v>
      </c>
      <c r="J17" s="331">
        <f t="shared" si="1"/>
        <v>457</v>
      </c>
      <c r="K17" s="331">
        <f t="shared" si="1"/>
        <v>788</v>
      </c>
      <c r="M17" s="37"/>
    </row>
    <row r="18" spans="1:13" s="26" customFormat="1" ht="14.1" customHeight="1">
      <c r="A18" s="77"/>
      <c r="B18" s="36"/>
      <c r="D18" s="27"/>
      <c r="E18" s="333"/>
      <c r="F18" s="333"/>
      <c r="G18" s="333"/>
      <c r="H18" s="333"/>
      <c r="I18" s="333"/>
      <c r="J18" s="333"/>
      <c r="K18" s="333"/>
      <c r="M18" s="37"/>
    </row>
    <row r="19" spans="1:13" s="26" customFormat="1" ht="14.1" customHeight="1">
      <c r="A19" s="77"/>
      <c r="B19" s="33" t="s">
        <v>105</v>
      </c>
      <c r="C19" s="29"/>
      <c r="D19" s="27">
        <v>2021</v>
      </c>
      <c r="E19" s="333">
        <f>F19+G19</f>
        <v>14</v>
      </c>
      <c r="F19" s="333">
        <v>2</v>
      </c>
      <c r="G19" s="333">
        <v>12</v>
      </c>
      <c r="H19" s="333"/>
      <c r="I19" s="333">
        <f>J19+K19</f>
        <v>53</v>
      </c>
      <c r="J19" s="333">
        <v>23</v>
      </c>
      <c r="K19" s="333">
        <v>30</v>
      </c>
      <c r="L19" s="38"/>
      <c r="M19" s="37"/>
    </row>
    <row r="20" spans="1:13" s="26" customFormat="1" ht="14.1" customHeight="1">
      <c r="A20" s="77"/>
      <c r="B20" s="36" t="s">
        <v>106</v>
      </c>
      <c r="C20" s="334"/>
      <c r="D20" s="27">
        <v>2022</v>
      </c>
      <c r="E20" s="333">
        <f>F20+G20</f>
        <v>27</v>
      </c>
      <c r="F20" s="333">
        <v>5</v>
      </c>
      <c r="G20" s="333">
        <v>22</v>
      </c>
      <c r="H20" s="333"/>
      <c r="I20" s="333">
        <f>J20+K20</f>
        <v>45</v>
      </c>
      <c r="J20" s="333">
        <v>20</v>
      </c>
      <c r="K20" s="333">
        <v>25</v>
      </c>
      <c r="L20" s="39"/>
      <c r="M20" s="37"/>
    </row>
    <row r="21" spans="1:13" s="26" customFormat="1" ht="14.1" customHeight="1">
      <c r="A21" s="77"/>
      <c r="B21" s="36"/>
      <c r="C21" s="334"/>
      <c r="D21" s="27"/>
      <c r="E21" s="333"/>
      <c r="F21" s="333"/>
      <c r="G21" s="333"/>
      <c r="H21" s="333"/>
      <c r="I21" s="333"/>
      <c r="J21" s="333"/>
      <c r="K21" s="333"/>
      <c r="L21" s="39"/>
      <c r="M21" s="37"/>
    </row>
    <row r="22" spans="1:13" s="26" customFormat="1" ht="14.1" customHeight="1">
      <c r="A22" s="77"/>
      <c r="B22" s="33" t="s">
        <v>107</v>
      </c>
      <c r="D22" s="27">
        <v>2021</v>
      </c>
      <c r="E22" s="333">
        <f>F22+G22</f>
        <v>0</v>
      </c>
      <c r="F22" s="333">
        <v>0</v>
      </c>
      <c r="G22" s="333">
        <v>0</v>
      </c>
      <c r="H22" s="333"/>
      <c r="I22" s="333">
        <f>J22+K22</f>
        <v>272</v>
      </c>
      <c r="J22" s="333">
        <v>90</v>
      </c>
      <c r="K22" s="333">
        <v>182</v>
      </c>
      <c r="L22" s="38"/>
      <c r="M22" s="37"/>
    </row>
    <row r="23" spans="1:13" s="26" customFormat="1" ht="14.1" customHeight="1">
      <c r="A23" s="77"/>
      <c r="B23" s="36" t="s">
        <v>108</v>
      </c>
      <c r="C23" s="33"/>
      <c r="D23" s="27">
        <v>2022</v>
      </c>
      <c r="E23" s="333">
        <f>F23+G23</f>
        <v>0</v>
      </c>
      <c r="F23" s="333">
        <v>0</v>
      </c>
      <c r="G23" s="333">
        <v>0</v>
      </c>
      <c r="H23" s="333"/>
      <c r="I23" s="333">
        <f>J23+K23</f>
        <v>250</v>
      </c>
      <c r="J23" s="333">
        <v>86</v>
      </c>
      <c r="K23" s="333">
        <v>164</v>
      </c>
      <c r="L23" s="39"/>
      <c r="M23" s="37"/>
    </row>
    <row r="24" spans="1:13" s="26" customFormat="1" ht="14.1" customHeight="1">
      <c r="A24" s="77"/>
      <c r="B24" s="36"/>
      <c r="C24" s="33"/>
      <c r="D24" s="27"/>
      <c r="E24" s="333"/>
      <c r="F24" s="333"/>
      <c r="G24" s="333"/>
      <c r="H24" s="333"/>
      <c r="I24" s="333"/>
      <c r="J24" s="333"/>
      <c r="K24" s="333"/>
      <c r="L24" s="39"/>
      <c r="M24" s="37"/>
    </row>
    <row r="25" spans="1:13" s="26" customFormat="1" ht="14.1" customHeight="1">
      <c r="A25" s="77"/>
      <c r="B25" s="33" t="s">
        <v>109</v>
      </c>
      <c r="C25" s="29"/>
      <c r="D25" s="27">
        <v>2021</v>
      </c>
      <c r="E25" s="333">
        <f>F25+G25</f>
        <v>0</v>
      </c>
      <c r="F25" s="333">
        <v>0</v>
      </c>
      <c r="G25" s="639"/>
      <c r="H25" s="333"/>
      <c r="I25" s="333">
        <f>J25+K25</f>
        <v>588</v>
      </c>
      <c r="J25" s="333">
        <v>175</v>
      </c>
      <c r="K25" s="333">
        <v>413</v>
      </c>
      <c r="L25" s="38"/>
      <c r="M25" s="37"/>
    </row>
    <row r="26" spans="1:13" s="26" customFormat="1" ht="14.1" customHeight="1">
      <c r="A26" s="77"/>
      <c r="B26" s="36" t="s">
        <v>110</v>
      </c>
      <c r="C26" s="334"/>
      <c r="D26" s="27">
        <v>2022</v>
      </c>
      <c r="E26" s="333">
        <f>F26+G26</f>
        <v>2</v>
      </c>
      <c r="F26" s="333">
        <v>0</v>
      </c>
      <c r="G26" s="640">
        <v>2</v>
      </c>
      <c r="H26" s="333"/>
      <c r="I26" s="333">
        <f>J26+K26</f>
        <v>532</v>
      </c>
      <c r="J26" s="333">
        <v>161</v>
      </c>
      <c r="K26" s="333">
        <v>371</v>
      </c>
      <c r="L26" s="39"/>
      <c r="M26" s="37"/>
    </row>
    <row r="27" spans="1:13" s="26" customFormat="1" ht="14.1" customHeight="1">
      <c r="A27" s="77"/>
      <c r="B27" s="634"/>
      <c r="C27" s="633"/>
      <c r="D27" s="27"/>
      <c r="E27" s="333"/>
      <c r="F27" s="333"/>
      <c r="G27" s="333"/>
      <c r="H27" s="333"/>
      <c r="I27" s="333"/>
      <c r="J27" s="333"/>
      <c r="K27" s="333"/>
      <c r="L27" s="39"/>
      <c r="M27" s="37"/>
    </row>
    <row r="28" spans="1:13" s="26" customFormat="1" ht="14.1" customHeight="1">
      <c r="A28" s="77"/>
      <c r="B28" s="33" t="s">
        <v>111</v>
      </c>
      <c r="C28" s="334"/>
      <c r="D28" s="27">
        <v>2021</v>
      </c>
      <c r="E28" s="333">
        <f>F28+G28</f>
        <v>0</v>
      </c>
      <c r="F28" s="333">
        <v>0</v>
      </c>
      <c r="G28" s="333">
        <v>0</v>
      </c>
      <c r="H28" s="333"/>
      <c r="I28" s="333">
        <f>J28+K28</f>
        <v>167</v>
      </c>
      <c r="J28" s="333">
        <v>75</v>
      </c>
      <c r="K28" s="333">
        <v>92</v>
      </c>
      <c r="L28" s="38"/>
      <c r="M28" s="37"/>
    </row>
    <row r="29" spans="1:13" s="26" customFormat="1" ht="14.1" customHeight="1">
      <c r="A29" s="77"/>
      <c r="B29" s="36" t="s">
        <v>325</v>
      </c>
      <c r="D29" s="27">
        <v>2022</v>
      </c>
      <c r="E29" s="333">
        <f>F29+G29</f>
        <v>0</v>
      </c>
      <c r="F29" s="333">
        <v>0</v>
      </c>
      <c r="G29" s="333">
        <v>0</v>
      </c>
      <c r="H29" s="333"/>
      <c r="I29" s="333">
        <f>J29+K29</f>
        <v>134</v>
      </c>
      <c r="J29" s="333">
        <v>64</v>
      </c>
      <c r="K29" s="333">
        <v>70</v>
      </c>
      <c r="L29" s="38"/>
      <c r="M29" s="37"/>
    </row>
    <row r="30" spans="1:13" s="26" customFormat="1" ht="14.1" customHeight="1">
      <c r="A30" s="77"/>
      <c r="B30" s="634"/>
      <c r="D30" s="27"/>
      <c r="E30" s="333"/>
      <c r="F30" s="333"/>
      <c r="G30" s="333"/>
      <c r="H30" s="333"/>
      <c r="I30" s="333"/>
      <c r="J30" s="333"/>
      <c r="K30" s="333"/>
      <c r="L30" s="38"/>
      <c r="M30" s="37"/>
    </row>
    <row r="31" spans="1:13" s="26" customFormat="1" ht="14.1" customHeight="1">
      <c r="A31" s="77"/>
      <c r="B31" s="33" t="s">
        <v>112</v>
      </c>
      <c r="D31" s="27">
        <v>2021</v>
      </c>
      <c r="E31" s="333">
        <f>F31+G31</f>
        <v>0</v>
      </c>
      <c r="F31" s="333">
        <v>0</v>
      </c>
      <c r="G31" s="333">
        <v>0</v>
      </c>
      <c r="H31" s="333"/>
      <c r="I31" s="333">
        <f>J31+K31</f>
        <v>196</v>
      </c>
      <c r="J31" s="26">
        <v>102</v>
      </c>
      <c r="K31" s="333">
        <v>94</v>
      </c>
      <c r="L31" s="38"/>
      <c r="M31" s="37"/>
    </row>
    <row r="32" spans="1:13" s="26" customFormat="1" ht="14.1" customHeight="1">
      <c r="A32" s="77"/>
      <c r="B32" s="36" t="s">
        <v>113</v>
      </c>
      <c r="D32" s="27">
        <v>2022</v>
      </c>
      <c r="E32" s="333">
        <f>F32+G32</f>
        <v>0</v>
      </c>
      <c r="F32" s="333">
        <v>0</v>
      </c>
      <c r="G32" s="333">
        <v>0</v>
      </c>
      <c r="H32" s="333"/>
      <c r="I32" s="333">
        <f>J32+K32</f>
        <v>160</v>
      </c>
      <c r="J32" s="26">
        <v>77</v>
      </c>
      <c r="K32" s="333">
        <v>83</v>
      </c>
      <c r="L32" s="39"/>
      <c r="M32" s="37"/>
    </row>
    <row r="33" spans="1:13" s="26" customFormat="1" ht="14.1" customHeight="1">
      <c r="A33" s="77"/>
      <c r="C33" s="334"/>
      <c r="D33" s="27"/>
      <c r="E33" s="333"/>
      <c r="F33" s="333"/>
      <c r="G33" s="333"/>
      <c r="H33" s="333"/>
      <c r="I33" s="333"/>
      <c r="J33" s="333"/>
      <c r="K33" s="333"/>
      <c r="L33" s="39"/>
      <c r="M33" s="37"/>
    </row>
    <row r="34" spans="1:13" s="26" customFormat="1" ht="14.1" customHeight="1">
      <c r="A34" s="77"/>
      <c r="B34" s="33" t="s">
        <v>114</v>
      </c>
      <c r="C34" s="334"/>
      <c r="D34" s="27">
        <v>2021</v>
      </c>
      <c r="E34" s="333">
        <f>F34+G34</f>
        <v>0</v>
      </c>
      <c r="F34" s="333">
        <v>0</v>
      </c>
      <c r="G34" s="333">
        <v>0</v>
      </c>
      <c r="H34" s="333"/>
      <c r="I34" s="333">
        <f>J34+K34</f>
        <v>47</v>
      </c>
      <c r="J34" s="333">
        <v>19</v>
      </c>
      <c r="K34" s="333">
        <v>28</v>
      </c>
      <c r="L34" s="38"/>
      <c r="M34" s="37"/>
    </row>
    <row r="35" spans="1:13" s="26" customFormat="1" ht="14.1" customHeight="1">
      <c r="A35" s="77"/>
      <c r="B35" s="103" t="s">
        <v>115</v>
      </c>
      <c r="C35" s="334"/>
      <c r="D35" s="27">
        <v>2022</v>
      </c>
      <c r="E35" s="333">
        <f>F35+G35</f>
        <v>0</v>
      </c>
      <c r="F35" s="333">
        <v>0</v>
      </c>
      <c r="G35" s="333">
        <v>0</v>
      </c>
      <c r="H35" s="333"/>
      <c r="I35" s="333">
        <f>J35+K35</f>
        <v>45</v>
      </c>
      <c r="J35" s="333">
        <v>18</v>
      </c>
      <c r="K35" s="333">
        <v>27</v>
      </c>
      <c r="L35" s="39"/>
      <c r="M35" s="37"/>
    </row>
    <row r="36" spans="1:13" s="26" customFormat="1" ht="14.1" customHeight="1">
      <c r="A36" s="77"/>
      <c r="B36" s="635"/>
      <c r="C36" s="29"/>
      <c r="D36" s="27"/>
      <c r="E36" s="333"/>
      <c r="F36" s="333"/>
      <c r="G36" s="333"/>
      <c r="H36" s="333"/>
      <c r="I36" s="333"/>
      <c r="J36" s="333"/>
      <c r="K36" s="333"/>
      <c r="L36" s="39"/>
      <c r="M36" s="37"/>
    </row>
    <row r="37" spans="1:13" s="26" customFormat="1" ht="14.1" customHeight="1">
      <c r="A37" s="77"/>
      <c r="B37" s="33" t="s">
        <v>116</v>
      </c>
      <c r="C37" s="29"/>
      <c r="D37" s="27">
        <v>2021</v>
      </c>
      <c r="E37" s="333">
        <f>F37+G37</f>
        <v>0</v>
      </c>
      <c r="F37" s="333">
        <v>0</v>
      </c>
      <c r="G37" s="333">
        <v>0</v>
      </c>
      <c r="H37" s="333"/>
      <c r="I37" s="333">
        <f>J37+K37</f>
        <v>68</v>
      </c>
      <c r="J37" s="333">
        <v>21</v>
      </c>
      <c r="K37" s="333">
        <v>47</v>
      </c>
      <c r="L37" s="38"/>
      <c r="M37" s="37"/>
    </row>
    <row r="38" spans="1:13" s="26" customFormat="1" ht="14.1" customHeight="1">
      <c r="A38" s="77"/>
      <c r="B38" s="36" t="s">
        <v>117</v>
      </c>
      <c r="C38" s="29"/>
      <c r="D38" s="27">
        <v>2022</v>
      </c>
      <c r="E38" s="333">
        <f>F38+G38</f>
        <v>0</v>
      </c>
      <c r="F38" s="333">
        <v>0</v>
      </c>
      <c r="G38" s="333">
        <v>0</v>
      </c>
      <c r="H38" s="333"/>
      <c r="I38" s="333">
        <f>J38+K38</f>
        <v>59</v>
      </c>
      <c r="J38" s="333">
        <v>22</v>
      </c>
      <c r="K38" s="333">
        <v>37</v>
      </c>
      <c r="L38" s="39"/>
      <c r="M38" s="37"/>
    </row>
    <row r="39" spans="1:13" s="26" customFormat="1" ht="14.1" customHeight="1">
      <c r="A39" s="77"/>
      <c r="C39" s="29"/>
      <c r="D39" s="27"/>
      <c r="E39" s="333"/>
      <c r="F39" s="333"/>
      <c r="G39" s="333"/>
      <c r="H39" s="333"/>
      <c r="I39" s="333"/>
      <c r="J39" s="333"/>
      <c r="K39" s="333"/>
      <c r="L39" s="39"/>
      <c r="M39" s="37"/>
    </row>
    <row r="40" spans="1:13" s="26" customFormat="1" ht="14.1" customHeight="1">
      <c r="A40" s="77"/>
      <c r="B40" s="33" t="s">
        <v>118</v>
      </c>
      <c r="C40" s="334"/>
      <c r="D40" s="27">
        <v>2021</v>
      </c>
      <c r="E40" s="333">
        <f>F40+G40</f>
        <v>1</v>
      </c>
      <c r="F40" s="333">
        <v>1</v>
      </c>
      <c r="G40" s="333">
        <v>0</v>
      </c>
      <c r="H40" s="333"/>
      <c r="I40" s="333">
        <f>J40+K40</f>
        <v>26</v>
      </c>
      <c r="J40" s="333">
        <v>11</v>
      </c>
      <c r="K40" s="333">
        <v>15</v>
      </c>
      <c r="L40" s="39"/>
      <c r="M40" s="37"/>
    </row>
    <row r="41" spans="1:13" s="26" customFormat="1" ht="14.1" customHeight="1">
      <c r="A41" s="77"/>
      <c r="B41" s="103" t="s">
        <v>119</v>
      </c>
      <c r="C41" s="334"/>
      <c r="D41" s="27">
        <v>2022</v>
      </c>
      <c r="E41" s="333">
        <f>F41+G41</f>
        <v>1</v>
      </c>
      <c r="F41" s="333">
        <v>1</v>
      </c>
      <c r="G41" s="333">
        <v>0</v>
      </c>
      <c r="H41" s="333"/>
      <c r="I41" s="333">
        <f>J41+K41</f>
        <v>19</v>
      </c>
      <c r="J41" s="333">
        <v>9</v>
      </c>
      <c r="K41" s="333">
        <v>10</v>
      </c>
      <c r="L41" s="39"/>
      <c r="M41" s="37"/>
    </row>
    <row r="42" spans="1:13" s="26" customFormat="1" ht="14.1" customHeight="1">
      <c r="A42" s="77"/>
      <c r="D42" s="27"/>
      <c r="E42" s="336"/>
      <c r="F42" s="336"/>
      <c r="G42" s="336"/>
      <c r="H42" s="333"/>
      <c r="I42" s="333"/>
      <c r="J42" s="263"/>
      <c r="K42" s="336"/>
      <c r="L42" s="39"/>
      <c r="M42" s="37"/>
    </row>
    <row r="43" spans="1:13" s="26" customFormat="1" ht="14.1" customHeight="1">
      <c r="A43" s="77"/>
      <c r="B43" s="33" t="s">
        <v>120</v>
      </c>
      <c r="C43" s="29"/>
      <c r="D43" s="27">
        <v>2021</v>
      </c>
      <c r="E43" s="333">
        <f>F43+G43</f>
        <v>0</v>
      </c>
      <c r="F43" s="336">
        <v>0</v>
      </c>
      <c r="G43" s="336">
        <v>0</v>
      </c>
      <c r="H43" s="333"/>
      <c r="I43" s="333">
        <f>J43+K43</f>
        <v>0</v>
      </c>
      <c r="J43" s="336">
        <v>0</v>
      </c>
      <c r="K43" s="336">
        <v>0</v>
      </c>
      <c r="L43" s="39"/>
      <c r="M43" s="37"/>
    </row>
    <row r="44" spans="1:13" s="26" customFormat="1" ht="14.1" customHeight="1">
      <c r="A44" s="77"/>
      <c r="B44" s="36" t="s">
        <v>121</v>
      </c>
      <c r="C44" s="29"/>
      <c r="D44" s="27">
        <v>2022</v>
      </c>
      <c r="E44" s="333">
        <f>F44+G44</f>
        <v>0</v>
      </c>
      <c r="F44" s="336">
        <v>0</v>
      </c>
      <c r="G44" s="336">
        <v>0</v>
      </c>
      <c r="H44" s="263"/>
      <c r="I44" s="333">
        <f>J44+K44</f>
        <v>1</v>
      </c>
      <c r="J44" s="336">
        <v>0</v>
      </c>
      <c r="K44" s="336">
        <v>1</v>
      </c>
      <c r="L44" s="39"/>
      <c r="M44" s="37"/>
    </row>
    <row r="45" spans="1:13" s="26" customFormat="1" ht="14.1" customHeight="1">
      <c r="A45" s="77"/>
      <c r="B45" s="36"/>
      <c r="C45" s="334"/>
      <c r="D45" s="27"/>
      <c r="L45" s="39"/>
      <c r="M45" s="37"/>
    </row>
    <row r="46" spans="1:13" s="26" customFormat="1" ht="8.1" customHeight="1" thickBot="1">
      <c r="A46" s="83"/>
      <c r="B46" s="83"/>
      <c r="C46" s="83"/>
      <c r="D46" s="84"/>
      <c r="E46" s="85"/>
      <c r="F46" s="85"/>
      <c r="G46" s="85"/>
      <c r="H46" s="85"/>
      <c r="I46" s="85"/>
      <c r="J46" s="85"/>
      <c r="K46" s="85"/>
      <c r="L46" s="30"/>
    </row>
    <row r="47" spans="1:13" s="31" customFormat="1" ht="3" customHeight="1">
      <c r="A47" s="77"/>
      <c r="B47" s="77"/>
      <c r="C47" s="79"/>
      <c r="D47" s="78"/>
      <c r="E47" s="77"/>
      <c r="F47" s="77"/>
      <c r="G47" s="77"/>
      <c r="H47" s="77"/>
      <c r="I47" s="77"/>
      <c r="J47" s="77"/>
      <c r="K47" s="77"/>
    </row>
    <row r="48" spans="1:13" s="32" customFormat="1" ht="12.95" customHeight="1">
      <c r="A48" s="77"/>
      <c r="B48" s="77"/>
      <c r="C48" s="77"/>
      <c r="D48" s="78"/>
      <c r="E48" s="77"/>
      <c r="F48" s="79"/>
      <c r="G48" s="79"/>
      <c r="H48" s="77"/>
      <c r="I48" s="77"/>
      <c r="J48" s="77"/>
      <c r="L48" s="264" t="s">
        <v>216</v>
      </c>
    </row>
    <row r="49" spans="1:12" s="32" customFormat="1" ht="12.95" customHeight="1">
      <c r="A49" s="77"/>
      <c r="B49" s="77"/>
      <c r="C49" s="77"/>
      <c r="D49" s="78"/>
      <c r="E49" s="77"/>
      <c r="F49" s="77"/>
      <c r="G49" s="77"/>
      <c r="H49" s="77"/>
      <c r="I49" s="77"/>
      <c r="J49" s="77"/>
      <c r="L49" s="69" t="s">
        <v>215</v>
      </c>
    </row>
    <row r="50" spans="1:12">
      <c r="A50" s="71"/>
      <c r="B50" s="71"/>
      <c r="C50" s="71"/>
      <c r="D50" s="74"/>
      <c r="E50" s="71"/>
      <c r="F50" s="71"/>
      <c r="G50" s="71"/>
      <c r="H50" s="71"/>
      <c r="I50" s="71"/>
      <c r="J50" s="71"/>
      <c r="K50" s="71"/>
    </row>
  </sheetData>
  <mergeCells count="4">
    <mergeCell ref="E10:G10"/>
    <mergeCell ref="I10:K10"/>
    <mergeCell ref="E11:G11"/>
    <mergeCell ref="I11:K11"/>
  </mergeCells>
  <hyperlinks>
    <hyperlink ref="L1" r:id="rId1" xr:uid="{00000000-0004-0000-0F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0" orientation="portrait" r:id="rId2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  <pageSetUpPr fitToPage="1"/>
  </sheetPr>
  <dimension ref="A1:WVQ101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0.285156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3" style="26" hidden="1" customWidth="1"/>
    <col min="14" max="251" width="7.5703125" style="26"/>
    <col min="252" max="252" width="0.7109375" style="26" customWidth="1"/>
    <col min="253" max="253" width="2.85546875" style="26" customWidth="1"/>
    <col min="254" max="254" width="41.140625" style="26" customWidth="1"/>
    <col min="255" max="255" width="1.7109375" style="26" customWidth="1"/>
    <col min="256" max="257" width="9.85546875" style="26" customWidth="1"/>
    <col min="258" max="258" width="13.28515625" style="26" customWidth="1"/>
    <col min="259" max="259" width="1.85546875" style="26" customWidth="1"/>
    <col min="260" max="261" width="9.85546875" style="26" customWidth="1"/>
    <col min="262" max="262" width="13.28515625" style="26" customWidth="1"/>
    <col min="263" max="263" width="1" style="26" customWidth="1"/>
    <col min="264" max="264" width="1.5703125" style="26" customWidth="1"/>
    <col min="265" max="265" width="7.5703125" style="26" hidden="1" customWidth="1"/>
    <col min="266" max="507" width="7.5703125" style="26"/>
    <col min="508" max="508" width="0.7109375" style="26" customWidth="1"/>
    <col min="509" max="509" width="2.85546875" style="26" customWidth="1"/>
    <col min="510" max="510" width="41.140625" style="26" customWidth="1"/>
    <col min="511" max="511" width="1.7109375" style="26" customWidth="1"/>
    <col min="512" max="513" width="9.85546875" style="26" customWidth="1"/>
    <col min="514" max="514" width="13.28515625" style="26" customWidth="1"/>
    <col min="515" max="515" width="1.85546875" style="26" customWidth="1"/>
    <col min="516" max="517" width="9.85546875" style="26" customWidth="1"/>
    <col min="518" max="518" width="13.28515625" style="26" customWidth="1"/>
    <col min="519" max="519" width="1" style="26" customWidth="1"/>
    <col min="520" max="520" width="1.5703125" style="26" customWidth="1"/>
    <col min="521" max="521" width="7.5703125" style="26" hidden="1" customWidth="1"/>
    <col min="522" max="763" width="7.5703125" style="26"/>
    <col min="764" max="764" width="0.7109375" style="26" customWidth="1"/>
    <col min="765" max="765" width="2.85546875" style="26" customWidth="1"/>
    <col min="766" max="766" width="41.140625" style="26" customWidth="1"/>
    <col min="767" max="767" width="1.7109375" style="26" customWidth="1"/>
    <col min="768" max="769" width="9.85546875" style="26" customWidth="1"/>
    <col min="770" max="770" width="13.28515625" style="26" customWidth="1"/>
    <col min="771" max="771" width="1.85546875" style="26" customWidth="1"/>
    <col min="772" max="773" width="9.85546875" style="26" customWidth="1"/>
    <col min="774" max="774" width="13.28515625" style="26" customWidth="1"/>
    <col min="775" max="775" width="1" style="26" customWidth="1"/>
    <col min="776" max="776" width="1.5703125" style="26" customWidth="1"/>
    <col min="777" max="777" width="7.5703125" style="26" hidden="1" customWidth="1"/>
    <col min="778" max="1019" width="7.5703125" style="26"/>
    <col min="1020" max="1020" width="0.7109375" style="26" customWidth="1"/>
    <col min="1021" max="1021" width="2.85546875" style="26" customWidth="1"/>
    <col min="1022" max="1022" width="41.140625" style="26" customWidth="1"/>
    <col min="1023" max="1023" width="1.7109375" style="26" customWidth="1"/>
    <col min="1024" max="1025" width="9.85546875" style="26" customWidth="1"/>
    <col min="1026" max="1026" width="13.28515625" style="26" customWidth="1"/>
    <col min="1027" max="1027" width="1.85546875" style="26" customWidth="1"/>
    <col min="1028" max="1029" width="9.85546875" style="26" customWidth="1"/>
    <col min="1030" max="1030" width="13.28515625" style="26" customWidth="1"/>
    <col min="1031" max="1031" width="1" style="26" customWidth="1"/>
    <col min="1032" max="1032" width="1.5703125" style="26" customWidth="1"/>
    <col min="1033" max="1033" width="7.5703125" style="26" hidden="1" customWidth="1"/>
    <col min="1034" max="1275" width="7.5703125" style="26"/>
    <col min="1276" max="1276" width="0.7109375" style="26" customWidth="1"/>
    <col min="1277" max="1277" width="2.85546875" style="26" customWidth="1"/>
    <col min="1278" max="1278" width="41.140625" style="26" customWidth="1"/>
    <col min="1279" max="1279" width="1.7109375" style="26" customWidth="1"/>
    <col min="1280" max="1281" width="9.85546875" style="26" customWidth="1"/>
    <col min="1282" max="1282" width="13.28515625" style="26" customWidth="1"/>
    <col min="1283" max="1283" width="1.85546875" style="26" customWidth="1"/>
    <col min="1284" max="1285" width="9.85546875" style="26" customWidth="1"/>
    <col min="1286" max="1286" width="13.28515625" style="26" customWidth="1"/>
    <col min="1287" max="1287" width="1" style="26" customWidth="1"/>
    <col min="1288" max="1288" width="1.5703125" style="26" customWidth="1"/>
    <col min="1289" max="1289" width="7.5703125" style="26" hidden="1" customWidth="1"/>
    <col min="1290" max="1531" width="7.5703125" style="26"/>
    <col min="1532" max="1532" width="0.7109375" style="26" customWidth="1"/>
    <col min="1533" max="1533" width="2.85546875" style="26" customWidth="1"/>
    <col min="1534" max="1534" width="41.140625" style="26" customWidth="1"/>
    <col min="1535" max="1535" width="1.7109375" style="26" customWidth="1"/>
    <col min="1536" max="1537" width="9.85546875" style="26" customWidth="1"/>
    <col min="1538" max="1538" width="13.28515625" style="26" customWidth="1"/>
    <col min="1539" max="1539" width="1.85546875" style="26" customWidth="1"/>
    <col min="1540" max="1541" width="9.85546875" style="26" customWidth="1"/>
    <col min="1542" max="1542" width="13.28515625" style="26" customWidth="1"/>
    <col min="1543" max="1543" width="1" style="26" customWidth="1"/>
    <col min="1544" max="1544" width="1.5703125" style="26" customWidth="1"/>
    <col min="1545" max="1545" width="7.5703125" style="26" hidden="1" customWidth="1"/>
    <col min="1546" max="1787" width="7.5703125" style="26"/>
    <col min="1788" max="1788" width="0.7109375" style="26" customWidth="1"/>
    <col min="1789" max="1789" width="2.85546875" style="26" customWidth="1"/>
    <col min="1790" max="1790" width="41.140625" style="26" customWidth="1"/>
    <col min="1791" max="1791" width="1.7109375" style="26" customWidth="1"/>
    <col min="1792" max="1793" width="9.85546875" style="26" customWidth="1"/>
    <col min="1794" max="1794" width="13.28515625" style="26" customWidth="1"/>
    <col min="1795" max="1795" width="1.85546875" style="26" customWidth="1"/>
    <col min="1796" max="1797" width="9.85546875" style="26" customWidth="1"/>
    <col min="1798" max="1798" width="13.28515625" style="26" customWidth="1"/>
    <col min="1799" max="1799" width="1" style="26" customWidth="1"/>
    <col min="1800" max="1800" width="1.5703125" style="26" customWidth="1"/>
    <col min="1801" max="1801" width="7.5703125" style="26" hidden="1" customWidth="1"/>
    <col min="1802" max="2043" width="7.5703125" style="26"/>
    <col min="2044" max="2044" width="0.7109375" style="26" customWidth="1"/>
    <col min="2045" max="2045" width="2.85546875" style="26" customWidth="1"/>
    <col min="2046" max="2046" width="41.140625" style="26" customWidth="1"/>
    <col min="2047" max="2047" width="1.7109375" style="26" customWidth="1"/>
    <col min="2048" max="2049" width="9.85546875" style="26" customWidth="1"/>
    <col min="2050" max="2050" width="13.28515625" style="26" customWidth="1"/>
    <col min="2051" max="2051" width="1.85546875" style="26" customWidth="1"/>
    <col min="2052" max="2053" width="9.85546875" style="26" customWidth="1"/>
    <col min="2054" max="2054" width="13.28515625" style="26" customWidth="1"/>
    <col min="2055" max="2055" width="1" style="26" customWidth="1"/>
    <col min="2056" max="2056" width="1.5703125" style="26" customWidth="1"/>
    <col min="2057" max="2057" width="7.5703125" style="26" hidden="1" customWidth="1"/>
    <col min="2058" max="2299" width="7.5703125" style="26"/>
    <col min="2300" max="2300" width="0.7109375" style="26" customWidth="1"/>
    <col min="2301" max="2301" width="2.85546875" style="26" customWidth="1"/>
    <col min="2302" max="2302" width="41.140625" style="26" customWidth="1"/>
    <col min="2303" max="2303" width="1.7109375" style="26" customWidth="1"/>
    <col min="2304" max="2305" width="9.85546875" style="26" customWidth="1"/>
    <col min="2306" max="2306" width="13.28515625" style="26" customWidth="1"/>
    <col min="2307" max="2307" width="1.85546875" style="26" customWidth="1"/>
    <col min="2308" max="2309" width="9.85546875" style="26" customWidth="1"/>
    <col min="2310" max="2310" width="13.28515625" style="26" customWidth="1"/>
    <col min="2311" max="2311" width="1" style="26" customWidth="1"/>
    <col min="2312" max="2312" width="1.5703125" style="26" customWidth="1"/>
    <col min="2313" max="2313" width="7.5703125" style="26" hidden="1" customWidth="1"/>
    <col min="2314" max="2555" width="7.5703125" style="26"/>
    <col min="2556" max="2556" width="0.7109375" style="26" customWidth="1"/>
    <col min="2557" max="2557" width="2.85546875" style="26" customWidth="1"/>
    <col min="2558" max="2558" width="41.140625" style="26" customWidth="1"/>
    <col min="2559" max="2559" width="1.7109375" style="26" customWidth="1"/>
    <col min="2560" max="2561" width="9.85546875" style="26" customWidth="1"/>
    <col min="2562" max="2562" width="13.28515625" style="26" customWidth="1"/>
    <col min="2563" max="2563" width="1.85546875" style="26" customWidth="1"/>
    <col min="2564" max="2565" width="9.85546875" style="26" customWidth="1"/>
    <col min="2566" max="2566" width="13.28515625" style="26" customWidth="1"/>
    <col min="2567" max="2567" width="1" style="26" customWidth="1"/>
    <col min="2568" max="2568" width="1.5703125" style="26" customWidth="1"/>
    <col min="2569" max="2569" width="7.5703125" style="26" hidden="1" customWidth="1"/>
    <col min="2570" max="2811" width="7.5703125" style="26"/>
    <col min="2812" max="2812" width="0.7109375" style="26" customWidth="1"/>
    <col min="2813" max="2813" width="2.85546875" style="26" customWidth="1"/>
    <col min="2814" max="2814" width="41.140625" style="26" customWidth="1"/>
    <col min="2815" max="2815" width="1.7109375" style="26" customWidth="1"/>
    <col min="2816" max="2817" width="9.85546875" style="26" customWidth="1"/>
    <col min="2818" max="2818" width="13.28515625" style="26" customWidth="1"/>
    <col min="2819" max="2819" width="1.85546875" style="26" customWidth="1"/>
    <col min="2820" max="2821" width="9.85546875" style="26" customWidth="1"/>
    <col min="2822" max="2822" width="13.28515625" style="26" customWidth="1"/>
    <col min="2823" max="2823" width="1" style="26" customWidth="1"/>
    <col min="2824" max="2824" width="1.5703125" style="26" customWidth="1"/>
    <col min="2825" max="2825" width="7.5703125" style="26" hidden="1" customWidth="1"/>
    <col min="2826" max="3067" width="7.5703125" style="26"/>
    <col min="3068" max="3068" width="0.7109375" style="26" customWidth="1"/>
    <col min="3069" max="3069" width="2.85546875" style="26" customWidth="1"/>
    <col min="3070" max="3070" width="41.140625" style="26" customWidth="1"/>
    <col min="3071" max="3071" width="1.7109375" style="26" customWidth="1"/>
    <col min="3072" max="3073" width="9.85546875" style="26" customWidth="1"/>
    <col min="3074" max="3074" width="13.28515625" style="26" customWidth="1"/>
    <col min="3075" max="3075" width="1.85546875" style="26" customWidth="1"/>
    <col min="3076" max="3077" width="9.85546875" style="26" customWidth="1"/>
    <col min="3078" max="3078" width="13.28515625" style="26" customWidth="1"/>
    <col min="3079" max="3079" width="1" style="26" customWidth="1"/>
    <col min="3080" max="3080" width="1.5703125" style="26" customWidth="1"/>
    <col min="3081" max="3081" width="7.5703125" style="26" hidden="1" customWidth="1"/>
    <col min="3082" max="3323" width="7.5703125" style="26"/>
    <col min="3324" max="3324" width="0.7109375" style="26" customWidth="1"/>
    <col min="3325" max="3325" width="2.85546875" style="26" customWidth="1"/>
    <col min="3326" max="3326" width="41.140625" style="26" customWidth="1"/>
    <col min="3327" max="3327" width="1.7109375" style="26" customWidth="1"/>
    <col min="3328" max="3329" width="9.85546875" style="26" customWidth="1"/>
    <col min="3330" max="3330" width="13.28515625" style="26" customWidth="1"/>
    <col min="3331" max="3331" width="1.85546875" style="26" customWidth="1"/>
    <col min="3332" max="3333" width="9.85546875" style="26" customWidth="1"/>
    <col min="3334" max="3334" width="13.28515625" style="26" customWidth="1"/>
    <col min="3335" max="3335" width="1" style="26" customWidth="1"/>
    <col min="3336" max="3336" width="1.5703125" style="26" customWidth="1"/>
    <col min="3337" max="3337" width="7.5703125" style="26" hidden="1" customWidth="1"/>
    <col min="3338" max="3579" width="7.5703125" style="26"/>
    <col min="3580" max="3580" width="0.7109375" style="26" customWidth="1"/>
    <col min="3581" max="3581" width="2.85546875" style="26" customWidth="1"/>
    <col min="3582" max="3582" width="41.140625" style="26" customWidth="1"/>
    <col min="3583" max="3583" width="1.7109375" style="26" customWidth="1"/>
    <col min="3584" max="3585" width="9.85546875" style="26" customWidth="1"/>
    <col min="3586" max="3586" width="13.28515625" style="26" customWidth="1"/>
    <col min="3587" max="3587" width="1.85546875" style="26" customWidth="1"/>
    <col min="3588" max="3589" width="9.85546875" style="26" customWidth="1"/>
    <col min="3590" max="3590" width="13.28515625" style="26" customWidth="1"/>
    <col min="3591" max="3591" width="1" style="26" customWidth="1"/>
    <col min="3592" max="3592" width="1.5703125" style="26" customWidth="1"/>
    <col min="3593" max="3593" width="7.5703125" style="26" hidden="1" customWidth="1"/>
    <col min="3594" max="3835" width="7.5703125" style="26"/>
    <col min="3836" max="3836" width="0.7109375" style="26" customWidth="1"/>
    <col min="3837" max="3837" width="2.85546875" style="26" customWidth="1"/>
    <col min="3838" max="3838" width="41.140625" style="26" customWidth="1"/>
    <col min="3839" max="3839" width="1.7109375" style="26" customWidth="1"/>
    <col min="3840" max="3841" width="9.85546875" style="26" customWidth="1"/>
    <col min="3842" max="3842" width="13.28515625" style="26" customWidth="1"/>
    <col min="3843" max="3843" width="1.85546875" style="26" customWidth="1"/>
    <col min="3844" max="3845" width="9.85546875" style="26" customWidth="1"/>
    <col min="3846" max="3846" width="13.28515625" style="26" customWidth="1"/>
    <col min="3847" max="3847" width="1" style="26" customWidth="1"/>
    <col min="3848" max="3848" width="1.5703125" style="26" customWidth="1"/>
    <col min="3849" max="3849" width="7.5703125" style="26" hidden="1" customWidth="1"/>
    <col min="3850" max="4091" width="7.5703125" style="26"/>
    <col min="4092" max="4092" width="0.7109375" style="26" customWidth="1"/>
    <col min="4093" max="4093" width="2.85546875" style="26" customWidth="1"/>
    <col min="4094" max="4094" width="41.140625" style="26" customWidth="1"/>
    <col min="4095" max="4095" width="1.7109375" style="26" customWidth="1"/>
    <col min="4096" max="4097" width="9.85546875" style="26" customWidth="1"/>
    <col min="4098" max="4098" width="13.28515625" style="26" customWidth="1"/>
    <col min="4099" max="4099" width="1.85546875" style="26" customWidth="1"/>
    <col min="4100" max="4101" width="9.85546875" style="26" customWidth="1"/>
    <col min="4102" max="4102" width="13.28515625" style="26" customWidth="1"/>
    <col min="4103" max="4103" width="1" style="26" customWidth="1"/>
    <col min="4104" max="4104" width="1.5703125" style="26" customWidth="1"/>
    <col min="4105" max="4105" width="7.5703125" style="26" hidden="1" customWidth="1"/>
    <col min="4106" max="4347" width="7.5703125" style="26"/>
    <col min="4348" max="4348" width="0.7109375" style="26" customWidth="1"/>
    <col min="4349" max="4349" width="2.85546875" style="26" customWidth="1"/>
    <col min="4350" max="4350" width="41.140625" style="26" customWidth="1"/>
    <col min="4351" max="4351" width="1.7109375" style="26" customWidth="1"/>
    <col min="4352" max="4353" width="9.85546875" style="26" customWidth="1"/>
    <col min="4354" max="4354" width="13.28515625" style="26" customWidth="1"/>
    <col min="4355" max="4355" width="1.85546875" style="26" customWidth="1"/>
    <col min="4356" max="4357" width="9.85546875" style="26" customWidth="1"/>
    <col min="4358" max="4358" width="13.28515625" style="26" customWidth="1"/>
    <col min="4359" max="4359" width="1" style="26" customWidth="1"/>
    <col min="4360" max="4360" width="1.5703125" style="26" customWidth="1"/>
    <col min="4361" max="4361" width="7.5703125" style="26" hidden="1" customWidth="1"/>
    <col min="4362" max="4603" width="7.5703125" style="26"/>
    <col min="4604" max="4604" width="0.7109375" style="26" customWidth="1"/>
    <col min="4605" max="4605" width="2.85546875" style="26" customWidth="1"/>
    <col min="4606" max="4606" width="41.140625" style="26" customWidth="1"/>
    <col min="4607" max="4607" width="1.7109375" style="26" customWidth="1"/>
    <col min="4608" max="4609" width="9.85546875" style="26" customWidth="1"/>
    <col min="4610" max="4610" width="13.28515625" style="26" customWidth="1"/>
    <col min="4611" max="4611" width="1.85546875" style="26" customWidth="1"/>
    <col min="4612" max="4613" width="9.85546875" style="26" customWidth="1"/>
    <col min="4614" max="4614" width="13.28515625" style="26" customWidth="1"/>
    <col min="4615" max="4615" width="1" style="26" customWidth="1"/>
    <col min="4616" max="4616" width="1.5703125" style="26" customWidth="1"/>
    <col min="4617" max="4617" width="7.5703125" style="26" hidden="1" customWidth="1"/>
    <col min="4618" max="4859" width="7.5703125" style="26"/>
    <col min="4860" max="4860" width="0.7109375" style="26" customWidth="1"/>
    <col min="4861" max="4861" width="2.85546875" style="26" customWidth="1"/>
    <col min="4862" max="4862" width="41.140625" style="26" customWidth="1"/>
    <col min="4863" max="4863" width="1.7109375" style="26" customWidth="1"/>
    <col min="4864" max="4865" width="9.85546875" style="26" customWidth="1"/>
    <col min="4866" max="4866" width="13.28515625" style="26" customWidth="1"/>
    <col min="4867" max="4867" width="1.85546875" style="26" customWidth="1"/>
    <col min="4868" max="4869" width="9.85546875" style="26" customWidth="1"/>
    <col min="4870" max="4870" width="13.28515625" style="26" customWidth="1"/>
    <col min="4871" max="4871" width="1" style="26" customWidth="1"/>
    <col min="4872" max="4872" width="1.5703125" style="26" customWidth="1"/>
    <col min="4873" max="4873" width="7.5703125" style="26" hidden="1" customWidth="1"/>
    <col min="4874" max="5115" width="7.5703125" style="26"/>
    <col min="5116" max="5116" width="0.7109375" style="26" customWidth="1"/>
    <col min="5117" max="5117" width="2.85546875" style="26" customWidth="1"/>
    <col min="5118" max="5118" width="41.140625" style="26" customWidth="1"/>
    <col min="5119" max="5119" width="1.7109375" style="26" customWidth="1"/>
    <col min="5120" max="5121" width="9.85546875" style="26" customWidth="1"/>
    <col min="5122" max="5122" width="13.28515625" style="26" customWidth="1"/>
    <col min="5123" max="5123" width="1.85546875" style="26" customWidth="1"/>
    <col min="5124" max="5125" width="9.85546875" style="26" customWidth="1"/>
    <col min="5126" max="5126" width="13.28515625" style="26" customWidth="1"/>
    <col min="5127" max="5127" width="1" style="26" customWidth="1"/>
    <col min="5128" max="5128" width="1.5703125" style="26" customWidth="1"/>
    <col min="5129" max="5129" width="7.5703125" style="26" hidden="1" customWidth="1"/>
    <col min="5130" max="5371" width="7.5703125" style="26"/>
    <col min="5372" max="5372" width="0.7109375" style="26" customWidth="1"/>
    <col min="5373" max="5373" width="2.85546875" style="26" customWidth="1"/>
    <col min="5374" max="5374" width="41.140625" style="26" customWidth="1"/>
    <col min="5375" max="5375" width="1.7109375" style="26" customWidth="1"/>
    <col min="5376" max="5377" width="9.85546875" style="26" customWidth="1"/>
    <col min="5378" max="5378" width="13.28515625" style="26" customWidth="1"/>
    <col min="5379" max="5379" width="1.85546875" style="26" customWidth="1"/>
    <col min="5380" max="5381" width="9.85546875" style="26" customWidth="1"/>
    <col min="5382" max="5382" width="13.28515625" style="26" customWidth="1"/>
    <col min="5383" max="5383" width="1" style="26" customWidth="1"/>
    <col min="5384" max="5384" width="1.5703125" style="26" customWidth="1"/>
    <col min="5385" max="5385" width="7.5703125" style="26" hidden="1" customWidth="1"/>
    <col min="5386" max="5627" width="7.5703125" style="26"/>
    <col min="5628" max="5628" width="0.7109375" style="26" customWidth="1"/>
    <col min="5629" max="5629" width="2.85546875" style="26" customWidth="1"/>
    <col min="5630" max="5630" width="41.140625" style="26" customWidth="1"/>
    <col min="5631" max="5631" width="1.7109375" style="26" customWidth="1"/>
    <col min="5632" max="5633" width="9.85546875" style="26" customWidth="1"/>
    <col min="5634" max="5634" width="13.28515625" style="26" customWidth="1"/>
    <col min="5635" max="5635" width="1.85546875" style="26" customWidth="1"/>
    <col min="5636" max="5637" width="9.85546875" style="26" customWidth="1"/>
    <col min="5638" max="5638" width="13.28515625" style="26" customWidth="1"/>
    <col min="5639" max="5639" width="1" style="26" customWidth="1"/>
    <col min="5640" max="5640" width="1.5703125" style="26" customWidth="1"/>
    <col min="5641" max="5641" width="7.5703125" style="26" hidden="1" customWidth="1"/>
    <col min="5642" max="5883" width="7.5703125" style="26"/>
    <col min="5884" max="5884" width="0.7109375" style="26" customWidth="1"/>
    <col min="5885" max="5885" width="2.85546875" style="26" customWidth="1"/>
    <col min="5886" max="5886" width="41.140625" style="26" customWidth="1"/>
    <col min="5887" max="5887" width="1.7109375" style="26" customWidth="1"/>
    <col min="5888" max="5889" width="9.85546875" style="26" customWidth="1"/>
    <col min="5890" max="5890" width="13.28515625" style="26" customWidth="1"/>
    <col min="5891" max="5891" width="1.85546875" style="26" customWidth="1"/>
    <col min="5892" max="5893" width="9.85546875" style="26" customWidth="1"/>
    <col min="5894" max="5894" width="13.28515625" style="26" customWidth="1"/>
    <col min="5895" max="5895" width="1" style="26" customWidth="1"/>
    <col min="5896" max="5896" width="1.5703125" style="26" customWidth="1"/>
    <col min="5897" max="5897" width="7.5703125" style="26" hidden="1" customWidth="1"/>
    <col min="5898" max="6139" width="7.5703125" style="26"/>
    <col min="6140" max="6140" width="0.7109375" style="26" customWidth="1"/>
    <col min="6141" max="6141" width="2.85546875" style="26" customWidth="1"/>
    <col min="6142" max="6142" width="41.140625" style="26" customWidth="1"/>
    <col min="6143" max="6143" width="1.7109375" style="26" customWidth="1"/>
    <col min="6144" max="6145" width="9.85546875" style="26" customWidth="1"/>
    <col min="6146" max="6146" width="13.28515625" style="26" customWidth="1"/>
    <col min="6147" max="6147" width="1.85546875" style="26" customWidth="1"/>
    <col min="6148" max="6149" width="9.85546875" style="26" customWidth="1"/>
    <col min="6150" max="6150" width="13.28515625" style="26" customWidth="1"/>
    <col min="6151" max="6151" width="1" style="26" customWidth="1"/>
    <col min="6152" max="6152" width="1.5703125" style="26" customWidth="1"/>
    <col min="6153" max="6153" width="7.5703125" style="26" hidden="1" customWidth="1"/>
    <col min="6154" max="6395" width="7.5703125" style="26"/>
    <col min="6396" max="6396" width="0.7109375" style="26" customWidth="1"/>
    <col min="6397" max="6397" width="2.85546875" style="26" customWidth="1"/>
    <col min="6398" max="6398" width="41.140625" style="26" customWidth="1"/>
    <col min="6399" max="6399" width="1.7109375" style="26" customWidth="1"/>
    <col min="6400" max="6401" width="9.85546875" style="26" customWidth="1"/>
    <col min="6402" max="6402" width="13.28515625" style="26" customWidth="1"/>
    <col min="6403" max="6403" width="1.85546875" style="26" customWidth="1"/>
    <col min="6404" max="6405" width="9.85546875" style="26" customWidth="1"/>
    <col min="6406" max="6406" width="13.28515625" style="26" customWidth="1"/>
    <col min="6407" max="6407" width="1" style="26" customWidth="1"/>
    <col min="6408" max="6408" width="1.5703125" style="26" customWidth="1"/>
    <col min="6409" max="6409" width="7.5703125" style="26" hidden="1" customWidth="1"/>
    <col min="6410" max="6651" width="7.5703125" style="26"/>
    <col min="6652" max="6652" width="0.7109375" style="26" customWidth="1"/>
    <col min="6653" max="6653" width="2.85546875" style="26" customWidth="1"/>
    <col min="6654" max="6654" width="41.140625" style="26" customWidth="1"/>
    <col min="6655" max="6655" width="1.7109375" style="26" customWidth="1"/>
    <col min="6656" max="6657" width="9.85546875" style="26" customWidth="1"/>
    <col min="6658" max="6658" width="13.28515625" style="26" customWidth="1"/>
    <col min="6659" max="6659" width="1.85546875" style="26" customWidth="1"/>
    <col min="6660" max="6661" width="9.85546875" style="26" customWidth="1"/>
    <col min="6662" max="6662" width="13.28515625" style="26" customWidth="1"/>
    <col min="6663" max="6663" width="1" style="26" customWidth="1"/>
    <col min="6664" max="6664" width="1.5703125" style="26" customWidth="1"/>
    <col min="6665" max="6665" width="7.5703125" style="26" hidden="1" customWidth="1"/>
    <col min="6666" max="6907" width="7.5703125" style="26"/>
    <col min="6908" max="6908" width="0.7109375" style="26" customWidth="1"/>
    <col min="6909" max="6909" width="2.85546875" style="26" customWidth="1"/>
    <col min="6910" max="6910" width="41.140625" style="26" customWidth="1"/>
    <col min="6911" max="6911" width="1.7109375" style="26" customWidth="1"/>
    <col min="6912" max="6913" width="9.85546875" style="26" customWidth="1"/>
    <col min="6914" max="6914" width="13.28515625" style="26" customWidth="1"/>
    <col min="6915" max="6915" width="1.85546875" style="26" customWidth="1"/>
    <col min="6916" max="6917" width="9.85546875" style="26" customWidth="1"/>
    <col min="6918" max="6918" width="13.28515625" style="26" customWidth="1"/>
    <col min="6919" max="6919" width="1" style="26" customWidth="1"/>
    <col min="6920" max="6920" width="1.5703125" style="26" customWidth="1"/>
    <col min="6921" max="6921" width="7.5703125" style="26" hidden="1" customWidth="1"/>
    <col min="6922" max="7163" width="7.5703125" style="26"/>
    <col min="7164" max="7164" width="0.7109375" style="26" customWidth="1"/>
    <col min="7165" max="7165" width="2.85546875" style="26" customWidth="1"/>
    <col min="7166" max="7166" width="41.140625" style="26" customWidth="1"/>
    <col min="7167" max="7167" width="1.7109375" style="26" customWidth="1"/>
    <col min="7168" max="7169" width="9.85546875" style="26" customWidth="1"/>
    <col min="7170" max="7170" width="13.28515625" style="26" customWidth="1"/>
    <col min="7171" max="7171" width="1.85546875" style="26" customWidth="1"/>
    <col min="7172" max="7173" width="9.85546875" style="26" customWidth="1"/>
    <col min="7174" max="7174" width="13.28515625" style="26" customWidth="1"/>
    <col min="7175" max="7175" width="1" style="26" customWidth="1"/>
    <col min="7176" max="7176" width="1.5703125" style="26" customWidth="1"/>
    <col min="7177" max="7177" width="7.5703125" style="26" hidden="1" customWidth="1"/>
    <col min="7178" max="7419" width="7.5703125" style="26"/>
    <col min="7420" max="7420" width="0.7109375" style="26" customWidth="1"/>
    <col min="7421" max="7421" width="2.85546875" style="26" customWidth="1"/>
    <col min="7422" max="7422" width="41.140625" style="26" customWidth="1"/>
    <col min="7423" max="7423" width="1.7109375" style="26" customWidth="1"/>
    <col min="7424" max="7425" width="9.85546875" style="26" customWidth="1"/>
    <col min="7426" max="7426" width="13.28515625" style="26" customWidth="1"/>
    <col min="7427" max="7427" width="1.85546875" style="26" customWidth="1"/>
    <col min="7428" max="7429" width="9.85546875" style="26" customWidth="1"/>
    <col min="7430" max="7430" width="13.28515625" style="26" customWidth="1"/>
    <col min="7431" max="7431" width="1" style="26" customWidth="1"/>
    <col min="7432" max="7432" width="1.5703125" style="26" customWidth="1"/>
    <col min="7433" max="7433" width="7.5703125" style="26" hidden="1" customWidth="1"/>
    <col min="7434" max="7675" width="7.5703125" style="26"/>
    <col min="7676" max="7676" width="0.7109375" style="26" customWidth="1"/>
    <col min="7677" max="7677" width="2.85546875" style="26" customWidth="1"/>
    <col min="7678" max="7678" width="41.140625" style="26" customWidth="1"/>
    <col min="7679" max="7679" width="1.7109375" style="26" customWidth="1"/>
    <col min="7680" max="7681" width="9.85546875" style="26" customWidth="1"/>
    <col min="7682" max="7682" width="13.28515625" style="26" customWidth="1"/>
    <col min="7683" max="7683" width="1.85546875" style="26" customWidth="1"/>
    <col min="7684" max="7685" width="9.85546875" style="26" customWidth="1"/>
    <col min="7686" max="7686" width="13.28515625" style="26" customWidth="1"/>
    <col min="7687" max="7687" width="1" style="26" customWidth="1"/>
    <col min="7688" max="7688" width="1.5703125" style="26" customWidth="1"/>
    <col min="7689" max="7689" width="7.5703125" style="26" hidden="1" customWidth="1"/>
    <col min="7690" max="7931" width="7.5703125" style="26"/>
    <col min="7932" max="7932" width="0.7109375" style="26" customWidth="1"/>
    <col min="7933" max="7933" width="2.85546875" style="26" customWidth="1"/>
    <col min="7934" max="7934" width="41.140625" style="26" customWidth="1"/>
    <col min="7935" max="7935" width="1.7109375" style="26" customWidth="1"/>
    <col min="7936" max="7937" width="9.85546875" style="26" customWidth="1"/>
    <col min="7938" max="7938" width="13.28515625" style="26" customWidth="1"/>
    <col min="7939" max="7939" width="1.85546875" style="26" customWidth="1"/>
    <col min="7940" max="7941" width="9.85546875" style="26" customWidth="1"/>
    <col min="7942" max="7942" width="13.28515625" style="26" customWidth="1"/>
    <col min="7943" max="7943" width="1" style="26" customWidth="1"/>
    <col min="7944" max="7944" width="1.5703125" style="26" customWidth="1"/>
    <col min="7945" max="7945" width="7.5703125" style="26" hidden="1" customWidth="1"/>
    <col min="7946" max="8187" width="7.5703125" style="26"/>
    <col min="8188" max="8188" width="0.7109375" style="26" customWidth="1"/>
    <col min="8189" max="8189" width="2.85546875" style="26" customWidth="1"/>
    <col min="8190" max="8190" width="41.140625" style="26" customWidth="1"/>
    <col min="8191" max="8191" width="1.7109375" style="26" customWidth="1"/>
    <col min="8192" max="8193" width="9.85546875" style="26" customWidth="1"/>
    <col min="8194" max="8194" width="13.28515625" style="26" customWidth="1"/>
    <col min="8195" max="8195" width="1.85546875" style="26" customWidth="1"/>
    <col min="8196" max="8197" width="9.85546875" style="26" customWidth="1"/>
    <col min="8198" max="8198" width="13.28515625" style="26" customWidth="1"/>
    <col min="8199" max="8199" width="1" style="26" customWidth="1"/>
    <col min="8200" max="8200" width="1.5703125" style="26" customWidth="1"/>
    <col min="8201" max="8201" width="7.5703125" style="26" hidden="1" customWidth="1"/>
    <col min="8202" max="8443" width="7.5703125" style="26"/>
    <col min="8444" max="8444" width="0.7109375" style="26" customWidth="1"/>
    <col min="8445" max="8445" width="2.85546875" style="26" customWidth="1"/>
    <col min="8446" max="8446" width="41.140625" style="26" customWidth="1"/>
    <col min="8447" max="8447" width="1.7109375" style="26" customWidth="1"/>
    <col min="8448" max="8449" width="9.85546875" style="26" customWidth="1"/>
    <col min="8450" max="8450" width="13.28515625" style="26" customWidth="1"/>
    <col min="8451" max="8451" width="1.85546875" style="26" customWidth="1"/>
    <col min="8452" max="8453" width="9.85546875" style="26" customWidth="1"/>
    <col min="8454" max="8454" width="13.28515625" style="26" customWidth="1"/>
    <col min="8455" max="8455" width="1" style="26" customWidth="1"/>
    <col min="8456" max="8456" width="1.5703125" style="26" customWidth="1"/>
    <col min="8457" max="8457" width="7.5703125" style="26" hidden="1" customWidth="1"/>
    <col min="8458" max="8699" width="7.5703125" style="26"/>
    <col min="8700" max="8700" width="0.7109375" style="26" customWidth="1"/>
    <col min="8701" max="8701" width="2.85546875" style="26" customWidth="1"/>
    <col min="8702" max="8702" width="41.140625" style="26" customWidth="1"/>
    <col min="8703" max="8703" width="1.7109375" style="26" customWidth="1"/>
    <col min="8704" max="8705" width="9.85546875" style="26" customWidth="1"/>
    <col min="8706" max="8706" width="13.28515625" style="26" customWidth="1"/>
    <col min="8707" max="8707" width="1.85546875" style="26" customWidth="1"/>
    <col min="8708" max="8709" width="9.85546875" style="26" customWidth="1"/>
    <col min="8710" max="8710" width="13.28515625" style="26" customWidth="1"/>
    <col min="8711" max="8711" width="1" style="26" customWidth="1"/>
    <col min="8712" max="8712" width="1.5703125" style="26" customWidth="1"/>
    <col min="8713" max="8713" width="7.5703125" style="26" hidden="1" customWidth="1"/>
    <col min="8714" max="8955" width="7.5703125" style="26"/>
    <col min="8956" max="8956" width="0.7109375" style="26" customWidth="1"/>
    <col min="8957" max="8957" width="2.85546875" style="26" customWidth="1"/>
    <col min="8958" max="8958" width="41.140625" style="26" customWidth="1"/>
    <col min="8959" max="8959" width="1.7109375" style="26" customWidth="1"/>
    <col min="8960" max="8961" width="9.85546875" style="26" customWidth="1"/>
    <col min="8962" max="8962" width="13.28515625" style="26" customWidth="1"/>
    <col min="8963" max="8963" width="1.85546875" style="26" customWidth="1"/>
    <col min="8964" max="8965" width="9.85546875" style="26" customWidth="1"/>
    <col min="8966" max="8966" width="13.28515625" style="26" customWidth="1"/>
    <col min="8967" max="8967" width="1" style="26" customWidth="1"/>
    <col min="8968" max="8968" width="1.5703125" style="26" customWidth="1"/>
    <col min="8969" max="8969" width="7.5703125" style="26" hidden="1" customWidth="1"/>
    <col min="8970" max="9211" width="7.5703125" style="26"/>
    <col min="9212" max="9212" width="0.7109375" style="26" customWidth="1"/>
    <col min="9213" max="9213" width="2.85546875" style="26" customWidth="1"/>
    <col min="9214" max="9214" width="41.140625" style="26" customWidth="1"/>
    <col min="9215" max="9215" width="1.7109375" style="26" customWidth="1"/>
    <col min="9216" max="9217" width="9.85546875" style="26" customWidth="1"/>
    <col min="9218" max="9218" width="13.28515625" style="26" customWidth="1"/>
    <col min="9219" max="9219" width="1.85546875" style="26" customWidth="1"/>
    <col min="9220" max="9221" width="9.85546875" style="26" customWidth="1"/>
    <col min="9222" max="9222" width="13.28515625" style="26" customWidth="1"/>
    <col min="9223" max="9223" width="1" style="26" customWidth="1"/>
    <col min="9224" max="9224" width="1.5703125" style="26" customWidth="1"/>
    <col min="9225" max="9225" width="7.5703125" style="26" hidden="1" customWidth="1"/>
    <col min="9226" max="9467" width="7.5703125" style="26"/>
    <col min="9468" max="9468" width="0.7109375" style="26" customWidth="1"/>
    <col min="9469" max="9469" width="2.85546875" style="26" customWidth="1"/>
    <col min="9470" max="9470" width="41.140625" style="26" customWidth="1"/>
    <col min="9471" max="9471" width="1.7109375" style="26" customWidth="1"/>
    <col min="9472" max="9473" width="9.85546875" style="26" customWidth="1"/>
    <col min="9474" max="9474" width="13.28515625" style="26" customWidth="1"/>
    <col min="9475" max="9475" width="1.85546875" style="26" customWidth="1"/>
    <col min="9476" max="9477" width="9.85546875" style="26" customWidth="1"/>
    <col min="9478" max="9478" width="13.28515625" style="26" customWidth="1"/>
    <col min="9479" max="9479" width="1" style="26" customWidth="1"/>
    <col min="9480" max="9480" width="1.5703125" style="26" customWidth="1"/>
    <col min="9481" max="9481" width="7.5703125" style="26" hidden="1" customWidth="1"/>
    <col min="9482" max="9723" width="7.5703125" style="26"/>
    <col min="9724" max="9724" width="0.7109375" style="26" customWidth="1"/>
    <col min="9725" max="9725" width="2.85546875" style="26" customWidth="1"/>
    <col min="9726" max="9726" width="41.140625" style="26" customWidth="1"/>
    <col min="9727" max="9727" width="1.7109375" style="26" customWidth="1"/>
    <col min="9728" max="9729" width="9.85546875" style="26" customWidth="1"/>
    <col min="9730" max="9730" width="13.28515625" style="26" customWidth="1"/>
    <col min="9731" max="9731" width="1.85546875" style="26" customWidth="1"/>
    <col min="9732" max="9733" width="9.85546875" style="26" customWidth="1"/>
    <col min="9734" max="9734" width="13.28515625" style="26" customWidth="1"/>
    <col min="9735" max="9735" width="1" style="26" customWidth="1"/>
    <col min="9736" max="9736" width="1.5703125" style="26" customWidth="1"/>
    <col min="9737" max="9737" width="7.5703125" style="26" hidden="1" customWidth="1"/>
    <col min="9738" max="9979" width="7.5703125" style="26"/>
    <col min="9980" max="9980" width="0.7109375" style="26" customWidth="1"/>
    <col min="9981" max="9981" width="2.85546875" style="26" customWidth="1"/>
    <col min="9982" max="9982" width="41.140625" style="26" customWidth="1"/>
    <col min="9983" max="9983" width="1.7109375" style="26" customWidth="1"/>
    <col min="9984" max="9985" width="9.85546875" style="26" customWidth="1"/>
    <col min="9986" max="9986" width="13.28515625" style="26" customWidth="1"/>
    <col min="9987" max="9987" width="1.85546875" style="26" customWidth="1"/>
    <col min="9988" max="9989" width="9.85546875" style="26" customWidth="1"/>
    <col min="9990" max="9990" width="13.28515625" style="26" customWidth="1"/>
    <col min="9991" max="9991" width="1" style="26" customWidth="1"/>
    <col min="9992" max="9992" width="1.5703125" style="26" customWidth="1"/>
    <col min="9993" max="9993" width="7.5703125" style="26" hidden="1" customWidth="1"/>
    <col min="9994" max="10235" width="7.5703125" style="26"/>
    <col min="10236" max="10236" width="0.7109375" style="26" customWidth="1"/>
    <col min="10237" max="10237" width="2.85546875" style="26" customWidth="1"/>
    <col min="10238" max="10238" width="41.140625" style="26" customWidth="1"/>
    <col min="10239" max="10239" width="1.7109375" style="26" customWidth="1"/>
    <col min="10240" max="10241" width="9.85546875" style="26" customWidth="1"/>
    <col min="10242" max="10242" width="13.28515625" style="26" customWidth="1"/>
    <col min="10243" max="10243" width="1.85546875" style="26" customWidth="1"/>
    <col min="10244" max="10245" width="9.85546875" style="26" customWidth="1"/>
    <col min="10246" max="10246" width="13.28515625" style="26" customWidth="1"/>
    <col min="10247" max="10247" width="1" style="26" customWidth="1"/>
    <col min="10248" max="10248" width="1.5703125" style="26" customWidth="1"/>
    <col min="10249" max="10249" width="7.5703125" style="26" hidden="1" customWidth="1"/>
    <col min="10250" max="10491" width="7.5703125" style="26"/>
    <col min="10492" max="10492" width="0.7109375" style="26" customWidth="1"/>
    <col min="10493" max="10493" width="2.85546875" style="26" customWidth="1"/>
    <col min="10494" max="10494" width="41.140625" style="26" customWidth="1"/>
    <col min="10495" max="10495" width="1.7109375" style="26" customWidth="1"/>
    <col min="10496" max="10497" width="9.85546875" style="26" customWidth="1"/>
    <col min="10498" max="10498" width="13.28515625" style="26" customWidth="1"/>
    <col min="10499" max="10499" width="1.85546875" style="26" customWidth="1"/>
    <col min="10500" max="10501" width="9.85546875" style="26" customWidth="1"/>
    <col min="10502" max="10502" width="13.28515625" style="26" customWidth="1"/>
    <col min="10503" max="10503" width="1" style="26" customWidth="1"/>
    <col min="10504" max="10504" width="1.5703125" style="26" customWidth="1"/>
    <col min="10505" max="10505" width="7.5703125" style="26" hidden="1" customWidth="1"/>
    <col min="10506" max="10747" width="7.5703125" style="26"/>
    <col min="10748" max="10748" width="0.7109375" style="26" customWidth="1"/>
    <col min="10749" max="10749" width="2.85546875" style="26" customWidth="1"/>
    <col min="10750" max="10750" width="41.140625" style="26" customWidth="1"/>
    <col min="10751" max="10751" width="1.7109375" style="26" customWidth="1"/>
    <col min="10752" max="10753" width="9.85546875" style="26" customWidth="1"/>
    <col min="10754" max="10754" width="13.28515625" style="26" customWidth="1"/>
    <col min="10755" max="10755" width="1.85546875" style="26" customWidth="1"/>
    <col min="10756" max="10757" width="9.85546875" style="26" customWidth="1"/>
    <col min="10758" max="10758" width="13.28515625" style="26" customWidth="1"/>
    <col min="10759" max="10759" width="1" style="26" customWidth="1"/>
    <col min="10760" max="10760" width="1.5703125" style="26" customWidth="1"/>
    <col min="10761" max="10761" width="7.5703125" style="26" hidden="1" customWidth="1"/>
    <col min="10762" max="11003" width="7.5703125" style="26"/>
    <col min="11004" max="11004" width="0.7109375" style="26" customWidth="1"/>
    <col min="11005" max="11005" width="2.85546875" style="26" customWidth="1"/>
    <col min="11006" max="11006" width="41.140625" style="26" customWidth="1"/>
    <col min="11007" max="11007" width="1.7109375" style="26" customWidth="1"/>
    <col min="11008" max="11009" width="9.85546875" style="26" customWidth="1"/>
    <col min="11010" max="11010" width="13.28515625" style="26" customWidth="1"/>
    <col min="11011" max="11011" width="1.85546875" style="26" customWidth="1"/>
    <col min="11012" max="11013" width="9.85546875" style="26" customWidth="1"/>
    <col min="11014" max="11014" width="13.28515625" style="26" customWidth="1"/>
    <col min="11015" max="11015" width="1" style="26" customWidth="1"/>
    <col min="11016" max="11016" width="1.5703125" style="26" customWidth="1"/>
    <col min="11017" max="11017" width="7.5703125" style="26" hidden="1" customWidth="1"/>
    <col min="11018" max="11259" width="7.5703125" style="26"/>
    <col min="11260" max="11260" width="0.7109375" style="26" customWidth="1"/>
    <col min="11261" max="11261" width="2.85546875" style="26" customWidth="1"/>
    <col min="11262" max="11262" width="41.140625" style="26" customWidth="1"/>
    <col min="11263" max="11263" width="1.7109375" style="26" customWidth="1"/>
    <col min="11264" max="11265" width="9.85546875" style="26" customWidth="1"/>
    <col min="11266" max="11266" width="13.28515625" style="26" customWidth="1"/>
    <col min="11267" max="11267" width="1.85546875" style="26" customWidth="1"/>
    <col min="11268" max="11269" width="9.85546875" style="26" customWidth="1"/>
    <col min="11270" max="11270" width="13.28515625" style="26" customWidth="1"/>
    <col min="11271" max="11271" width="1" style="26" customWidth="1"/>
    <col min="11272" max="11272" width="1.5703125" style="26" customWidth="1"/>
    <col min="11273" max="11273" width="7.5703125" style="26" hidden="1" customWidth="1"/>
    <col min="11274" max="11515" width="7.5703125" style="26"/>
    <col min="11516" max="11516" width="0.7109375" style="26" customWidth="1"/>
    <col min="11517" max="11517" width="2.85546875" style="26" customWidth="1"/>
    <col min="11518" max="11518" width="41.140625" style="26" customWidth="1"/>
    <col min="11519" max="11519" width="1.7109375" style="26" customWidth="1"/>
    <col min="11520" max="11521" width="9.85546875" style="26" customWidth="1"/>
    <col min="11522" max="11522" width="13.28515625" style="26" customWidth="1"/>
    <col min="11523" max="11523" width="1.85546875" style="26" customWidth="1"/>
    <col min="11524" max="11525" width="9.85546875" style="26" customWidth="1"/>
    <col min="11526" max="11526" width="13.28515625" style="26" customWidth="1"/>
    <col min="11527" max="11527" width="1" style="26" customWidth="1"/>
    <col min="11528" max="11528" width="1.5703125" style="26" customWidth="1"/>
    <col min="11529" max="11529" width="7.5703125" style="26" hidden="1" customWidth="1"/>
    <col min="11530" max="11771" width="7.5703125" style="26"/>
    <col min="11772" max="11772" width="0.7109375" style="26" customWidth="1"/>
    <col min="11773" max="11773" width="2.85546875" style="26" customWidth="1"/>
    <col min="11774" max="11774" width="41.140625" style="26" customWidth="1"/>
    <col min="11775" max="11775" width="1.7109375" style="26" customWidth="1"/>
    <col min="11776" max="11777" width="9.85546875" style="26" customWidth="1"/>
    <col min="11778" max="11778" width="13.28515625" style="26" customWidth="1"/>
    <col min="11779" max="11779" width="1.85546875" style="26" customWidth="1"/>
    <col min="11780" max="11781" width="9.85546875" style="26" customWidth="1"/>
    <col min="11782" max="11782" width="13.28515625" style="26" customWidth="1"/>
    <col min="11783" max="11783" width="1" style="26" customWidth="1"/>
    <col min="11784" max="11784" width="1.5703125" style="26" customWidth="1"/>
    <col min="11785" max="11785" width="7.5703125" style="26" hidden="1" customWidth="1"/>
    <col min="11786" max="12027" width="7.5703125" style="26"/>
    <col min="12028" max="12028" width="0.7109375" style="26" customWidth="1"/>
    <col min="12029" max="12029" width="2.85546875" style="26" customWidth="1"/>
    <col min="12030" max="12030" width="41.140625" style="26" customWidth="1"/>
    <col min="12031" max="12031" width="1.7109375" style="26" customWidth="1"/>
    <col min="12032" max="12033" width="9.85546875" style="26" customWidth="1"/>
    <col min="12034" max="12034" width="13.28515625" style="26" customWidth="1"/>
    <col min="12035" max="12035" width="1.85546875" style="26" customWidth="1"/>
    <col min="12036" max="12037" width="9.85546875" style="26" customWidth="1"/>
    <col min="12038" max="12038" width="13.28515625" style="26" customWidth="1"/>
    <col min="12039" max="12039" width="1" style="26" customWidth="1"/>
    <col min="12040" max="12040" width="1.5703125" style="26" customWidth="1"/>
    <col min="12041" max="12041" width="7.5703125" style="26" hidden="1" customWidth="1"/>
    <col min="12042" max="12283" width="7.5703125" style="26"/>
    <col min="12284" max="12284" width="0.7109375" style="26" customWidth="1"/>
    <col min="12285" max="12285" width="2.85546875" style="26" customWidth="1"/>
    <col min="12286" max="12286" width="41.140625" style="26" customWidth="1"/>
    <col min="12287" max="12287" width="1.7109375" style="26" customWidth="1"/>
    <col min="12288" max="12289" width="9.85546875" style="26" customWidth="1"/>
    <col min="12290" max="12290" width="13.28515625" style="26" customWidth="1"/>
    <col min="12291" max="12291" width="1.85546875" style="26" customWidth="1"/>
    <col min="12292" max="12293" width="9.85546875" style="26" customWidth="1"/>
    <col min="12294" max="12294" width="13.28515625" style="26" customWidth="1"/>
    <col min="12295" max="12295" width="1" style="26" customWidth="1"/>
    <col min="12296" max="12296" width="1.5703125" style="26" customWidth="1"/>
    <col min="12297" max="12297" width="7.5703125" style="26" hidden="1" customWidth="1"/>
    <col min="12298" max="12539" width="7.5703125" style="26"/>
    <col min="12540" max="12540" width="0.7109375" style="26" customWidth="1"/>
    <col min="12541" max="12541" width="2.85546875" style="26" customWidth="1"/>
    <col min="12542" max="12542" width="41.140625" style="26" customWidth="1"/>
    <col min="12543" max="12543" width="1.7109375" style="26" customWidth="1"/>
    <col min="12544" max="12545" width="9.85546875" style="26" customWidth="1"/>
    <col min="12546" max="12546" width="13.28515625" style="26" customWidth="1"/>
    <col min="12547" max="12547" width="1.85546875" style="26" customWidth="1"/>
    <col min="12548" max="12549" width="9.85546875" style="26" customWidth="1"/>
    <col min="12550" max="12550" width="13.28515625" style="26" customWidth="1"/>
    <col min="12551" max="12551" width="1" style="26" customWidth="1"/>
    <col min="12552" max="12552" width="1.5703125" style="26" customWidth="1"/>
    <col min="12553" max="12553" width="7.5703125" style="26" hidden="1" customWidth="1"/>
    <col min="12554" max="12795" width="7.5703125" style="26"/>
    <col min="12796" max="12796" width="0.7109375" style="26" customWidth="1"/>
    <col min="12797" max="12797" width="2.85546875" style="26" customWidth="1"/>
    <col min="12798" max="12798" width="41.140625" style="26" customWidth="1"/>
    <col min="12799" max="12799" width="1.7109375" style="26" customWidth="1"/>
    <col min="12800" max="12801" width="9.85546875" style="26" customWidth="1"/>
    <col min="12802" max="12802" width="13.28515625" style="26" customWidth="1"/>
    <col min="12803" max="12803" width="1.85546875" style="26" customWidth="1"/>
    <col min="12804" max="12805" width="9.85546875" style="26" customWidth="1"/>
    <col min="12806" max="12806" width="13.28515625" style="26" customWidth="1"/>
    <col min="12807" max="12807" width="1" style="26" customWidth="1"/>
    <col min="12808" max="12808" width="1.5703125" style="26" customWidth="1"/>
    <col min="12809" max="12809" width="7.5703125" style="26" hidden="1" customWidth="1"/>
    <col min="12810" max="13051" width="7.5703125" style="26"/>
    <col min="13052" max="13052" width="0.7109375" style="26" customWidth="1"/>
    <col min="13053" max="13053" width="2.85546875" style="26" customWidth="1"/>
    <col min="13054" max="13054" width="41.140625" style="26" customWidth="1"/>
    <col min="13055" max="13055" width="1.7109375" style="26" customWidth="1"/>
    <col min="13056" max="13057" width="9.85546875" style="26" customWidth="1"/>
    <col min="13058" max="13058" width="13.28515625" style="26" customWidth="1"/>
    <col min="13059" max="13059" width="1.85546875" style="26" customWidth="1"/>
    <col min="13060" max="13061" width="9.85546875" style="26" customWidth="1"/>
    <col min="13062" max="13062" width="13.28515625" style="26" customWidth="1"/>
    <col min="13063" max="13063" width="1" style="26" customWidth="1"/>
    <col min="13064" max="13064" width="1.5703125" style="26" customWidth="1"/>
    <col min="13065" max="13065" width="7.5703125" style="26" hidden="1" customWidth="1"/>
    <col min="13066" max="13307" width="7.5703125" style="26"/>
    <col min="13308" max="13308" width="0.7109375" style="26" customWidth="1"/>
    <col min="13309" max="13309" width="2.85546875" style="26" customWidth="1"/>
    <col min="13310" max="13310" width="41.140625" style="26" customWidth="1"/>
    <col min="13311" max="13311" width="1.7109375" style="26" customWidth="1"/>
    <col min="13312" max="13313" width="9.85546875" style="26" customWidth="1"/>
    <col min="13314" max="13314" width="13.28515625" style="26" customWidth="1"/>
    <col min="13315" max="13315" width="1.85546875" style="26" customWidth="1"/>
    <col min="13316" max="13317" width="9.85546875" style="26" customWidth="1"/>
    <col min="13318" max="13318" width="13.28515625" style="26" customWidth="1"/>
    <col min="13319" max="13319" width="1" style="26" customWidth="1"/>
    <col min="13320" max="13320" width="1.5703125" style="26" customWidth="1"/>
    <col min="13321" max="13321" width="7.5703125" style="26" hidden="1" customWidth="1"/>
    <col min="13322" max="13563" width="7.5703125" style="26"/>
    <col min="13564" max="13564" width="0.7109375" style="26" customWidth="1"/>
    <col min="13565" max="13565" width="2.85546875" style="26" customWidth="1"/>
    <col min="13566" max="13566" width="41.140625" style="26" customWidth="1"/>
    <col min="13567" max="13567" width="1.7109375" style="26" customWidth="1"/>
    <col min="13568" max="13569" width="9.85546875" style="26" customWidth="1"/>
    <col min="13570" max="13570" width="13.28515625" style="26" customWidth="1"/>
    <col min="13571" max="13571" width="1.85546875" style="26" customWidth="1"/>
    <col min="13572" max="13573" width="9.85546875" style="26" customWidth="1"/>
    <col min="13574" max="13574" width="13.28515625" style="26" customWidth="1"/>
    <col min="13575" max="13575" width="1" style="26" customWidth="1"/>
    <col min="13576" max="13576" width="1.5703125" style="26" customWidth="1"/>
    <col min="13577" max="13577" width="7.5703125" style="26" hidden="1" customWidth="1"/>
    <col min="13578" max="13819" width="7.5703125" style="26"/>
    <col min="13820" max="13820" width="0.7109375" style="26" customWidth="1"/>
    <col min="13821" max="13821" width="2.85546875" style="26" customWidth="1"/>
    <col min="13822" max="13822" width="41.140625" style="26" customWidth="1"/>
    <col min="13823" max="13823" width="1.7109375" style="26" customWidth="1"/>
    <col min="13824" max="13825" width="9.85546875" style="26" customWidth="1"/>
    <col min="13826" max="13826" width="13.28515625" style="26" customWidth="1"/>
    <col min="13827" max="13827" width="1.85546875" style="26" customWidth="1"/>
    <col min="13828" max="13829" width="9.85546875" style="26" customWidth="1"/>
    <col min="13830" max="13830" width="13.28515625" style="26" customWidth="1"/>
    <col min="13831" max="13831" width="1" style="26" customWidth="1"/>
    <col min="13832" max="13832" width="1.5703125" style="26" customWidth="1"/>
    <col min="13833" max="13833" width="7.5703125" style="26" hidden="1" customWidth="1"/>
    <col min="13834" max="14075" width="7.5703125" style="26"/>
    <col min="14076" max="14076" width="0.7109375" style="26" customWidth="1"/>
    <col min="14077" max="14077" width="2.85546875" style="26" customWidth="1"/>
    <col min="14078" max="14078" width="41.140625" style="26" customWidth="1"/>
    <col min="14079" max="14079" width="1.7109375" style="26" customWidth="1"/>
    <col min="14080" max="14081" width="9.85546875" style="26" customWidth="1"/>
    <col min="14082" max="14082" width="13.28515625" style="26" customWidth="1"/>
    <col min="14083" max="14083" width="1.85546875" style="26" customWidth="1"/>
    <col min="14084" max="14085" width="9.85546875" style="26" customWidth="1"/>
    <col min="14086" max="14086" width="13.28515625" style="26" customWidth="1"/>
    <col min="14087" max="14087" width="1" style="26" customWidth="1"/>
    <col min="14088" max="14088" width="1.5703125" style="26" customWidth="1"/>
    <col min="14089" max="14089" width="7.5703125" style="26" hidden="1" customWidth="1"/>
    <col min="14090" max="14331" width="7.5703125" style="26"/>
    <col min="14332" max="14332" width="0.7109375" style="26" customWidth="1"/>
    <col min="14333" max="14333" width="2.85546875" style="26" customWidth="1"/>
    <col min="14334" max="14334" width="41.140625" style="26" customWidth="1"/>
    <col min="14335" max="14335" width="1.7109375" style="26" customWidth="1"/>
    <col min="14336" max="14337" width="9.85546875" style="26" customWidth="1"/>
    <col min="14338" max="14338" width="13.28515625" style="26" customWidth="1"/>
    <col min="14339" max="14339" width="1.85546875" style="26" customWidth="1"/>
    <col min="14340" max="14341" width="9.85546875" style="26" customWidth="1"/>
    <col min="14342" max="14342" width="13.28515625" style="26" customWidth="1"/>
    <col min="14343" max="14343" width="1" style="26" customWidth="1"/>
    <col min="14344" max="14344" width="1.5703125" style="26" customWidth="1"/>
    <col min="14345" max="14345" width="7.5703125" style="26" hidden="1" customWidth="1"/>
    <col min="14346" max="14587" width="7.5703125" style="26"/>
    <col min="14588" max="14588" width="0.7109375" style="26" customWidth="1"/>
    <col min="14589" max="14589" width="2.85546875" style="26" customWidth="1"/>
    <col min="14590" max="14590" width="41.140625" style="26" customWidth="1"/>
    <col min="14591" max="14591" width="1.7109375" style="26" customWidth="1"/>
    <col min="14592" max="14593" width="9.85546875" style="26" customWidth="1"/>
    <col min="14594" max="14594" width="13.28515625" style="26" customWidth="1"/>
    <col min="14595" max="14595" width="1.85546875" style="26" customWidth="1"/>
    <col min="14596" max="14597" width="9.85546875" style="26" customWidth="1"/>
    <col min="14598" max="14598" width="13.28515625" style="26" customWidth="1"/>
    <col min="14599" max="14599" width="1" style="26" customWidth="1"/>
    <col min="14600" max="14600" width="1.5703125" style="26" customWidth="1"/>
    <col min="14601" max="14601" width="7.5703125" style="26" hidden="1" customWidth="1"/>
    <col min="14602" max="14843" width="7.5703125" style="26"/>
    <col min="14844" max="14844" width="0.7109375" style="26" customWidth="1"/>
    <col min="14845" max="14845" width="2.85546875" style="26" customWidth="1"/>
    <col min="14846" max="14846" width="41.140625" style="26" customWidth="1"/>
    <col min="14847" max="14847" width="1.7109375" style="26" customWidth="1"/>
    <col min="14848" max="14849" width="9.85546875" style="26" customWidth="1"/>
    <col min="14850" max="14850" width="13.28515625" style="26" customWidth="1"/>
    <col min="14851" max="14851" width="1.85546875" style="26" customWidth="1"/>
    <col min="14852" max="14853" width="9.85546875" style="26" customWidth="1"/>
    <col min="14854" max="14854" width="13.28515625" style="26" customWidth="1"/>
    <col min="14855" max="14855" width="1" style="26" customWidth="1"/>
    <col min="14856" max="14856" width="1.5703125" style="26" customWidth="1"/>
    <col min="14857" max="14857" width="7.5703125" style="26" hidden="1" customWidth="1"/>
    <col min="14858" max="15099" width="7.5703125" style="26"/>
    <col min="15100" max="15100" width="0.7109375" style="26" customWidth="1"/>
    <col min="15101" max="15101" width="2.85546875" style="26" customWidth="1"/>
    <col min="15102" max="15102" width="41.140625" style="26" customWidth="1"/>
    <col min="15103" max="15103" width="1.7109375" style="26" customWidth="1"/>
    <col min="15104" max="15105" width="9.85546875" style="26" customWidth="1"/>
    <col min="15106" max="15106" width="13.28515625" style="26" customWidth="1"/>
    <col min="15107" max="15107" width="1.85546875" style="26" customWidth="1"/>
    <col min="15108" max="15109" width="9.85546875" style="26" customWidth="1"/>
    <col min="15110" max="15110" width="13.28515625" style="26" customWidth="1"/>
    <col min="15111" max="15111" width="1" style="26" customWidth="1"/>
    <col min="15112" max="15112" width="1.5703125" style="26" customWidth="1"/>
    <col min="15113" max="15113" width="7.5703125" style="26" hidden="1" customWidth="1"/>
    <col min="15114" max="15355" width="7.5703125" style="26"/>
    <col min="15356" max="15356" width="0.7109375" style="26" customWidth="1"/>
    <col min="15357" max="15357" width="2.85546875" style="26" customWidth="1"/>
    <col min="15358" max="15358" width="41.140625" style="26" customWidth="1"/>
    <col min="15359" max="15359" width="1.7109375" style="26" customWidth="1"/>
    <col min="15360" max="15361" width="9.85546875" style="26" customWidth="1"/>
    <col min="15362" max="15362" width="13.28515625" style="26" customWidth="1"/>
    <col min="15363" max="15363" width="1.85546875" style="26" customWidth="1"/>
    <col min="15364" max="15365" width="9.85546875" style="26" customWidth="1"/>
    <col min="15366" max="15366" width="13.28515625" style="26" customWidth="1"/>
    <col min="15367" max="15367" width="1" style="26" customWidth="1"/>
    <col min="15368" max="15368" width="1.5703125" style="26" customWidth="1"/>
    <col min="15369" max="15369" width="7.5703125" style="26" hidden="1" customWidth="1"/>
    <col min="15370" max="15611" width="7.5703125" style="26"/>
    <col min="15612" max="15612" width="0.7109375" style="26" customWidth="1"/>
    <col min="15613" max="15613" width="2.85546875" style="26" customWidth="1"/>
    <col min="15614" max="15614" width="41.140625" style="26" customWidth="1"/>
    <col min="15615" max="15615" width="1.7109375" style="26" customWidth="1"/>
    <col min="15616" max="15617" width="9.85546875" style="26" customWidth="1"/>
    <col min="15618" max="15618" width="13.28515625" style="26" customWidth="1"/>
    <col min="15619" max="15619" width="1.85546875" style="26" customWidth="1"/>
    <col min="15620" max="15621" width="9.85546875" style="26" customWidth="1"/>
    <col min="15622" max="15622" width="13.28515625" style="26" customWidth="1"/>
    <col min="15623" max="15623" width="1" style="26" customWidth="1"/>
    <col min="15624" max="15624" width="1.5703125" style="26" customWidth="1"/>
    <col min="15625" max="15625" width="7.5703125" style="26" hidden="1" customWidth="1"/>
    <col min="15626" max="15867" width="7.5703125" style="26"/>
    <col min="15868" max="15868" width="0.7109375" style="26" customWidth="1"/>
    <col min="15869" max="15869" width="2.85546875" style="26" customWidth="1"/>
    <col min="15870" max="15870" width="41.140625" style="26" customWidth="1"/>
    <col min="15871" max="15871" width="1.7109375" style="26" customWidth="1"/>
    <col min="15872" max="15873" width="9.85546875" style="26" customWidth="1"/>
    <col min="15874" max="15874" width="13.28515625" style="26" customWidth="1"/>
    <col min="15875" max="15875" width="1.85546875" style="26" customWidth="1"/>
    <col min="15876" max="15877" width="9.85546875" style="26" customWidth="1"/>
    <col min="15878" max="15878" width="13.28515625" style="26" customWidth="1"/>
    <col min="15879" max="15879" width="1" style="26" customWidth="1"/>
    <col min="15880" max="15880" width="1.5703125" style="26" customWidth="1"/>
    <col min="15881" max="15881" width="7.5703125" style="26" hidden="1" customWidth="1"/>
    <col min="15882" max="16123" width="7.5703125" style="26"/>
    <col min="16124" max="16124" width="0.7109375" style="26" customWidth="1"/>
    <col min="16125" max="16125" width="2.85546875" style="26" customWidth="1"/>
    <col min="16126" max="16126" width="41.140625" style="26" customWidth="1"/>
    <col min="16127" max="16127" width="1.7109375" style="26" customWidth="1"/>
    <col min="16128" max="16129" width="9.85546875" style="26" customWidth="1"/>
    <col min="16130" max="16130" width="13.28515625" style="26" customWidth="1"/>
    <col min="16131" max="16131" width="1.85546875" style="26" customWidth="1"/>
    <col min="16132" max="16133" width="9.85546875" style="26" customWidth="1"/>
    <col min="16134" max="16134" width="13.28515625" style="26" customWidth="1"/>
    <col min="16135" max="16135" width="1" style="26" customWidth="1"/>
    <col min="16136" max="16136" width="1.5703125" style="26" customWidth="1"/>
    <col min="16137" max="16137" width="7.5703125" style="26" hidden="1" customWidth="1"/>
    <col min="16138" max="16384" width="7.5703125" style="26"/>
  </cols>
  <sheetData>
    <row r="1" spans="1:13" s="1" customFormat="1" ht="15" customHeight="1">
      <c r="L1" s="2" t="s">
        <v>0</v>
      </c>
    </row>
    <row r="2" spans="1:13" s="1" customFormat="1" ht="15" customHeight="1">
      <c r="L2" s="3" t="s">
        <v>1</v>
      </c>
    </row>
    <row r="3" spans="1:13" s="1" customFormat="1" ht="15" customHeight="1"/>
    <row r="4" spans="1:13" s="1" customFormat="1" ht="15" customHeight="1"/>
    <row r="5" spans="1:13" ht="15" customHeight="1">
      <c r="B5" s="75" t="s">
        <v>150</v>
      </c>
      <c r="C5" s="33" t="s">
        <v>378</v>
      </c>
    </row>
    <row r="6" spans="1:13" ht="15" customHeight="1">
      <c r="B6" s="75"/>
      <c r="C6" s="33" t="s">
        <v>408</v>
      </c>
    </row>
    <row r="7" spans="1:13" ht="15" customHeight="1">
      <c r="B7" s="76" t="s">
        <v>151</v>
      </c>
      <c r="C7" s="36" t="s">
        <v>409</v>
      </c>
    </row>
    <row r="8" spans="1:13" ht="11.25" customHeight="1" thickBot="1">
      <c r="A8" s="36"/>
      <c r="C8" s="103"/>
      <c r="D8" s="35"/>
    </row>
    <row r="9" spans="1:13" ht="7.5" customHeight="1" thickTop="1">
      <c r="A9" s="242"/>
      <c r="B9" s="242"/>
      <c r="C9" s="242"/>
      <c r="D9" s="243"/>
      <c r="E9" s="242"/>
      <c r="F9" s="242"/>
      <c r="G9" s="242"/>
      <c r="H9" s="242"/>
      <c r="I9" s="242"/>
      <c r="J9" s="242"/>
      <c r="K9" s="242"/>
      <c r="L9" s="242"/>
      <c r="M9" s="104"/>
    </row>
    <row r="10" spans="1:13" ht="14.25" customHeight="1">
      <c r="B10" s="33" t="s">
        <v>341</v>
      </c>
      <c r="C10" s="103"/>
      <c r="D10" s="245" t="s">
        <v>28</v>
      </c>
      <c r="E10" s="692" t="s">
        <v>127</v>
      </c>
      <c r="F10" s="692"/>
      <c r="G10" s="692"/>
      <c r="H10" s="34"/>
      <c r="I10" s="692" t="s">
        <v>128</v>
      </c>
      <c r="J10" s="692"/>
      <c r="K10" s="692"/>
      <c r="L10" s="29"/>
      <c r="M10" s="36"/>
    </row>
    <row r="11" spans="1:13" ht="15" customHeight="1">
      <c r="B11" s="36" t="s">
        <v>328</v>
      </c>
      <c r="C11" s="103"/>
      <c r="D11" s="246" t="s">
        <v>29</v>
      </c>
      <c r="E11" s="695" t="s">
        <v>127</v>
      </c>
      <c r="F11" s="695"/>
      <c r="G11" s="695"/>
      <c r="H11" s="103"/>
      <c r="I11" s="695" t="s">
        <v>129</v>
      </c>
      <c r="J11" s="695"/>
      <c r="K11" s="695"/>
      <c r="L11" s="103"/>
    </row>
    <row r="12" spans="1:13" ht="15"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  <c r="M12" s="106"/>
    </row>
    <row r="13" spans="1:13" ht="14.25" customHeight="1">
      <c r="D13" s="245"/>
      <c r="E13" s="76" t="s">
        <v>130</v>
      </c>
      <c r="F13" s="76" t="s">
        <v>41</v>
      </c>
      <c r="G13" s="76" t="s">
        <v>43</v>
      </c>
      <c r="H13" s="76"/>
      <c r="I13" s="76" t="s">
        <v>130</v>
      </c>
      <c r="J13" s="76" t="s">
        <v>41</v>
      </c>
      <c r="K13" s="76" t="s">
        <v>43</v>
      </c>
      <c r="L13" s="76"/>
      <c r="M13" s="107"/>
    </row>
    <row r="14" spans="1:13" ht="2.25" customHeight="1">
      <c r="A14" s="247"/>
      <c r="B14" s="247"/>
      <c r="C14" s="247"/>
      <c r="D14" s="257"/>
      <c r="E14" s="247"/>
      <c r="F14" s="247"/>
      <c r="G14" s="247"/>
      <c r="H14" s="247"/>
      <c r="I14" s="247"/>
      <c r="J14" s="247"/>
      <c r="K14" s="247"/>
      <c r="L14" s="247"/>
      <c r="M14" s="105"/>
    </row>
    <row r="15" spans="1:13" ht="7.5" customHeight="1"/>
    <row r="16" spans="1:13" ht="14.1" customHeight="1">
      <c r="B16" s="33" t="s">
        <v>8</v>
      </c>
      <c r="D16" s="34">
        <v>2021</v>
      </c>
      <c r="E16" s="331">
        <f t="shared" ref="E16:G17" si="0">E19+E22+E25+E28+E31+E34+E37+E40+E43</f>
        <v>185</v>
      </c>
      <c r="F16" s="331">
        <f t="shared" si="0"/>
        <v>85</v>
      </c>
      <c r="G16" s="331">
        <f t="shared" si="0"/>
        <v>100</v>
      </c>
      <c r="H16" s="331"/>
      <c r="I16" s="331">
        <f t="shared" ref="I16:K17" si="1">I19+I22+I25+I28+I31+I34+I37+I40+I43</f>
        <v>10</v>
      </c>
      <c r="J16" s="331">
        <f t="shared" si="1"/>
        <v>5</v>
      </c>
      <c r="K16" s="331">
        <f t="shared" si="1"/>
        <v>5</v>
      </c>
    </row>
    <row r="17" spans="1:13" ht="14.1" customHeight="1">
      <c r="B17" s="36" t="s">
        <v>9</v>
      </c>
      <c r="D17" s="34">
        <v>2022</v>
      </c>
      <c r="E17" s="331">
        <f t="shared" si="0"/>
        <v>146</v>
      </c>
      <c r="F17" s="331">
        <f t="shared" si="0"/>
        <v>65</v>
      </c>
      <c r="G17" s="331">
        <f t="shared" si="0"/>
        <v>81</v>
      </c>
      <c r="H17" s="263"/>
      <c r="I17" s="331">
        <f t="shared" si="1"/>
        <v>20</v>
      </c>
      <c r="J17" s="331">
        <f t="shared" si="1"/>
        <v>9</v>
      </c>
      <c r="K17" s="331">
        <f t="shared" si="1"/>
        <v>11</v>
      </c>
    </row>
    <row r="18" spans="1:13" ht="14.1" customHeight="1">
      <c r="B18" s="36"/>
      <c r="E18" s="333"/>
      <c r="F18" s="333"/>
      <c r="G18" s="333"/>
      <c r="H18" s="333"/>
      <c r="I18" s="333"/>
      <c r="J18" s="333"/>
      <c r="K18" s="333"/>
    </row>
    <row r="19" spans="1:13" s="108" customFormat="1" ht="14.1" customHeight="1">
      <c r="B19" s="338" t="s">
        <v>105</v>
      </c>
      <c r="C19" s="339"/>
      <c r="D19" s="27">
        <v>2021</v>
      </c>
      <c r="E19" s="333">
        <f>F19+G19</f>
        <v>11</v>
      </c>
      <c r="F19" s="333">
        <v>1</v>
      </c>
      <c r="G19" s="333">
        <v>10</v>
      </c>
      <c r="H19" s="333"/>
      <c r="I19" s="333">
        <f>J19+K19</f>
        <v>0</v>
      </c>
      <c r="J19" s="333">
        <v>0</v>
      </c>
      <c r="K19" s="333">
        <v>0</v>
      </c>
      <c r="L19" s="109">
        <v>439</v>
      </c>
      <c r="M19" s="110"/>
    </row>
    <row r="20" spans="1:13" ht="14.1" customHeight="1">
      <c r="B20" s="36" t="s">
        <v>106</v>
      </c>
      <c r="C20" s="334"/>
      <c r="D20" s="27">
        <v>2022</v>
      </c>
      <c r="E20" s="333">
        <f>F20+G20</f>
        <v>11</v>
      </c>
      <c r="F20" s="333">
        <v>0</v>
      </c>
      <c r="G20" s="333">
        <v>11</v>
      </c>
      <c r="H20" s="333"/>
      <c r="I20" s="333">
        <f>J20+K20</f>
        <v>0</v>
      </c>
      <c r="J20" s="333">
        <v>0</v>
      </c>
      <c r="K20" s="333">
        <v>0</v>
      </c>
      <c r="L20" s="90"/>
      <c r="M20" s="111"/>
    </row>
    <row r="21" spans="1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90"/>
      <c r="M21" s="111"/>
    </row>
    <row r="22" spans="1:13" ht="14.1" customHeight="1">
      <c r="B22" s="33" t="s">
        <v>107</v>
      </c>
      <c r="D22" s="27">
        <v>2021</v>
      </c>
      <c r="E22" s="333">
        <f>F22+G22</f>
        <v>21</v>
      </c>
      <c r="F22" s="333">
        <v>15</v>
      </c>
      <c r="G22" s="333">
        <v>6</v>
      </c>
      <c r="H22" s="333"/>
      <c r="I22" s="333">
        <f>J22+K22</f>
        <v>1</v>
      </c>
      <c r="J22" s="333">
        <v>0</v>
      </c>
      <c r="K22" s="333">
        <v>1</v>
      </c>
      <c r="L22" s="90">
        <v>3926</v>
      </c>
      <c r="M22" s="38"/>
    </row>
    <row r="23" spans="1:13" ht="14.1" customHeight="1">
      <c r="B23" s="36" t="s">
        <v>108</v>
      </c>
      <c r="C23" s="33"/>
      <c r="D23" s="27">
        <v>2022</v>
      </c>
      <c r="E23" s="333">
        <f>F23+G23</f>
        <v>21</v>
      </c>
      <c r="F23" s="333">
        <v>16</v>
      </c>
      <c r="G23" s="333">
        <v>5</v>
      </c>
      <c r="H23" s="333"/>
      <c r="I23" s="333">
        <f>J23+K23</f>
        <v>2</v>
      </c>
      <c r="J23" s="333">
        <v>1</v>
      </c>
      <c r="K23" s="333">
        <v>1</v>
      </c>
      <c r="L23" s="90"/>
      <c r="M23" s="37"/>
    </row>
    <row r="24" spans="1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90"/>
      <c r="M24" s="37"/>
    </row>
    <row r="25" spans="1:13" ht="14.1" customHeight="1">
      <c r="A25" s="108"/>
      <c r="B25" s="338" t="s">
        <v>109</v>
      </c>
      <c r="C25" s="339"/>
      <c r="D25" s="27">
        <v>2021</v>
      </c>
      <c r="E25" s="333">
        <f>F25+G25</f>
        <v>104</v>
      </c>
      <c r="F25" s="333">
        <v>43</v>
      </c>
      <c r="G25" s="333">
        <v>61</v>
      </c>
      <c r="H25" s="333"/>
      <c r="I25" s="333">
        <f>J25+K25</f>
        <v>3</v>
      </c>
      <c r="J25" s="333">
        <v>2</v>
      </c>
      <c r="K25" s="333">
        <v>1</v>
      </c>
      <c r="L25" s="109">
        <v>29309</v>
      </c>
      <c r="M25" s="111"/>
    </row>
    <row r="26" spans="1:13" ht="14.1" customHeight="1">
      <c r="B26" s="36" t="s">
        <v>110</v>
      </c>
      <c r="C26" s="334"/>
      <c r="D26" s="27">
        <v>2022</v>
      </c>
      <c r="E26" s="333">
        <f>F26+G26</f>
        <v>82</v>
      </c>
      <c r="F26" s="333">
        <v>32</v>
      </c>
      <c r="G26" s="333">
        <v>50</v>
      </c>
      <c r="H26" s="333"/>
      <c r="I26" s="333">
        <f>J26+K26</f>
        <v>4</v>
      </c>
      <c r="J26" s="333">
        <v>3</v>
      </c>
      <c r="K26" s="333">
        <v>1</v>
      </c>
      <c r="L26" s="90"/>
      <c r="M26" s="111"/>
    </row>
    <row r="27" spans="1:13" ht="14.1" customHeight="1">
      <c r="B27" s="634"/>
      <c r="C27" s="334"/>
      <c r="E27" s="333"/>
      <c r="F27" s="333"/>
      <c r="G27" s="333"/>
      <c r="H27" s="333"/>
      <c r="I27" s="333"/>
      <c r="J27" s="333"/>
      <c r="K27" s="333"/>
      <c r="L27" s="90"/>
      <c r="M27" s="111"/>
    </row>
    <row r="28" spans="1:13" ht="14.1" customHeight="1">
      <c r="B28" s="33" t="s">
        <v>111</v>
      </c>
      <c r="D28" s="27">
        <v>2021</v>
      </c>
      <c r="E28" s="333">
        <f>F28+G28</f>
        <v>21</v>
      </c>
      <c r="F28" s="333">
        <v>13</v>
      </c>
      <c r="G28" s="333">
        <v>8</v>
      </c>
      <c r="H28" s="333"/>
      <c r="I28" s="333">
        <f>J28+K28</f>
        <v>0</v>
      </c>
      <c r="J28" s="333">
        <v>0</v>
      </c>
      <c r="K28" s="333">
        <v>0</v>
      </c>
      <c r="L28" s="90">
        <v>7360</v>
      </c>
      <c r="M28" s="111"/>
    </row>
    <row r="29" spans="1:13" ht="14.1" customHeight="1">
      <c r="B29" s="36" t="s">
        <v>325</v>
      </c>
      <c r="D29" s="27">
        <v>2022</v>
      </c>
      <c r="E29" s="333">
        <f>F29+G29</f>
        <v>17</v>
      </c>
      <c r="F29" s="333">
        <v>9</v>
      </c>
      <c r="G29" s="333">
        <v>8</v>
      </c>
      <c r="H29" s="333"/>
      <c r="I29" s="333">
        <f>J29+K29</f>
        <v>4</v>
      </c>
      <c r="J29" s="333">
        <v>0</v>
      </c>
      <c r="K29" s="333">
        <v>4</v>
      </c>
      <c r="L29" s="90"/>
      <c r="M29" s="111"/>
    </row>
    <row r="30" spans="1:13" ht="14.1" customHeight="1">
      <c r="B30" s="634"/>
      <c r="E30" s="333"/>
      <c r="F30" s="333"/>
      <c r="G30" s="333"/>
      <c r="H30" s="333"/>
      <c r="I30" s="333"/>
      <c r="J30" s="333"/>
      <c r="K30" s="333"/>
      <c r="L30" s="90"/>
      <c r="M30" s="111"/>
    </row>
    <row r="31" spans="1:13" ht="14.1" customHeight="1">
      <c r="B31" s="33" t="s">
        <v>112</v>
      </c>
      <c r="D31" s="27">
        <v>2021</v>
      </c>
      <c r="E31" s="333">
        <f>F31+G31</f>
        <v>14</v>
      </c>
      <c r="F31" s="333">
        <v>7</v>
      </c>
      <c r="G31" s="333">
        <v>7</v>
      </c>
      <c r="H31" s="333"/>
      <c r="I31" s="333">
        <f>J31+K31</f>
        <v>4</v>
      </c>
      <c r="J31" s="333">
        <v>3</v>
      </c>
      <c r="K31" s="333">
        <v>1</v>
      </c>
      <c r="L31" s="90">
        <v>8250</v>
      </c>
      <c r="M31" s="111"/>
    </row>
    <row r="32" spans="1:13" ht="14.1" customHeight="1">
      <c r="B32" s="36" t="s">
        <v>113</v>
      </c>
      <c r="D32" s="27">
        <v>2022</v>
      </c>
      <c r="E32" s="333">
        <f>F32+G32</f>
        <v>8</v>
      </c>
      <c r="F32" s="333">
        <v>6</v>
      </c>
      <c r="G32" s="333">
        <v>2</v>
      </c>
      <c r="H32" s="333"/>
      <c r="I32" s="333">
        <f>J32+K32</f>
        <v>6</v>
      </c>
      <c r="J32" s="333">
        <v>4</v>
      </c>
      <c r="K32" s="333">
        <v>2</v>
      </c>
      <c r="L32" s="90"/>
      <c r="M32" s="111"/>
    </row>
    <row r="33" spans="1:13" ht="14.1" customHeight="1">
      <c r="B33" s="36"/>
      <c r="E33" s="333"/>
      <c r="F33" s="333"/>
      <c r="G33" s="333"/>
      <c r="H33" s="333"/>
      <c r="I33" s="333"/>
      <c r="J33" s="333"/>
      <c r="K33" s="333"/>
      <c r="L33" s="90"/>
      <c r="M33" s="111"/>
    </row>
    <row r="34" spans="1:13" ht="14.1" customHeight="1">
      <c r="B34" s="33" t="s">
        <v>114</v>
      </c>
      <c r="D34" s="27">
        <v>2021</v>
      </c>
      <c r="E34" s="333">
        <f>F34+G34</f>
        <v>1</v>
      </c>
      <c r="F34" s="333">
        <v>1</v>
      </c>
      <c r="G34" s="333">
        <v>0</v>
      </c>
      <c r="H34" s="333"/>
      <c r="I34" s="333">
        <f>J34+K34</f>
        <v>0</v>
      </c>
      <c r="J34" s="333">
        <v>0</v>
      </c>
      <c r="K34" s="333">
        <v>0</v>
      </c>
      <c r="L34" s="90">
        <v>629</v>
      </c>
      <c r="M34" s="111"/>
    </row>
    <row r="35" spans="1:13" ht="14.1" customHeight="1">
      <c r="B35" s="103" t="s">
        <v>115</v>
      </c>
      <c r="C35" s="29"/>
      <c r="D35" s="27">
        <v>2022</v>
      </c>
      <c r="E35" s="333">
        <f>F35+G35</f>
        <v>0</v>
      </c>
      <c r="F35" s="333">
        <v>0</v>
      </c>
      <c r="G35" s="333">
        <v>0</v>
      </c>
      <c r="H35" s="333"/>
      <c r="I35" s="333">
        <f>J35+K35</f>
        <v>0</v>
      </c>
      <c r="J35" s="333">
        <v>0</v>
      </c>
      <c r="K35" s="333">
        <v>0</v>
      </c>
      <c r="L35" s="90"/>
      <c r="M35" s="37"/>
    </row>
    <row r="36" spans="1:13" ht="14.1" customHeight="1">
      <c r="B36" s="635"/>
      <c r="C36" s="29"/>
      <c r="E36" s="333"/>
      <c r="F36" s="333"/>
      <c r="G36" s="333"/>
      <c r="H36" s="333"/>
      <c r="I36" s="333"/>
      <c r="J36" s="333"/>
      <c r="K36" s="333"/>
      <c r="L36" s="90"/>
      <c r="M36" s="37"/>
    </row>
    <row r="37" spans="1:13" ht="14.1" customHeight="1">
      <c r="B37" s="33" t="s">
        <v>116</v>
      </c>
      <c r="D37" s="27">
        <v>2021</v>
      </c>
      <c r="E37" s="333">
        <f>F37+G37</f>
        <v>6</v>
      </c>
      <c r="F37" s="333">
        <v>0</v>
      </c>
      <c r="G37" s="333">
        <v>6</v>
      </c>
      <c r="H37" s="333"/>
      <c r="I37" s="333">
        <f>J37+K37</f>
        <v>2</v>
      </c>
      <c r="J37" s="333">
        <v>0</v>
      </c>
      <c r="K37" s="333">
        <v>2</v>
      </c>
      <c r="L37" s="90">
        <v>2659</v>
      </c>
      <c r="M37" s="37"/>
    </row>
    <row r="38" spans="1:13" ht="14.1" customHeight="1">
      <c r="B38" s="36" t="s">
        <v>117</v>
      </c>
      <c r="D38" s="27">
        <v>2022</v>
      </c>
      <c r="E38" s="333">
        <f>F38+G38</f>
        <v>5</v>
      </c>
      <c r="F38" s="333">
        <v>0</v>
      </c>
      <c r="G38" s="333">
        <v>5</v>
      </c>
      <c r="H38" s="333"/>
      <c r="I38" s="333">
        <f>J38+K38</f>
        <v>0</v>
      </c>
      <c r="J38" s="333">
        <v>0</v>
      </c>
      <c r="K38" s="333">
        <v>0</v>
      </c>
      <c r="L38" s="90"/>
      <c r="M38" s="37"/>
    </row>
    <row r="39" spans="1:13" ht="14.1" customHeight="1">
      <c r="B39" s="36"/>
      <c r="E39" s="333"/>
      <c r="F39" s="333"/>
      <c r="G39" s="333"/>
      <c r="H39" s="333"/>
      <c r="I39" s="333"/>
      <c r="J39" s="333"/>
      <c r="K39" s="333"/>
      <c r="L39" s="90"/>
      <c r="M39" s="37"/>
    </row>
    <row r="40" spans="1:13" ht="14.1" customHeight="1">
      <c r="B40" s="33" t="s">
        <v>118</v>
      </c>
      <c r="D40" s="27">
        <v>2021</v>
      </c>
      <c r="E40" s="333">
        <f>F40+G40</f>
        <v>7</v>
      </c>
      <c r="F40" s="333">
        <v>5</v>
      </c>
      <c r="G40" s="333">
        <v>2</v>
      </c>
      <c r="H40" s="333"/>
      <c r="I40" s="333">
        <f>J40+K40</f>
        <v>0</v>
      </c>
      <c r="J40" s="333">
        <v>0</v>
      </c>
      <c r="K40" s="333">
        <v>0</v>
      </c>
      <c r="L40" s="90">
        <v>3139</v>
      </c>
      <c r="M40" s="37"/>
    </row>
    <row r="41" spans="1:13" ht="14.1" customHeight="1">
      <c r="B41" s="103" t="s">
        <v>119</v>
      </c>
      <c r="C41" s="29"/>
      <c r="D41" s="27">
        <v>2022</v>
      </c>
      <c r="E41" s="333">
        <f>F41+G41</f>
        <v>1</v>
      </c>
      <c r="F41" s="333">
        <v>1</v>
      </c>
      <c r="G41" s="333">
        <v>0</v>
      </c>
      <c r="H41" s="333"/>
      <c r="I41" s="333">
        <f>J41+K41</f>
        <v>0</v>
      </c>
      <c r="J41" s="333">
        <v>0</v>
      </c>
      <c r="K41" s="333">
        <v>0</v>
      </c>
      <c r="L41" s="90"/>
      <c r="M41" s="37"/>
    </row>
    <row r="42" spans="1:13" ht="14.1" customHeight="1">
      <c r="B42" s="103"/>
      <c r="C42" s="29"/>
      <c r="E42" s="336"/>
      <c r="F42" s="336"/>
      <c r="G42" s="336"/>
      <c r="H42" s="333"/>
      <c r="I42" s="333"/>
      <c r="J42" s="263"/>
      <c r="K42" s="336"/>
      <c r="L42" s="90"/>
      <c r="M42" s="37"/>
    </row>
    <row r="43" spans="1:13" ht="14.1" customHeight="1">
      <c r="B43" s="33" t="s">
        <v>120</v>
      </c>
      <c r="D43" s="27">
        <v>2021</v>
      </c>
      <c r="E43" s="333">
        <f>F43+G43</f>
        <v>0</v>
      </c>
      <c r="F43" s="336">
        <v>0</v>
      </c>
      <c r="G43" s="336">
        <v>0</v>
      </c>
      <c r="H43" s="333"/>
      <c r="I43" s="333">
        <f>J43+K43</f>
        <v>0</v>
      </c>
      <c r="J43" s="333">
        <v>0</v>
      </c>
      <c r="K43" s="333">
        <v>0</v>
      </c>
      <c r="L43" s="90"/>
      <c r="M43" s="37"/>
    </row>
    <row r="44" spans="1:13" ht="14.1" customHeight="1">
      <c r="B44" s="36" t="s">
        <v>121</v>
      </c>
      <c r="D44" s="27">
        <v>2022</v>
      </c>
      <c r="E44" s="336">
        <f>F44+G44</f>
        <v>1</v>
      </c>
      <c r="F44" s="336">
        <v>1</v>
      </c>
      <c r="G44" s="336">
        <v>0</v>
      </c>
      <c r="H44" s="263"/>
      <c r="I44" s="336">
        <f>J44+K44</f>
        <v>4</v>
      </c>
      <c r="J44" s="336">
        <v>1</v>
      </c>
      <c r="K44" s="336">
        <v>3</v>
      </c>
      <c r="L44" s="90"/>
      <c r="M44" s="37"/>
    </row>
    <row r="45" spans="1:13" ht="8.1" customHeight="1" thickBot="1">
      <c r="A45" s="30"/>
      <c r="B45" s="83"/>
      <c r="C45" s="83"/>
      <c r="D45" s="84"/>
      <c r="E45" s="85"/>
      <c r="F45" s="85"/>
      <c r="G45" s="85"/>
      <c r="H45" s="85"/>
      <c r="I45" s="85"/>
      <c r="J45" s="85"/>
      <c r="K45" s="85"/>
      <c r="L45" s="30"/>
    </row>
    <row r="46" spans="1:13" s="31" customFormat="1" ht="3" customHeight="1">
      <c r="B46" s="77"/>
      <c r="C46" s="79"/>
      <c r="D46" s="78"/>
      <c r="E46" s="77"/>
      <c r="F46" s="77"/>
      <c r="G46" s="77"/>
      <c r="H46" s="77"/>
      <c r="I46" s="77"/>
      <c r="J46" s="77"/>
      <c r="K46" s="77"/>
    </row>
    <row r="47" spans="1:13" s="32" customFormat="1" ht="12.95" customHeight="1">
      <c r="B47" s="77"/>
      <c r="C47" s="77"/>
      <c r="D47" s="78"/>
      <c r="E47" s="77"/>
      <c r="F47" s="79"/>
      <c r="G47" s="79"/>
      <c r="H47" s="77"/>
      <c r="I47" s="77"/>
      <c r="J47" s="77"/>
      <c r="L47" s="264" t="s">
        <v>216</v>
      </c>
    </row>
    <row r="48" spans="1:13" s="32" customFormat="1" ht="12.95" customHeight="1">
      <c r="B48" s="77"/>
      <c r="C48" s="77"/>
      <c r="D48" s="78"/>
      <c r="E48" s="77"/>
      <c r="F48" s="77"/>
      <c r="G48" s="77"/>
      <c r="H48" s="77"/>
      <c r="I48" s="77"/>
      <c r="J48" s="77"/>
      <c r="L48" s="564" t="s">
        <v>215</v>
      </c>
    </row>
    <row r="49" spans="1:12" ht="15" customHeight="1"/>
    <row r="50" spans="1:12" ht="9.75" customHeight="1"/>
    <row r="51" spans="1:12" ht="15" customHeight="1"/>
    <row r="52" spans="1:12" ht="9.75" customHeight="1"/>
    <row r="53" spans="1:12" ht="15" customHeight="1"/>
    <row r="54" spans="1:12" ht="9.75" customHeight="1"/>
    <row r="55" spans="1:12" ht="9.75" customHeight="1"/>
    <row r="56" spans="1:12" ht="15" customHeight="1">
      <c r="A56" s="29"/>
      <c r="B56" s="29"/>
      <c r="C56" s="29"/>
      <c r="D56" s="34"/>
      <c r="E56" s="29"/>
      <c r="F56" s="29"/>
      <c r="G56" s="29"/>
      <c r="H56" s="29"/>
      <c r="I56" s="29"/>
      <c r="J56" s="29"/>
      <c r="K56" s="29"/>
      <c r="L56" s="29"/>
    </row>
    <row r="57" spans="1:12" ht="9.75" customHeight="1"/>
    <row r="58" spans="1:12" ht="9.75" customHeight="1"/>
    <row r="59" spans="1:12" ht="15" customHeight="1"/>
    <row r="60" spans="1:12" ht="9.75" customHeight="1"/>
    <row r="61" spans="1:12" ht="15" customHeight="1"/>
    <row r="62" spans="1:12" ht="9.75" customHeight="1"/>
    <row r="63" spans="1:12" ht="15" customHeight="1"/>
    <row r="64" spans="1:12" ht="9.75" customHeight="1"/>
    <row r="65" spans="1:12" ht="15" customHeight="1"/>
    <row r="66" spans="1:12" ht="9.75" customHeight="1"/>
    <row r="67" spans="1:12" ht="18" customHeight="1"/>
    <row r="68" spans="1:12" ht="15" customHeight="1">
      <c r="A68" s="29"/>
      <c r="B68" s="29"/>
      <c r="C68" s="29"/>
      <c r="D68" s="34"/>
      <c r="E68" s="29"/>
      <c r="F68" s="29"/>
      <c r="G68" s="29"/>
      <c r="H68" s="29"/>
      <c r="I68" s="29"/>
      <c r="J68" s="29"/>
      <c r="K68" s="29"/>
      <c r="L68" s="29"/>
    </row>
    <row r="69" spans="1:12" ht="9.75" customHeight="1"/>
    <row r="70" spans="1:12" ht="15" customHeight="1">
      <c r="A70" s="29"/>
      <c r="B70" s="29"/>
      <c r="C70" s="29"/>
      <c r="D70" s="34"/>
      <c r="E70" s="29"/>
      <c r="F70" s="29"/>
      <c r="G70" s="29"/>
      <c r="H70" s="29"/>
      <c r="I70" s="29"/>
      <c r="J70" s="29"/>
      <c r="K70" s="29"/>
      <c r="L70" s="29"/>
    </row>
    <row r="71" spans="1:12" ht="9.75" customHeight="1"/>
    <row r="72" spans="1:12" ht="5.0999999999999996" customHeight="1"/>
    <row r="73" spans="1:12" ht="11.1" customHeight="1"/>
    <row r="74" spans="1:12" ht="11.1" customHeight="1">
      <c r="A74" s="29"/>
      <c r="B74" s="29"/>
      <c r="C74" s="29"/>
      <c r="D74" s="34"/>
      <c r="E74" s="29"/>
      <c r="F74" s="29"/>
      <c r="G74" s="29"/>
      <c r="H74" s="29"/>
      <c r="I74" s="29"/>
      <c r="J74" s="29"/>
      <c r="K74" s="29"/>
      <c r="L74" s="29"/>
    </row>
    <row r="75" spans="1:12" ht="11.25" customHeight="1"/>
    <row r="76" spans="1:12" ht="5.25" customHeight="1"/>
    <row r="77" spans="1:12" ht="3.95" customHeight="1">
      <c r="A77" s="37"/>
      <c r="B77" s="37"/>
      <c r="C77" s="37"/>
      <c r="D77" s="112"/>
      <c r="E77" s="37"/>
      <c r="F77" s="37"/>
      <c r="G77" s="37"/>
      <c r="H77" s="37"/>
      <c r="I77" s="37"/>
      <c r="J77" s="37"/>
      <c r="K77" s="37"/>
      <c r="L77" s="37"/>
    </row>
    <row r="78" spans="1:12" ht="11.1" customHeight="1"/>
    <row r="79" spans="1:12" ht="10.5" customHeight="1"/>
    <row r="83" spans="1:12">
      <c r="A83" s="37"/>
      <c r="B83" s="37"/>
      <c r="C83" s="37"/>
      <c r="D83" s="112"/>
      <c r="E83" s="37"/>
      <c r="F83" s="37"/>
      <c r="G83" s="37"/>
      <c r="H83" s="37"/>
      <c r="I83" s="37"/>
      <c r="J83" s="37"/>
      <c r="K83" s="37"/>
      <c r="L83" s="37"/>
    </row>
    <row r="84" spans="1:12">
      <c r="A84" s="37"/>
      <c r="B84" s="37"/>
      <c r="C84" s="37"/>
      <c r="D84" s="112"/>
      <c r="E84" s="37"/>
      <c r="F84" s="37"/>
      <c r="G84" s="37"/>
      <c r="H84" s="37"/>
      <c r="I84" s="37"/>
      <c r="J84" s="37"/>
      <c r="K84" s="37"/>
      <c r="L84" s="37"/>
    </row>
    <row r="85" spans="1:12">
      <c r="A85" s="37"/>
      <c r="B85" s="37"/>
      <c r="C85" s="37"/>
      <c r="D85" s="112"/>
      <c r="E85" s="37"/>
      <c r="F85" s="37"/>
      <c r="G85" s="37"/>
      <c r="H85" s="37"/>
      <c r="I85" s="37"/>
      <c r="J85" s="37"/>
      <c r="K85" s="37"/>
      <c r="L85" s="37"/>
    </row>
    <row r="86" spans="1:12">
      <c r="A86" s="37"/>
      <c r="B86" s="37"/>
      <c r="C86" s="37"/>
      <c r="D86" s="112"/>
      <c r="E86" s="37"/>
      <c r="F86" s="37"/>
      <c r="G86" s="37"/>
      <c r="H86" s="37"/>
      <c r="I86" s="37"/>
      <c r="J86" s="37"/>
      <c r="K86" s="37"/>
      <c r="L86" s="37"/>
    </row>
    <row r="87" spans="1:12">
      <c r="A87" s="37"/>
      <c r="B87" s="37"/>
      <c r="C87" s="37"/>
      <c r="D87" s="112"/>
      <c r="E87" s="37"/>
      <c r="F87" s="37"/>
      <c r="G87" s="37"/>
      <c r="H87" s="37"/>
      <c r="I87" s="37"/>
      <c r="J87" s="37"/>
      <c r="K87" s="37"/>
      <c r="L87" s="37"/>
    </row>
    <row r="88" spans="1:12">
      <c r="A88" s="37"/>
      <c r="B88" s="37"/>
      <c r="C88" s="37"/>
      <c r="D88" s="112"/>
      <c r="E88" s="37"/>
      <c r="F88" s="37"/>
      <c r="G88" s="37"/>
      <c r="H88" s="37"/>
      <c r="I88" s="37"/>
      <c r="J88" s="37"/>
      <c r="K88" s="37"/>
      <c r="L88" s="37"/>
    </row>
    <row r="89" spans="1:12">
      <c r="A89" s="37"/>
      <c r="B89" s="37"/>
      <c r="C89" s="37"/>
      <c r="D89" s="112"/>
      <c r="E89" s="37"/>
      <c r="F89" s="37"/>
      <c r="G89" s="37"/>
      <c r="H89" s="37"/>
      <c r="I89" s="37"/>
      <c r="J89" s="37"/>
      <c r="K89" s="37"/>
      <c r="L89" s="37"/>
    </row>
    <row r="90" spans="1:12">
      <c r="A90" s="37"/>
      <c r="B90" s="37"/>
      <c r="C90" s="37"/>
      <c r="D90" s="112"/>
      <c r="E90" s="37"/>
      <c r="F90" s="37"/>
      <c r="G90" s="37"/>
      <c r="H90" s="37"/>
      <c r="I90" s="37"/>
      <c r="J90" s="37"/>
      <c r="K90" s="37"/>
      <c r="L90" s="37"/>
    </row>
    <row r="91" spans="1:12">
      <c r="A91" s="37"/>
      <c r="B91" s="37"/>
      <c r="C91" s="37"/>
      <c r="D91" s="112"/>
      <c r="E91" s="37"/>
      <c r="F91" s="37"/>
      <c r="G91" s="37"/>
      <c r="H91" s="37"/>
      <c r="I91" s="37"/>
      <c r="J91" s="37"/>
      <c r="K91" s="37"/>
      <c r="L91" s="37"/>
    </row>
    <row r="92" spans="1:12">
      <c r="A92" s="37"/>
      <c r="B92" s="37"/>
      <c r="C92" s="37"/>
      <c r="D92" s="112"/>
      <c r="E92" s="37"/>
      <c r="F92" s="37"/>
      <c r="G92" s="37"/>
      <c r="H92" s="37"/>
      <c r="I92" s="37"/>
      <c r="J92" s="37"/>
      <c r="K92" s="37"/>
      <c r="L92" s="37"/>
    </row>
    <row r="93" spans="1:12">
      <c r="A93" s="37"/>
      <c r="B93" s="37"/>
      <c r="C93" s="37"/>
      <c r="D93" s="112"/>
      <c r="E93" s="37"/>
      <c r="F93" s="37"/>
      <c r="G93" s="37"/>
      <c r="H93" s="37"/>
      <c r="I93" s="37"/>
      <c r="J93" s="37"/>
      <c r="K93" s="37"/>
      <c r="L93" s="37"/>
    </row>
    <row r="94" spans="1:12">
      <c r="A94" s="37"/>
      <c r="B94" s="37"/>
      <c r="C94" s="37"/>
      <c r="D94" s="112"/>
      <c r="E94" s="37"/>
      <c r="F94" s="37"/>
      <c r="G94" s="37"/>
      <c r="H94" s="37"/>
      <c r="I94" s="37"/>
      <c r="J94" s="37"/>
      <c r="K94" s="37"/>
      <c r="L94" s="37"/>
    </row>
    <row r="95" spans="1:12">
      <c r="A95" s="37"/>
      <c r="B95" s="37"/>
      <c r="C95" s="37"/>
      <c r="D95" s="112"/>
      <c r="E95" s="37"/>
      <c r="F95" s="37"/>
      <c r="G95" s="37"/>
      <c r="H95" s="37"/>
      <c r="I95" s="37"/>
      <c r="J95" s="37"/>
      <c r="K95" s="37"/>
      <c r="L95" s="37"/>
    </row>
    <row r="96" spans="1:12">
      <c r="A96" s="37"/>
      <c r="B96" s="37"/>
      <c r="C96" s="37"/>
      <c r="D96" s="112"/>
      <c r="E96" s="37"/>
      <c r="F96" s="37"/>
      <c r="G96" s="37"/>
      <c r="H96" s="37"/>
      <c r="I96" s="37"/>
      <c r="J96" s="37"/>
      <c r="K96" s="37"/>
      <c r="L96" s="37"/>
    </row>
    <row r="97" spans="1:12">
      <c r="A97" s="37"/>
      <c r="B97" s="37"/>
      <c r="C97" s="37"/>
      <c r="D97" s="112"/>
      <c r="E97" s="37"/>
      <c r="F97" s="37"/>
      <c r="G97" s="37"/>
      <c r="H97" s="37"/>
      <c r="I97" s="37"/>
      <c r="J97" s="37"/>
      <c r="K97" s="37"/>
      <c r="L97" s="37"/>
    </row>
    <row r="98" spans="1:12">
      <c r="A98" s="37"/>
      <c r="B98" s="37"/>
      <c r="C98" s="37"/>
      <c r="D98" s="112"/>
      <c r="E98" s="37"/>
      <c r="F98" s="37"/>
      <c r="G98" s="37"/>
      <c r="H98" s="37"/>
      <c r="I98" s="37"/>
      <c r="J98" s="37"/>
      <c r="K98" s="37"/>
      <c r="L98" s="37"/>
    </row>
    <row r="99" spans="1:12">
      <c r="A99" s="37"/>
      <c r="B99" s="37"/>
      <c r="C99" s="37"/>
      <c r="D99" s="112"/>
      <c r="E99" s="37"/>
      <c r="F99" s="37"/>
      <c r="G99" s="37"/>
      <c r="H99" s="37"/>
      <c r="I99" s="37"/>
      <c r="J99" s="37"/>
      <c r="K99" s="37"/>
      <c r="L99" s="37"/>
    </row>
    <row r="100" spans="1:12">
      <c r="A100" s="37"/>
      <c r="B100" s="37"/>
      <c r="C100" s="37"/>
      <c r="D100" s="112"/>
      <c r="E100" s="37"/>
      <c r="F100" s="37"/>
      <c r="G100" s="37"/>
      <c r="H100" s="37"/>
      <c r="I100" s="37"/>
      <c r="J100" s="37"/>
      <c r="K100" s="37"/>
      <c r="L100" s="37"/>
    </row>
    <row r="101" spans="1:12">
      <c r="A101" s="37"/>
      <c r="B101" s="37"/>
      <c r="C101" s="37"/>
      <c r="D101" s="112"/>
      <c r="E101" s="37"/>
      <c r="F101" s="37"/>
      <c r="G101" s="37"/>
      <c r="H101" s="37"/>
      <c r="I101" s="37"/>
      <c r="J101" s="37"/>
      <c r="K101" s="37"/>
      <c r="L101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10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0" orientation="portrait" r:id="rId2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/>
    <pageSetUpPr fitToPage="1"/>
  </sheetPr>
  <dimension ref="A1:M50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" style="87" customWidth="1"/>
    <col min="2" max="2" width="12" style="87" customWidth="1"/>
    <col min="3" max="3" width="30.28515625" style="87" customWidth="1"/>
    <col min="4" max="4" width="17.28515625" style="88" customWidth="1"/>
    <col min="5" max="6" width="9.85546875" style="87" customWidth="1"/>
    <col min="7" max="7" width="13.7109375" style="87" customWidth="1"/>
    <col min="8" max="8" width="1.7109375" style="87" customWidth="1"/>
    <col min="9" max="10" width="9.85546875" style="87" customWidth="1"/>
    <col min="11" max="11" width="13.7109375" style="87" customWidth="1"/>
    <col min="12" max="12" width="1" style="87" customWidth="1"/>
    <col min="13" max="16384" width="12.5703125" style="87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s="26" customFormat="1" ht="15" customHeight="1">
      <c r="B5" s="75" t="s">
        <v>150</v>
      </c>
      <c r="C5" s="33" t="s">
        <v>378</v>
      </c>
      <c r="D5" s="27"/>
    </row>
    <row r="6" spans="1:12" s="26" customFormat="1" ht="15" customHeight="1">
      <c r="B6" s="75"/>
      <c r="C6" s="33" t="s">
        <v>408</v>
      </c>
      <c r="D6" s="27"/>
    </row>
    <row r="7" spans="1:12" s="26" customFormat="1" ht="15" customHeight="1">
      <c r="B7" s="76" t="s">
        <v>151</v>
      </c>
      <c r="C7" s="36" t="s">
        <v>409</v>
      </c>
      <c r="D7" s="27"/>
    </row>
    <row r="8" spans="1:12" ht="11.25" customHeight="1" thickBot="1"/>
    <row r="9" spans="1:12" ht="8.1" customHeight="1" thickTop="1">
      <c r="A9" s="244"/>
      <c r="B9" s="244"/>
      <c r="C9" s="244"/>
      <c r="D9" s="249"/>
      <c r="E9" s="244"/>
      <c r="F9" s="244"/>
      <c r="G9" s="244"/>
      <c r="H9" s="244"/>
      <c r="I9" s="244"/>
      <c r="J9" s="244"/>
      <c r="K9" s="244"/>
      <c r="L9" s="242"/>
    </row>
    <row r="10" spans="1:12" ht="15">
      <c r="A10" s="79"/>
      <c r="B10" s="33" t="s">
        <v>341</v>
      </c>
      <c r="C10" s="103"/>
      <c r="D10" s="245" t="s">
        <v>28</v>
      </c>
      <c r="E10" s="29"/>
      <c r="F10" s="29" t="s">
        <v>131</v>
      </c>
      <c r="G10" s="29"/>
      <c r="H10" s="36"/>
      <c r="I10" s="692" t="s">
        <v>553</v>
      </c>
      <c r="J10" s="692"/>
      <c r="K10" s="692"/>
      <c r="L10" s="36"/>
    </row>
    <row r="11" spans="1:12">
      <c r="A11" s="80"/>
      <c r="B11" s="36" t="s">
        <v>328</v>
      </c>
      <c r="C11" s="103"/>
      <c r="D11" s="327" t="s">
        <v>29</v>
      </c>
      <c r="E11" s="340"/>
      <c r="F11" s="341" t="s">
        <v>132</v>
      </c>
      <c r="G11" s="341"/>
      <c r="H11" s="108"/>
      <c r="I11" s="694" t="s">
        <v>558</v>
      </c>
      <c r="J11" s="694"/>
      <c r="K11" s="694"/>
      <c r="L11" s="26"/>
    </row>
    <row r="12" spans="1:12" ht="15">
      <c r="A12" s="77"/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</row>
    <row r="13" spans="1:12" ht="15">
      <c r="A13" s="77"/>
      <c r="B13" s="26"/>
      <c r="C13" s="26"/>
      <c r="D13" s="245"/>
      <c r="E13" s="330" t="s">
        <v>134</v>
      </c>
      <c r="F13" s="330" t="s">
        <v>41</v>
      </c>
      <c r="G13" s="330" t="s">
        <v>43</v>
      </c>
      <c r="H13" s="330"/>
      <c r="I13" s="330" t="s">
        <v>134</v>
      </c>
      <c r="J13" s="330" t="s">
        <v>41</v>
      </c>
      <c r="K13" s="330" t="s">
        <v>43</v>
      </c>
      <c r="L13" s="76"/>
    </row>
    <row r="14" spans="1:12" ht="2.25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2" ht="8.1" customHeight="1">
      <c r="A15" s="26"/>
      <c r="B15" s="26"/>
      <c r="C15" s="26"/>
      <c r="D15" s="27"/>
      <c r="E15" s="26"/>
      <c r="F15" s="26"/>
      <c r="G15" s="26"/>
      <c r="H15" s="26"/>
      <c r="I15" s="26"/>
      <c r="J15" s="26"/>
      <c r="K15" s="26"/>
      <c r="L15" s="26"/>
    </row>
    <row r="16" spans="1:12" ht="15">
      <c r="B16" s="33" t="s">
        <v>8</v>
      </c>
      <c r="C16" s="33"/>
      <c r="D16" s="34">
        <v>2021</v>
      </c>
      <c r="E16" s="331">
        <f t="shared" ref="E16:G17" si="0">E19+E22+E25+E28+E31+E34+E37+E40+E43</f>
        <v>3</v>
      </c>
      <c r="F16" s="331">
        <f t="shared" si="0"/>
        <v>2</v>
      </c>
      <c r="G16" s="331">
        <f t="shared" si="0"/>
        <v>1</v>
      </c>
      <c r="H16" s="331"/>
      <c r="I16" s="331">
        <f t="shared" ref="I16:K17" si="1">I19+I22+I25+I28+I31+I34+I37+I40+I43</f>
        <v>2</v>
      </c>
      <c r="J16" s="331">
        <f t="shared" si="1"/>
        <v>1</v>
      </c>
      <c r="K16" s="331">
        <f t="shared" si="1"/>
        <v>1</v>
      </c>
      <c r="L16" s="89"/>
    </row>
    <row r="17" spans="2:13" ht="15">
      <c r="B17" s="36" t="s">
        <v>9</v>
      </c>
      <c r="C17" s="36"/>
      <c r="D17" s="34">
        <v>2022</v>
      </c>
      <c r="E17" s="331">
        <f t="shared" si="0"/>
        <v>2</v>
      </c>
      <c r="F17" s="331">
        <f t="shared" si="0"/>
        <v>2</v>
      </c>
      <c r="G17" s="331">
        <f t="shared" si="0"/>
        <v>0</v>
      </c>
      <c r="H17" s="263"/>
      <c r="I17" s="331">
        <f t="shared" si="1"/>
        <v>5</v>
      </c>
      <c r="J17" s="331">
        <f t="shared" si="1"/>
        <v>2</v>
      </c>
      <c r="K17" s="331">
        <f t="shared" si="1"/>
        <v>3</v>
      </c>
      <c r="L17" s="89"/>
    </row>
    <row r="18" spans="2:13">
      <c r="B18" s="36"/>
      <c r="C18" s="36"/>
      <c r="D18" s="27"/>
      <c r="E18" s="333"/>
      <c r="F18" s="333"/>
      <c r="G18" s="333"/>
      <c r="H18" s="333"/>
      <c r="I18" s="333"/>
      <c r="J18" s="333"/>
      <c r="K18" s="333"/>
      <c r="L18" s="39"/>
    </row>
    <row r="19" spans="2:13" ht="15">
      <c r="B19" s="33" t="s">
        <v>105</v>
      </c>
      <c r="C19" s="33"/>
      <c r="D19" s="27">
        <v>2021</v>
      </c>
      <c r="E19" s="333">
        <f>F19+G19</f>
        <v>0</v>
      </c>
      <c r="F19" s="333">
        <v>0</v>
      </c>
      <c r="G19" s="333">
        <v>0</v>
      </c>
      <c r="H19" s="333"/>
      <c r="I19" s="333">
        <f>J19+K19</f>
        <v>0</v>
      </c>
      <c r="J19" s="333">
        <v>0</v>
      </c>
      <c r="K19" s="333">
        <v>0</v>
      </c>
    </row>
    <row r="20" spans="2:13">
      <c r="B20" s="36" t="s">
        <v>106</v>
      </c>
      <c r="C20" s="36"/>
      <c r="D20" s="27">
        <v>2022</v>
      </c>
      <c r="E20" s="333">
        <f>F20+G20</f>
        <v>0</v>
      </c>
      <c r="F20" s="333">
        <v>0</v>
      </c>
      <c r="G20" s="333">
        <v>0</v>
      </c>
      <c r="H20" s="333"/>
      <c r="I20" s="333">
        <f>J20+K20</f>
        <v>0</v>
      </c>
      <c r="J20" s="333">
        <v>0</v>
      </c>
      <c r="K20" s="333">
        <v>0</v>
      </c>
    </row>
    <row r="21" spans="2:13">
      <c r="B21" s="36"/>
      <c r="C21" s="36"/>
      <c r="D21" s="27"/>
      <c r="E21" s="333"/>
      <c r="F21" s="333"/>
      <c r="G21" s="333"/>
      <c r="H21" s="333"/>
      <c r="I21" s="333"/>
      <c r="J21" s="333"/>
      <c r="K21" s="333"/>
    </row>
    <row r="22" spans="2:13" ht="15">
      <c r="B22" s="33" t="s">
        <v>107</v>
      </c>
      <c r="C22" s="33"/>
      <c r="D22" s="27">
        <v>2021</v>
      </c>
      <c r="E22" s="333">
        <f>F22+G22</f>
        <v>0</v>
      </c>
      <c r="F22" s="333">
        <v>0</v>
      </c>
      <c r="G22" s="333">
        <v>0</v>
      </c>
      <c r="H22" s="333"/>
      <c r="I22" s="333">
        <f>J22+K22</f>
        <v>2</v>
      </c>
      <c r="J22" s="333">
        <v>1</v>
      </c>
      <c r="K22" s="333">
        <v>1</v>
      </c>
    </row>
    <row r="23" spans="2:13">
      <c r="B23" s="36" t="s">
        <v>108</v>
      </c>
      <c r="C23" s="36"/>
      <c r="D23" s="27">
        <v>2022</v>
      </c>
      <c r="E23" s="333">
        <f>F23+G23</f>
        <v>0</v>
      </c>
      <c r="F23" s="333">
        <v>0</v>
      </c>
      <c r="G23" s="333">
        <v>0</v>
      </c>
      <c r="H23" s="333"/>
      <c r="I23" s="333">
        <f>J23+K23</f>
        <v>5</v>
      </c>
      <c r="J23" s="333">
        <v>2</v>
      </c>
      <c r="K23" s="333">
        <v>3</v>
      </c>
    </row>
    <row r="24" spans="2:13">
      <c r="B24" s="36"/>
      <c r="C24" s="36"/>
      <c r="D24" s="27"/>
      <c r="E24" s="333"/>
      <c r="F24" s="333"/>
      <c r="G24" s="333"/>
      <c r="H24" s="333"/>
      <c r="I24" s="333"/>
      <c r="J24" s="333"/>
      <c r="K24" s="333"/>
    </row>
    <row r="25" spans="2:13" ht="15">
      <c r="B25" s="33" t="s">
        <v>109</v>
      </c>
      <c r="C25" s="33"/>
      <c r="D25" s="27">
        <v>2021</v>
      </c>
      <c r="E25" s="333">
        <f>F25+G25</f>
        <v>3</v>
      </c>
      <c r="F25" s="333">
        <v>2</v>
      </c>
      <c r="G25" s="333">
        <v>1</v>
      </c>
      <c r="H25" s="333"/>
      <c r="I25" s="333">
        <f>J25+K25</f>
        <v>0</v>
      </c>
      <c r="J25" s="333">
        <v>0</v>
      </c>
      <c r="K25" s="333">
        <v>0</v>
      </c>
    </row>
    <row r="26" spans="2:13">
      <c r="B26" s="36" t="s">
        <v>110</v>
      </c>
      <c r="C26" s="36"/>
      <c r="D26" s="27">
        <v>2022</v>
      </c>
      <c r="E26" s="333">
        <f>F26+G26</f>
        <v>2</v>
      </c>
      <c r="F26" s="333">
        <v>2</v>
      </c>
      <c r="G26" s="333"/>
      <c r="H26" s="333"/>
      <c r="I26" s="333">
        <f>J26+K26</f>
        <v>0</v>
      </c>
      <c r="J26" s="333">
        <v>0</v>
      </c>
      <c r="K26" s="333">
        <v>0</v>
      </c>
    </row>
    <row r="27" spans="2:13">
      <c r="B27" s="634"/>
      <c r="C27" s="36"/>
      <c r="D27" s="27"/>
      <c r="E27" s="333"/>
      <c r="F27" s="333"/>
      <c r="G27" s="333"/>
      <c r="H27" s="333"/>
      <c r="I27" s="333"/>
      <c r="J27" s="333"/>
      <c r="K27" s="333"/>
    </row>
    <row r="28" spans="2:13" ht="15">
      <c r="B28" s="33" t="s">
        <v>111</v>
      </c>
      <c r="C28" s="33"/>
      <c r="D28" s="27">
        <v>2021</v>
      </c>
      <c r="E28" s="333">
        <f>F28+G28</f>
        <v>0</v>
      </c>
      <c r="F28" s="333">
        <v>0</v>
      </c>
      <c r="G28" s="333">
        <v>0</v>
      </c>
      <c r="H28" s="333"/>
      <c r="I28" s="333">
        <f>J28+K28</f>
        <v>0</v>
      </c>
      <c r="J28" s="333">
        <v>0</v>
      </c>
      <c r="K28" s="333">
        <v>0</v>
      </c>
      <c r="M28" s="90"/>
    </row>
    <row r="29" spans="2:13">
      <c r="B29" s="36" t="s">
        <v>325</v>
      </c>
      <c r="C29" s="36"/>
      <c r="D29" s="27">
        <v>2022</v>
      </c>
      <c r="E29" s="333">
        <f>F29+G29</f>
        <v>0</v>
      </c>
      <c r="F29" s="333">
        <v>0</v>
      </c>
      <c r="G29" s="333">
        <v>0</v>
      </c>
      <c r="H29" s="333"/>
      <c r="I29" s="333">
        <f>J29+K29</f>
        <v>0</v>
      </c>
      <c r="J29" s="333">
        <v>0</v>
      </c>
      <c r="K29" s="333">
        <v>0</v>
      </c>
    </row>
    <row r="30" spans="2:13">
      <c r="B30" s="634"/>
      <c r="C30" s="36"/>
      <c r="D30" s="27"/>
      <c r="E30" s="333"/>
      <c r="F30" s="333"/>
      <c r="G30" s="333"/>
      <c r="H30" s="333"/>
      <c r="I30" s="333"/>
      <c r="J30" s="333"/>
      <c r="K30" s="333"/>
    </row>
    <row r="31" spans="2:13" ht="15">
      <c r="B31" s="33" t="s">
        <v>112</v>
      </c>
      <c r="C31" s="33"/>
      <c r="D31" s="27">
        <v>2021</v>
      </c>
      <c r="E31" s="333">
        <f>F31+G31</f>
        <v>0</v>
      </c>
      <c r="F31" s="333">
        <v>0</v>
      </c>
      <c r="G31" s="333">
        <v>0</v>
      </c>
      <c r="H31" s="333"/>
      <c r="I31" s="333">
        <f>J31+K31</f>
        <v>0</v>
      </c>
      <c r="J31" s="333">
        <v>0</v>
      </c>
      <c r="K31" s="333">
        <v>0</v>
      </c>
    </row>
    <row r="32" spans="2:13">
      <c r="B32" s="36" t="s">
        <v>113</v>
      </c>
      <c r="C32" s="36"/>
      <c r="D32" s="27">
        <v>2022</v>
      </c>
      <c r="E32" s="333">
        <f>F32+G32</f>
        <v>0</v>
      </c>
      <c r="F32" s="333">
        <v>0</v>
      </c>
      <c r="G32" s="333">
        <v>0</v>
      </c>
      <c r="H32" s="333"/>
      <c r="I32" s="333">
        <f>J32+K32</f>
        <v>0</v>
      </c>
      <c r="J32" s="333">
        <v>0</v>
      </c>
      <c r="K32" s="333">
        <v>0</v>
      </c>
    </row>
    <row r="33" spans="1:12">
      <c r="B33" s="36"/>
      <c r="C33" s="36"/>
      <c r="D33" s="27"/>
      <c r="E33" s="333"/>
      <c r="F33" s="333"/>
      <c r="G33" s="333"/>
      <c r="H33" s="333"/>
      <c r="I33" s="333"/>
      <c r="J33" s="333"/>
      <c r="K33" s="333"/>
    </row>
    <row r="34" spans="1:12" ht="15">
      <c r="B34" s="33" t="s">
        <v>114</v>
      </c>
      <c r="C34" s="33"/>
      <c r="D34" s="27">
        <v>2021</v>
      </c>
      <c r="E34" s="333">
        <f>F34+G34</f>
        <v>0</v>
      </c>
      <c r="F34" s="333">
        <v>0</v>
      </c>
      <c r="G34" s="333">
        <v>0</v>
      </c>
      <c r="H34" s="333"/>
      <c r="I34" s="333">
        <f>J34+K34</f>
        <v>0</v>
      </c>
      <c r="J34" s="333">
        <v>0</v>
      </c>
      <c r="K34" s="333">
        <v>0</v>
      </c>
    </row>
    <row r="35" spans="1:12">
      <c r="B35" s="103" t="s">
        <v>115</v>
      </c>
      <c r="C35" s="103"/>
      <c r="D35" s="27">
        <v>2022</v>
      </c>
      <c r="E35" s="333">
        <f>F35+G35</f>
        <v>0</v>
      </c>
      <c r="F35" s="333">
        <v>0</v>
      </c>
      <c r="G35" s="333">
        <v>0</v>
      </c>
      <c r="H35" s="333"/>
      <c r="I35" s="333">
        <f>J35+K35</f>
        <v>0</v>
      </c>
      <c r="J35" s="333">
        <v>0</v>
      </c>
      <c r="K35" s="333">
        <v>0</v>
      </c>
    </row>
    <row r="36" spans="1:12">
      <c r="B36" s="635"/>
      <c r="C36" s="103"/>
      <c r="D36" s="27"/>
      <c r="E36" s="333"/>
      <c r="F36" s="333"/>
      <c r="G36" s="333"/>
      <c r="H36" s="333"/>
      <c r="I36" s="333"/>
      <c r="J36" s="333"/>
      <c r="K36" s="333"/>
    </row>
    <row r="37" spans="1:12" ht="15">
      <c r="B37" s="33" t="s">
        <v>116</v>
      </c>
      <c r="C37" s="33"/>
      <c r="D37" s="27">
        <v>2021</v>
      </c>
      <c r="E37" s="333">
        <f>F37+G37</f>
        <v>0</v>
      </c>
      <c r="F37" s="333">
        <v>0</v>
      </c>
      <c r="G37" s="333">
        <v>0</v>
      </c>
      <c r="H37" s="333"/>
      <c r="I37" s="333">
        <f>J37+K37</f>
        <v>0</v>
      </c>
      <c r="J37" s="333">
        <v>0</v>
      </c>
      <c r="K37" s="333">
        <v>0</v>
      </c>
    </row>
    <row r="38" spans="1:12">
      <c r="B38" s="36" t="s">
        <v>117</v>
      </c>
      <c r="C38" s="36"/>
      <c r="D38" s="27">
        <v>2022</v>
      </c>
      <c r="E38" s="333">
        <f>F38+G38</f>
        <v>0</v>
      </c>
      <c r="F38" s="333">
        <v>0</v>
      </c>
      <c r="G38" s="333">
        <v>0</v>
      </c>
      <c r="H38" s="333"/>
      <c r="I38" s="333">
        <f>J38+K38</f>
        <v>0</v>
      </c>
      <c r="J38" s="333">
        <v>0</v>
      </c>
      <c r="K38" s="333">
        <v>0</v>
      </c>
    </row>
    <row r="39" spans="1:12">
      <c r="B39" s="36"/>
      <c r="C39" s="36"/>
      <c r="D39" s="27"/>
      <c r="E39" s="333"/>
      <c r="F39" s="333"/>
      <c r="G39" s="333"/>
      <c r="H39" s="333"/>
      <c r="I39" s="333"/>
      <c r="J39" s="333"/>
      <c r="K39" s="333"/>
    </row>
    <row r="40" spans="1:12" ht="15">
      <c r="B40" s="33" t="s">
        <v>118</v>
      </c>
      <c r="C40" s="33"/>
      <c r="D40" s="27">
        <v>2021</v>
      </c>
      <c r="E40" s="333">
        <f>F40+G40</f>
        <v>0</v>
      </c>
      <c r="F40" s="333">
        <v>0</v>
      </c>
      <c r="G40" s="333">
        <v>0</v>
      </c>
      <c r="H40" s="333"/>
      <c r="I40" s="333">
        <f>J40+K40</f>
        <v>0</v>
      </c>
      <c r="J40" s="333">
        <v>0</v>
      </c>
      <c r="K40" s="333">
        <v>0</v>
      </c>
    </row>
    <row r="41" spans="1:12">
      <c r="B41" s="103" t="s">
        <v>119</v>
      </c>
      <c r="C41" s="103"/>
      <c r="D41" s="27">
        <v>2022</v>
      </c>
      <c r="E41" s="333">
        <f>F41+G41</f>
        <v>0</v>
      </c>
      <c r="F41" s="333">
        <v>0</v>
      </c>
      <c r="G41" s="333">
        <v>0</v>
      </c>
      <c r="H41" s="333"/>
      <c r="I41" s="333">
        <f>J41+K41</f>
        <v>0</v>
      </c>
      <c r="J41" s="333">
        <v>0</v>
      </c>
      <c r="K41" s="333">
        <v>0</v>
      </c>
    </row>
    <row r="42" spans="1:12">
      <c r="B42" s="103"/>
      <c r="C42" s="103"/>
      <c r="D42" s="27"/>
      <c r="E42" s="336"/>
      <c r="F42" s="336"/>
      <c r="G42" s="336"/>
      <c r="H42" s="333"/>
      <c r="I42" s="333"/>
      <c r="J42" s="263"/>
      <c r="K42" s="336"/>
    </row>
    <row r="43" spans="1:12" ht="15">
      <c r="B43" s="33" t="s">
        <v>120</v>
      </c>
      <c r="C43" s="33"/>
      <c r="D43" s="27">
        <v>2021</v>
      </c>
      <c r="E43" s="333">
        <f>F43+G43</f>
        <v>0</v>
      </c>
      <c r="F43" s="336">
        <v>0</v>
      </c>
      <c r="G43" s="336">
        <v>0</v>
      </c>
      <c r="H43" s="333"/>
      <c r="I43" s="333">
        <f>J43+K43</f>
        <v>0</v>
      </c>
      <c r="J43" s="333">
        <v>0</v>
      </c>
      <c r="K43" s="333">
        <v>0</v>
      </c>
    </row>
    <row r="44" spans="1:12">
      <c r="B44" s="36" t="s">
        <v>121</v>
      </c>
      <c r="C44" s="36"/>
      <c r="D44" s="27">
        <v>2022</v>
      </c>
      <c r="E44" s="333">
        <f>F44+G44</f>
        <v>0</v>
      </c>
      <c r="F44" s="336">
        <v>0</v>
      </c>
      <c r="G44" s="336">
        <v>0</v>
      </c>
      <c r="H44" s="263"/>
      <c r="I44" s="333">
        <f>J44+K44</f>
        <v>0</v>
      </c>
      <c r="J44" s="333">
        <v>0</v>
      </c>
      <c r="K44" s="333">
        <v>0</v>
      </c>
    </row>
    <row r="45" spans="1:12" ht="15" thickBot="1">
      <c r="A45" s="30"/>
      <c r="B45" s="30"/>
      <c r="C45" s="30"/>
      <c r="D45" s="92"/>
      <c r="E45" s="93"/>
      <c r="F45" s="30"/>
      <c r="G45" s="94"/>
      <c r="H45" s="94"/>
      <c r="I45" s="94"/>
      <c r="J45" s="94"/>
      <c r="K45" s="94"/>
      <c r="L45" s="94"/>
    </row>
    <row r="46" spans="1:12" s="97" customFormat="1" ht="12.75">
      <c r="A46" s="31"/>
      <c r="B46" s="77"/>
      <c r="C46" s="77"/>
      <c r="D46" s="78"/>
      <c r="E46" s="77"/>
      <c r="F46" s="77"/>
      <c r="G46" s="79"/>
      <c r="H46" s="79"/>
      <c r="I46" s="77"/>
      <c r="J46" s="77"/>
      <c r="K46" s="77"/>
      <c r="L46" s="563" t="s">
        <v>216</v>
      </c>
    </row>
    <row r="47" spans="1:12" s="97" customFormat="1" ht="12.75">
      <c r="A47" s="31"/>
      <c r="B47" s="77"/>
      <c r="C47" s="77"/>
      <c r="D47" s="78"/>
      <c r="E47" s="77"/>
      <c r="F47" s="77"/>
      <c r="G47" s="77"/>
      <c r="H47" s="77"/>
      <c r="I47" s="77"/>
      <c r="J47" s="77"/>
      <c r="K47" s="77"/>
      <c r="L47" s="564" t="s">
        <v>215</v>
      </c>
    </row>
    <row r="48" spans="1:12" s="31" customFormat="1" ht="15" customHeight="1">
      <c r="A48" s="98"/>
      <c r="C48" s="77"/>
      <c r="D48" s="78"/>
      <c r="E48" s="565"/>
      <c r="F48" s="77"/>
      <c r="G48" s="77"/>
      <c r="H48" s="77"/>
      <c r="I48" s="77"/>
      <c r="J48" s="77"/>
      <c r="K48" s="77"/>
      <c r="L48" s="77"/>
    </row>
    <row r="49" spans="1:12" s="31" customFormat="1" ht="12.75">
      <c r="A49" s="99"/>
      <c r="C49" s="77"/>
      <c r="D49" s="78"/>
      <c r="E49" s="114"/>
      <c r="F49" s="114"/>
      <c r="G49" s="77"/>
      <c r="H49" s="77"/>
      <c r="I49" s="77"/>
      <c r="J49" s="77"/>
      <c r="K49" s="77"/>
      <c r="L49" s="77"/>
    </row>
    <row r="50" spans="1:12" s="100" customFormat="1">
      <c r="C50" s="285"/>
      <c r="D50" s="567"/>
      <c r="E50" s="285"/>
      <c r="F50" s="285"/>
      <c r="G50" s="285"/>
      <c r="H50" s="285"/>
      <c r="I50" s="285"/>
      <c r="J50" s="285"/>
      <c r="K50" s="285"/>
      <c r="L50" s="285"/>
    </row>
  </sheetData>
  <mergeCells count="2">
    <mergeCell ref="I10:K10"/>
    <mergeCell ref="I11:K11"/>
  </mergeCells>
  <hyperlinks>
    <hyperlink ref="L1" r:id="rId1" xr:uid="{00000000-0004-0000-11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0" orientation="portrait" r:id="rId2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  <pageSetUpPr fitToPage="1"/>
  </sheetPr>
  <dimension ref="A1:O11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C6" sqref="C6"/>
    </sheetView>
  </sheetViews>
  <sheetFormatPr defaultColWidth="7.5703125" defaultRowHeight="14.25"/>
  <cols>
    <col min="1" max="1" width="1" style="26" customWidth="1"/>
    <col min="2" max="2" width="11" style="26" customWidth="1"/>
    <col min="3" max="3" width="31.7109375" style="26" customWidth="1"/>
    <col min="4" max="4" width="17.28515625" style="27" customWidth="1"/>
    <col min="5" max="6" width="9.85546875" style="27" customWidth="1"/>
    <col min="7" max="7" width="13.7109375" style="27" customWidth="1"/>
    <col min="8" max="8" width="1.7109375" style="27" customWidth="1"/>
    <col min="9" max="10" width="9.85546875" style="26" customWidth="1"/>
    <col min="11" max="11" width="13.7109375" style="26" customWidth="1"/>
    <col min="12" max="12" width="1.140625" style="26" customWidth="1"/>
    <col min="13" max="14" width="13.140625" style="26" customWidth="1"/>
    <col min="15" max="15" width="0.85546875" style="26" customWidth="1"/>
    <col min="16" max="258" width="7.5703125" style="26"/>
    <col min="259" max="259" width="1.28515625" style="26" customWidth="1"/>
    <col min="260" max="260" width="7.5703125" style="26"/>
    <col min="261" max="261" width="38.140625" style="26" customWidth="1"/>
    <col min="262" max="262" width="1.85546875" style="26" customWidth="1"/>
    <col min="263" max="263" width="10.28515625" style="26" customWidth="1"/>
    <col min="264" max="264" width="18.28515625" style="26" customWidth="1"/>
    <col min="265" max="265" width="19" style="26" customWidth="1"/>
    <col min="266" max="266" width="1.7109375" style="26" customWidth="1"/>
    <col min="267" max="267" width="0.7109375" style="26" customWidth="1"/>
    <col min="268" max="514" width="7.5703125" style="26"/>
    <col min="515" max="515" width="1.28515625" style="26" customWidth="1"/>
    <col min="516" max="516" width="7.5703125" style="26"/>
    <col min="517" max="517" width="38.140625" style="26" customWidth="1"/>
    <col min="518" max="518" width="1.85546875" style="26" customWidth="1"/>
    <col min="519" max="519" width="10.28515625" style="26" customWidth="1"/>
    <col min="520" max="520" width="18.28515625" style="26" customWidth="1"/>
    <col min="521" max="521" width="19" style="26" customWidth="1"/>
    <col min="522" max="522" width="1.7109375" style="26" customWidth="1"/>
    <col min="523" max="523" width="0.7109375" style="26" customWidth="1"/>
    <col min="524" max="770" width="7.5703125" style="26"/>
    <col min="771" max="771" width="1.28515625" style="26" customWidth="1"/>
    <col min="772" max="772" width="7.5703125" style="26"/>
    <col min="773" max="773" width="38.140625" style="26" customWidth="1"/>
    <col min="774" max="774" width="1.85546875" style="26" customWidth="1"/>
    <col min="775" max="775" width="10.28515625" style="26" customWidth="1"/>
    <col min="776" max="776" width="18.28515625" style="26" customWidth="1"/>
    <col min="777" max="777" width="19" style="26" customWidth="1"/>
    <col min="778" max="778" width="1.7109375" style="26" customWidth="1"/>
    <col min="779" max="779" width="0.7109375" style="26" customWidth="1"/>
    <col min="780" max="1026" width="7.5703125" style="26"/>
    <col min="1027" max="1027" width="1.28515625" style="26" customWidth="1"/>
    <col min="1028" max="1028" width="7.5703125" style="26"/>
    <col min="1029" max="1029" width="38.140625" style="26" customWidth="1"/>
    <col min="1030" max="1030" width="1.85546875" style="26" customWidth="1"/>
    <col min="1031" max="1031" width="10.28515625" style="26" customWidth="1"/>
    <col min="1032" max="1032" width="18.28515625" style="26" customWidth="1"/>
    <col min="1033" max="1033" width="19" style="26" customWidth="1"/>
    <col min="1034" max="1034" width="1.7109375" style="26" customWidth="1"/>
    <col min="1035" max="1035" width="0.7109375" style="26" customWidth="1"/>
    <col min="1036" max="1282" width="7.5703125" style="26"/>
    <col min="1283" max="1283" width="1.28515625" style="26" customWidth="1"/>
    <col min="1284" max="1284" width="7.5703125" style="26"/>
    <col min="1285" max="1285" width="38.140625" style="26" customWidth="1"/>
    <col min="1286" max="1286" width="1.85546875" style="26" customWidth="1"/>
    <col min="1287" max="1287" width="10.28515625" style="26" customWidth="1"/>
    <col min="1288" max="1288" width="18.28515625" style="26" customWidth="1"/>
    <col min="1289" max="1289" width="19" style="26" customWidth="1"/>
    <col min="1290" max="1290" width="1.7109375" style="26" customWidth="1"/>
    <col min="1291" max="1291" width="0.7109375" style="26" customWidth="1"/>
    <col min="1292" max="1538" width="7.5703125" style="26"/>
    <col min="1539" max="1539" width="1.28515625" style="26" customWidth="1"/>
    <col min="1540" max="1540" width="7.5703125" style="26"/>
    <col min="1541" max="1541" width="38.140625" style="26" customWidth="1"/>
    <col min="1542" max="1542" width="1.85546875" style="26" customWidth="1"/>
    <col min="1543" max="1543" width="10.28515625" style="26" customWidth="1"/>
    <col min="1544" max="1544" width="18.28515625" style="26" customWidth="1"/>
    <col min="1545" max="1545" width="19" style="26" customWidth="1"/>
    <col min="1546" max="1546" width="1.7109375" style="26" customWidth="1"/>
    <col min="1547" max="1547" width="0.7109375" style="26" customWidth="1"/>
    <col min="1548" max="1794" width="7.5703125" style="26"/>
    <col min="1795" max="1795" width="1.28515625" style="26" customWidth="1"/>
    <col min="1796" max="1796" width="7.5703125" style="26"/>
    <col min="1797" max="1797" width="38.140625" style="26" customWidth="1"/>
    <col min="1798" max="1798" width="1.85546875" style="26" customWidth="1"/>
    <col min="1799" max="1799" width="10.28515625" style="26" customWidth="1"/>
    <col min="1800" max="1800" width="18.28515625" style="26" customWidth="1"/>
    <col min="1801" max="1801" width="19" style="26" customWidth="1"/>
    <col min="1802" max="1802" width="1.7109375" style="26" customWidth="1"/>
    <col min="1803" max="1803" width="0.7109375" style="26" customWidth="1"/>
    <col min="1804" max="2050" width="7.5703125" style="26"/>
    <col min="2051" max="2051" width="1.28515625" style="26" customWidth="1"/>
    <col min="2052" max="2052" width="7.5703125" style="26"/>
    <col min="2053" max="2053" width="38.140625" style="26" customWidth="1"/>
    <col min="2054" max="2054" width="1.85546875" style="26" customWidth="1"/>
    <col min="2055" max="2055" width="10.28515625" style="26" customWidth="1"/>
    <col min="2056" max="2056" width="18.28515625" style="26" customWidth="1"/>
    <col min="2057" max="2057" width="19" style="26" customWidth="1"/>
    <col min="2058" max="2058" width="1.7109375" style="26" customWidth="1"/>
    <col min="2059" max="2059" width="0.7109375" style="26" customWidth="1"/>
    <col min="2060" max="2306" width="7.5703125" style="26"/>
    <col min="2307" max="2307" width="1.28515625" style="26" customWidth="1"/>
    <col min="2308" max="2308" width="7.5703125" style="26"/>
    <col min="2309" max="2309" width="38.140625" style="26" customWidth="1"/>
    <col min="2310" max="2310" width="1.85546875" style="26" customWidth="1"/>
    <col min="2311" max="2311" width="10.28515625" style="26" customWidth="1"/>
    <col min="2312" max="2312" width="18.28515625" style="26" customWidth="1"/>
    <col min="2313" max="2313" width="19" style="26" customWidth="1"/>
    <col min="2314" max="2314" width="1.7109375" style="26" customWidth="1"/>
    <col min="2315" max="2315" width="0.7109375" style="26" customWidth="1"/>
    <col min="2316" max="2562" width="7.5703125" style="26"/>
    <col min="2563" max="2563" width="1.28515625" style="26" customWidth="1"/>
    <col min="2564" max="2564" width="7.5703125" style="26"/>
    <col min="2565" max="2565" width="38.140625" style="26" customWidth="1"/>
    <col min="2566" max="2566" width="1.85546875" style="26" customWidth="1"/>
    <col min="2567" max="2567" width="10.28515625" style="26" customWidth="1"/>
    <col min="2568" max="2568" width="18.28515625" style="26" customWidth="1"/>
    <col min="2569" max="2569" width="19" style="26" customWidth="1"/>
    <col min="2570" max="2570" width="1.7109375" style="26" customWidth="1"/>
    <col min="2571" max="2571" width="0.7109375" style="26" customWidth="1"/>
    <col min="2572" max="2818" width="7.5703125" style="26"/>
    <col min="2819" max="2819" width="1.28515625" style="26" customWidth="1"/>
    <col min="2820" max="2820" width="7.5703125" style="26"/>
    <col min="2821" max="2821" width="38.140625" style="26" customWidth="1"/>
    <col min="2822" max="2822" width="1.85546875" style="26" customWidth="1"/>
    <col min="2823" max="2823" width="10.28515625" style="26" customWidth="1"/>
    <col min="2824" max="2824" width="18.28515625" style="26" customWidth="1"/>
    <col min="2825" max="2825" width="19" style="26" customWidth="1"/>
    <col min="2826" max="2826" width="1.7109375" style="26" customWidth="1"/>
    <col min="2827" max="2827" width="0.7109375" style="26" customWidth="1"/>
    <col min="2828" max="3074" width="7.5703125" style="26"/>
    <col min="3075" max="3075" width="1.28515625" style="26" customWidth="1"/>
    <col min="3076" max="3076" width="7.5703125" style="26"/>
    <col min="3077" max="3077" width="38.140625" style="26" customWidth="1"/>
    <col min="3078" max="3078" width="1.85546875" style="26" customWidth="1"/>
    <col min="3079" max="3079" width="10.28515625" style="26" customWidth="1"/>
    <col min="3080" max="3080" width="18.28515625" style="26" customWidth="1"/>
    <col min="3081" max="3081" width="19" style="26" customWidth="1"/>
    <col min="3082" max="3082" width="1.7109375" style="26" customWidth="1"/>
    <col min="3083" max="3083" width="0.7109375" style="26" customWidth="1"/>
    <col min="3084" max="3330" width="7.5703125" style="26"/>
    <col min="3331" max="3331" width="1.28515625" style="26" customWidth="1"/>
    <col min="3332" max="3332" width="7.5703125" style="26"/>
    <col min="3333" max="3333" width="38.140625" style="26" customWidth="1"/>
    <col min="3334" max="3334" width="1.85546875" style="26" customWidth="1"/>
    <col min="3335" max="3335" width="10.28515625" style="26" customWidth="1"/>
    <col min="3336" max="3336" width="18.28515625" style="26" customWidth="1"/>
    <col min="3337" max="3337" width="19" style="26" customWidth="1"/>
    <col min="3338" max="3338" width="1.7109375" style="26" customWidth="1"/>
    <col min="3339" max="3339" width="0.7109375" style="26" customWidth="1"/>
    <col min="3340" max="3586" width="7.5703125" style="26"/>
    <col min="3587" max="3587" width="1.28515625" style="26" customWidth="1"/>
    <col min="3588" max="3588" width="7.5703125" style="26"/>
    <col min="3589" max="3589" width="38.140625" style="26" customWidth="1"/>
    <col min="3590" max="3590" width="1.85546875" style="26" customWidth="1"/>
    <col min="3591" max="3591" width="10.28515625" style="26" customWidth="1"/>
    <col min="3592" max="3592" width="18.28515625" style="26" customWidth="1"/>
    <col min="3593" max="3593" width="19" style="26" customWidth="1"/>
    <col min="3594" max="3594" width="1.7109375" style="26" customWidth="1"/>
    <col min="3595" max="3595" width="0.7109375" style="26" customWidth="1"/>
    <col min="3596" max="3842" width="7.5703125" style="26"/>
    <col min="3843" max="3843" width="1.28515625" style="26" customWidth="1"/>
    <col min="3844" max="3844" width="7.5703125" style="26"/>
    <col min="3845" max="3845" width="38.140625" style="26" customWidth="1"/>
    <col min="3846" max="3846" width="1.85546875" style="26" customWidth="1"/>
    <col min="3847" max="3847" width="10.28515625" style="26" customWidth="1"/>
    <col min="3848" max="3848" width="18.28515625" style="26" customWidth="1"/>
    <col min="3849" max="3849" width="19" style="26" customWidth="1"/>
    <col min="3850" max="3850" width="1.7109375" style="26" customWidth="1"/>
    <col min="3851" max="3851" width="0.7109375" style="26" customWidth="1"/>
    <col min="3852" max="4098" width="7.5703125" style="26"/>
    <col min="4099" max="4099" width="1.28515625" style="26" customWidth="1"/>
    <col min="4100" max="4100" width="7.5703125" style="26"/>
    <col min="4101" max="4101" width="38.140625" style="26" customWidth="1"/>
    <col min="4102" max="4102" width="1.85546875" style="26" customWidth="1"/>
    <col min="4103" max="4103" width="10.28515625" style="26" customWidth="1"/>
    <col min="4104" max="4104" width="18.28515625" style="26" customWidth="1"/>
    <col min="4105" max="4105" width="19" style="26" customWidth="1"/>
    <col min="4106" max="4106" width="1.7109375" style="26" customWidth="1"/>
    <col min="4107" max="4107" width="0.7109375" style="26" customWidth="1"/>
    <col min="4108" max="4354" width="7.5703125" style="26"/>
    <col min="4355" max="4355" width="1.28515625" style="26" customWidth="1"/>
    <col min="4356" max="4356" width="7.5703125" style="26"/>
    <col min="4357" max="4357" width="38.140625" style="26" customWidth="1"/>
    <col min="4358" max="4358" width="1.85546875" style="26" customWidth="1"/>
    <col min="4359" max="4359" width="10.28515625" style="26" customWidth="1"/>
    <col min="4360" max="4360" width="18.28515625" style="26" customWidth="1"/>
    <col min="4361" max="4361" width="19" style="26" customWidth="1"/>
    <col min="4362" max="4362" width="1.7109375" style="26" customWidth="1"/>
    <col min="4363" max="4363" width="0.7109375" style="26" customWidth="1"/>
    <col min="4364" max="4610" width="7.5703125" style="26"/>
    <col min="4611" max="4611" width="1.28515625" style="26" customWidth="1"/>
    <col min="4612" max="4612" width="7.5703125" style="26"/>
    <col min="4613" max="4613" width="38.140625" style="26" customWidth="1"/>
    <col min="4614" max="4614" width="1.85546875" style="26" customWidth="1"/>
    <col min="4615" max="4615" width="10.28515625" style="26" customWidth="1"/>
    <col min="4616" max="4616" width="18.28515625" style="26" customWidth="1"/>
    <col min="4617" max="4617" width="19" style="26" customWidth="1"/>
    <col min="4618" max="4618" width="1.7109375" style="26" customWidth="1"/>
    <col min="4619" max="4619" width="0.7109375" style="26" customWidth="1"/>
    <col min="4620" max="4866" width="7.5703125" style="26"/>
    <col min="4867" max="4867" width="1.28515625" style="26" customWidth="1"/>
    <col min="4868" max="4868" width="7.5703125" style="26"/>
    <col min="4869" max="4869" width="38.140625" style="26" customWidth="1"/>
    <col min="4870" max="4870" width="1.85546875" style="26" customWidth="1"/>
    <col min="4871" max="4871" width="10.28515625" style="26" customWidth="1"/>
    <col min="4872" max="4872" width="18.28515625" style="26" customWidth="1"/>
    <col min="4873" max="4873" width="19" style="26" customWidth="1"/>
    <col min="4874" max="4874" width="1.7109375" style="26" customWidth="1"/>
    <col min="4875" max="4875" width="0.7109375" style="26" customWidth="1"/>
    <col min="4876" max="5122" width="7.5703125" style="26"/>
    <col min="5123" max="5123" width="1.28515625" style="26" customWidth="1"/>
    <col min="5124" max="5124" width="7.5703125" style="26"/>
    <col min="5125" max="5125" width="38.140625" style="26" customWidth="1"/>
    <col min="5126" max="5126" width="1.85546875" style="26" customWidth="1"/>
    <col min="5127" max="5127" width="10.28515625" style="26" customWidth="1"/>
    <col min="5128" max="5128" width="18.28515625" style="26" customWidth="1"/>
    <col min="5129" max="5129" width="19" style="26" customWidth="1"/>
    <col min="5130" max="5130" width="1.7109375" style="26" customWidth="1"/>
    <col min="5131" max="5131" width="0.7109375" style="26" customWidth="1"/>
    <col min="5132" max="5378" width="7.5703125" style="26"/>
    <col min="5379" max="5379" width="1.28515625" style="26" customWidth="1"/>
    <col min="5380" max="5380" width="7.5703125" style="26"/>
    <col min="5381" max="5381" width="38.140625" style="26" customWidth="1"/>
    <col min="5382" max="5382" width="1.85546875" style="26" customWidth="1"/>
    <col min="5383" max="5383" width="10.28515625" style="26" customWidth="1"/>
    <col min="5384" max="5384" width="18.28515625" style="26" customWidth="1"/>
    <col min="5385" max="5385" width="19" style="26" customWidth="1"/>
    <col min="5386" max="5386" width="1.7109375" style="26" customWidth="1"/>
    <col min="5387" max="5387" width="0.7109375" style="26" customWidth="1"/>
    <col min="5388" max="5634" width="7.5703125" style="26"/>
    <col min="5635" max="5635" width="1.28515625" style="26" customWidth="1"/>
    <col min="5636" max="5636" width="7.5703125" style="26"/>
    <col min="5637" max="5637" width="38.140625" style="26" customWidth="1"/>
    <col min="5638" max="5638" width="1.85546875" style="26" customWidth="1"/>
    <col min="5639" max="5639" width="10.28515625" style="26" customWidth="1"/>
    <col min="5640" max="5640" width="18.28515625" style="26" customWidth="1"/>
    <col min="5641" max="5641" width="19" style="26" customWidth="1"/>
    <col min="5642" max="5642" width="1.7109375" style="26" customWidth="1"/>
    <col min="5643" max="5643" width="0.7109375" style="26" customWidth="1"/>
    <col min="5644" max="5890" width="7.5703125" style="26"/>
    <col min="5891" max="5891" width="1.28515625" style="26" customWidth="1"/>
    <col min="5892" max="5892" width="7.5703125" style="26"/>
    <col min="5893" max="5893" width="38.140625" style="26" customWidth="1"/>
    <col min="5894" max="5894" width="1.85546875" style="26" customWidth="1"/>
    <col min="5895" max="5895" width="10.28515625" style="26" customWidth="1"/>
    <col min="5896" max="5896" width="18.28515625" style="26" customWidth="1"/>
    <col min="5897" max="5897" width="19" style="26" customWidth="1"/>
    <col min="5898" max="5898" width="1.7109375" style="26" customWidth="1"/>
    <col min="5899" max="5899" width="0.7109375" style="26" customWidth="1"/>
    <col min="5900" max="6146" width="7.5703125" style="26"/>
    <col min="6147" max="6147" width="1.28515625" style="26" customWidth="1"/>
    <col min="6148" max="6148" width="7.5703125" style="26"/>
    <col min="6149" max="6149" width="38.140625" style="26" customWidth="1"/>
    <col min="6150" max="6150" width="1.85546875" style="26" customWidth="1"/>
    <col min="6151" max="6151" width="10.28515625" style="26" customWidth="1"/>
    <col min="6152" max="6152" width="18.28515625" style="26" customWidth="1"/>
    <col min="6153" max="6153" width="19" style="26" customWidth="1"/>
    <col min="6154" max="6154" width="1.7109375" style="26" customWidth="1"/>
    <col min="6155" max="6155" width="0.7109375" style="26" customWidth="1"/>
    <col min="6156" max="6402" width="7.5703125" style="26"/>
    <col min="6403" max="6403" width="1.28515625" style="26" customWidth="1"/>
    <col min="6404" max="6404" width="7.5703125" style="26"/>
    <col min="6405" max="6405" width="38.140625" style="26" customWidth="1"/>
    <col min="6406" max="6406" width="1.85546875" style="26" customWidth="1"/>
    <col min="6407" max="6407" width="10.28515625" style="26" customWidth="1"/>
    <col min="6408" max="6408" width="18.28515625" style="26" customWidth="1"/>
    <col min="6409" max="6409" width="19" style="26" customWidth="1"/>
    <col min="6410" max="6410" width="1.7109375" style="26" customWidth="1"/>
    <col min="6411" max="6411" width="0.7109375" style="26" customWidth="1"/>
    <col min="6412" max="6658" width="7.5703125" style="26"/>
    <col min="6659" max="6659" width="1.28515625" style="26" customWidth="1"/>
    <col min="6660" max="6660" width="7.5703125" style="26"/>
    <col min="6661" max="6661" width="38.140625" style="26" customWidth="1"/>
    <col min="6662" max="6662" width="1.85546875" style="26" customWidth="1"/>
    <col min="6663" max="6663" width="10.28515625" style="26" customWidth="1"/>
    <col min="6664" max="6664" width="18.28515625" style="26" customWidth="1"/>
    <col min="6665" max="6665" width="19" style="26" customWidth="1"/>
    <col min="6666" max="6666" width="1.7109375" style="26" customWidth="1"/>
    <col min="6667" max="6667" width="0.7109375" style="26" customWidth="1"/>
    <col min="6668" max="6914" width="7.5703125" style="26"/>
    <col min="6915" max="6915" width="1.28515625" style="26" customWidth="1"/>
    <col min="6916" max="6916" width="7.5703125" style="26"/>
    <col min="6917" max="6917" width="38.140625" style="26" customWidth="1"/>
    <col min="6918" max="6918" width="1.85546875" style="26" customWidth="1"/>
    <col min="6919" max="6919" width="10.28515625" style="26" customWidth="1"/>
    <col min="6920" max="6920" width="18.28515625" style="26" customWidth="1"/>
    <col min="6921" max="6921" width="19" style="26" customWidth="1"/>
    <col min="6922" max="6922" width="1.7109375" style="26" customWidth="1"/>
    <col min="6923" max="6923" width="0.7109375" style="26" customWidth="1"/>
    <col min="6924" max="7170" width="7.5703125" style="26"/>
    <col min="7171" max="7171" width="1.28515625" style="26" customWidth="1"/>
    <col min="7172" max="7172" width="7.5703125" style="26"/>
    <col min="7173" max="7173" width="38.140625" style="26" customWidth="1"/>
    <col min="7174" max="7174" width="1.85546875" style="26" customWidth="1"/>
    <col min="7175" max="7175" width="10.28515625" style="26" customWidth="1"/>
    <col min="7176" max="7176" width="18.28515625" style="26" customWidth="1"/>
    <col min="7177" max="7177" width="19" style="26" customWidth="1"/>
    <col min="7178" max="7178" width="1.7109375" style="26" customWidth="1"/>
    <col min="7179" max="7179" width="0.7109375" style="26" customWidth="1"/>
    <col min="7180" max="7426" width="7.5703125" style="26"/>
    <col min="7427" max="7427" width="1.28515625" style="26" customWidth="1"/>
    <col min="7428" max="7428" width="7.5703125" style="26"/>
    <col min="7429" max="7429" width="38.140625" style="26" customWidth="1"/>
    <col min="7430" max="7430" width="1.85546875" style="26" customWidth="1"/>
    <col min="7431" max="7431" width="10.28515625" style="26" customWidth="1"/>
    <col min="7432" max="7432" width="18.28515625" style="26" customWidth="1"/>
    <col min="7433" max="7433" width="19" style="26" customWidth="1"/>
    <col min="7434" max="7434" width="1.7109375" style="26" customWidth="1"/>
    <col min="7435" max="7435" width="0.7109375" style="26" customWidth="1"/>
    <col min="7436" max="7682" width="7.5703125" style="26"/>
    <col min="7683" max="7683" width="1.28515625" style="26" customWidth="1"/>
    <col min="7684" max="7684" width="7.5703125" style="26"/>
    <col min="7685" max="7685" width="38.140625" style="26" customWidth="1"/>
    <col min="7686" max="7686" width="1.85546875" style="26" customWidth="1"/>
    <col min="7687" max="7687" width="10.28515625" style="26" customWidth="1"/>
    <col min="7688" max="7688" width="18.28515625" style="26" customWidth="1"/>
    <col min="7689" max="7689" width="19" style="26" customWidth="1"/>
    <col min="7690" max="7690" width="1.7109375" style="26" customWidth="1"/>
    <col min="7691" max="7691" width="0.7109375" style="26" customWidth="1"/>
    <col min="7692" max="7938" width="7.5703125" style="26"/>
    <col min="7939" max="7939" width="1.28515625" style="26" customWidth="1"/>
    <col min="7940" max="7940" width="7.5703125" style="26"/>
    <col min="7941" max="7941" width="38.140625" style="26" customWidth="1"/>
    <col min="7942" max="7942" width="1.85546875" style="26" customWidth="1"/>
    <col min="7943" max="7943" width="10.28515625" style="26" customWidth="1"/>
    <col min="7944" max="7944" width="18.28515625" style="26" customWidth="1"/>
    <col min="7945" max="7945" width="19" style="26" customWidth="1"/>
    <col min="7946" max="7946" width="1.7109375" style="26" customWidth="1"/>
    <col min="7947" max="7947" width="0.7109375" style="26" customWidth="1"/>
    <col min="7948" max="8194" width="7.5703125" style="26"/>
    <col min="8195" max="8195" width="1.28515625" style="26" customWidth="1"/>
    <col min="8196" max="8196" width="7.5703125" style="26"/>
    <col min="8197" max="8197" width="38.140625" style="26" customWidth="1"/>
    <col min="8198" max="8198" width="1.85546875" style="26" customWidth="1"/>
    <col min="8199" max="8199" width="10.28515625" style="26" customWidth="1"/>
    <col min="8200" max="8200" width="18.28515625" style="26" customWidth="1"/>
    <col min="8201" max="8201" width="19" style="26" customWidth="1"/>
    <col min="8202" max="8202" width="1.7109375" style="26" customWidth="1"/>
    <col min="8203" max="8203" width="0.7109375" style="26" customWidth="1"/>
    <col min="8204" max="8450" width="7.5703125" style="26"/>
    <col min="8451" max="8451" width="1.28515625" style="26" customWidth="1"/>
    <col min="8452" max="8452" width="7.5703125" style="26"/>
    <col min="8453" max="8453" width="38.140625" style="26" customWidth="1"/>
    <col min="8454" max="8454" width="1.85546875" style="26" customWidth="1"/>
    <col min="8455" max="8455" width="10.28515625" style="26" customWidth="1"/>
    <col min="8456" max="8456" width="18.28515625" style="26" customWidth="1"/>
    <col min="8457" max="8457" width="19" style="26" customWidth="1"/>
    <col min="8458" max="8458" width="1.7109375" style="26" customWidth="1"/>
    <col min="8459" max="8459" width="0.7109375" style="26" customWidth="1"/>
    <col min="8460" max="8706" width="7.5703125" style="26"/>
    <col min="8707" max="8707" width="1.28515625" style="26" customWidth="1"/>
    <col min="8708" max="8708" width="7.5703125" style="26"/>
    <col min="8709" max="8709" width="38.140625" style="26" customWidth="1"/>
    <col min="8710" max="8710" width="1.85546875" style="26" customWidth="1"/>
    <col min="8711" max="8711" width="10.28515625" style="26" customWidth="1"/>
    <col min="8712" max="8712" width="18.28515625" style="26" customWidth="1"/>
    <col min="8713" max="8713" width="19" style="26" customWidth="1"/>
    <col min="8714" max="8714" width="1.7109375" style="26" customWidth="1"/>
    <col min="8715" max="8715" width="0.7109375" style="26" customWidth="1"/>
    <col min="8716" max="8962" width="7.5703125" style="26"/>
    <col min="8963" max="8963" width="1.28515625" style="26" customWidth="1"/>
    <col min="8964" max="8964" width="7.5703125" style="26"/>
    <col min="8965" max="8965" width="38.140625" style="26" customWidth="1"/>
    <col min="8966" max="8966" width="1.85546875" style="26" customWidth="1"/>
    <col min="8967" max="8967" width="10.28515625" style="26" customWidth="1"/>
    <col min="8968" max="8968" width="18.28515625" style="26" customWidth="1"/>
    <col min="8969" max="8969" width="19" style="26" customWidth="1"/>
    <col min="8970" max="8970" width="1.7109375" style="26" customWidth="1"/>
    <col min="8971" max="8971" width="0.7109375" style="26" customWidth="1"/>
    <col min="8972" max="9218" width="7.5703125" style="26"/>
    <col min="9219" max="9219" width="1.28515625" style="26" customWidth="1"/>
    <col min="9220" max="9220" width="7.5703125" style="26"/>
    <col min="9221" max="9221" width="38.140625" style="26" customWidth="1"/>
    <col min="9222" max="9222" width="1.85546875" style="26" customWidth="1"/>
    <col min="9223" max="9223" width="10.28515625" style="26" customWidth="1"/>
    <col min="9224" max="9224" width="18.28515625" style="26" customWidth="1"/>
    <col min="9225" max="9225" width="19" style="26" customWidth="1"/>
    <col min="9226" max="9226" width="1.7109375" style="26" customWidth="1"/>
    <col min="9227" max="9227" width="0.7109375" style="26" customWidth="1"/>
    <col min="9228" max="9474" width="7.5703125" style="26"/>
    <col min="9475" max="9475" width="1.28515625" style="26" customWidth="1"/>
    <col min="9476" max="9476" width="7.5703125" style="26"/>
    <col min="9477" max="9477" width="38.140625" style="26" customWidth="1"/>
    <col min="9478" max="9478" width="1.85546875" style="26" customWidth="1"/>
    <col min="9479" max="9479" width="10.28515625" style="26" customWidth="1"/>
    <col min="9480" max="9480" width="18.28515625" style="26" customWidth="1"/>
    <col min="9481" max="9481" width="19" style="26" customWidth="1"/>
    <col min="9482" max="9482" width="1.7109375" style="26" customWidth="1"/>
    <col min="9483" max="9483" width="0.7109375" style="26" customWidth="1"/>
    <col min="9484" max="9730" width="7.5703125" style="26"/>
    <col min="9731" max="9731" width="1.28515625" style="26" customWidth="1"/>
    <col min="9732" max="9732" width="7.5703125" style="26"/>
    <col min="9733" max="9733" width="38.140625" style="26" customWidth="1"/>
    <col min="9734" max="9734" width="1.85546875" style="26" customWidth="1"/>
    <col min="9735" max="9735" width="10.28515625" style="26" customWidth="1"/>
    <col min="9736" max="9736" width="18.28515625" style="26" customWidth="1"/>
    <col min="9737" max="9737" width="19" style="26" customWidth="1"/>
    <col min="9738" max="9738" width="1.7109375" style="26" customWidth="1"/>
    <col min="9739" max="9739" width="0.7109375" style="26" customWidth="1"/>
    <col min="9740" max="9986" width="7.5703125" style="26"/>
    <col min="9987" max="9987" width="1.28515625" style="26" customWidth="1"/>
    <col min="9988" max="9988" width="7.5703125" style="26"/>
    <col min="9989" max="9989" width="38.140625" style="26" customWidth="1"/>
    <col min="9990" max="9990" width="1.85546875" style="26" customWidth="1"/>
    <col min="9991" max="9991" width="10.28515625" style="26" customWidth="1"/>
    <col min="9992" max="9992" width="18.28515625" style="26" customWidth="1"/>
    <col min="9993" max="9993" width="19" style="26" customWidth="1"/>
    <col min="9994" max="9994" width="1.7109375" style="26" customWidth="1"/>
    <col min="9995" max="9995" width="0.7109375" style="26" customWidth="1"/>
    <col min="9996" max="10242" width="7.5703125" style="26"/>
    <col min="10243" max="10243" width="1.28515625" style="26" customWidth="1"/>
    <col min="10244" max="10244" width="7.5703125" style="26"/>
    <col min="10245" max="10245" width="38.140625" style="26" customWidth="1"/>
    <col min="10246" max="10246" width="1.85546875" style="26" customWidth="1"/>
    <col min="10247" max="10247" width="10.28515625" style="26" customWidth="1"/>
    <col min="10248" max="10248" width="18.28515625" style="26" customWidth="1"/>
    <col min="10249" max="10249" width="19" style="26" customWidth="1"/>
    <col min="10250" max="10250" width="1.7109375" style="26" customWidth="1"/>
    <col min="10251" max="10251" width="0.7109375" style="26" customWidth="1"/>
    <col min="10252" max="10498" width="7.5703125" style="26"/>
    <col min="10499" max="10499" width="1.28515625" style="26" customWidth="1"/>
    <col min="10500" max="10500" width="7.5703125" style="26"/>
    <col min="10501" max="10501" width="38.140625" style="26" customWidth="1"/>
    <col min="10502" max="10502" width="1.85546875" style="26" customWidth="1"/>
    <col min="10503" max="10503" width="10.28515625" style="26" customWidth="1"/>
    <col min="10504" max="10504" width="18.28515625" style="26" customWidth="1"/>
    <col min="10505" max="10505" width="19" style="26" customWidth="1"/>
    <col min="10506" max="10506" width="1.7109375" style="26" customWidth="1"/>
    <col min="10507" max="10507" width="0.7109375" style="26" customWidth="1"/>
    <col min="10508" max="10754" width="7.5703125" style="26"/>
    <col min="10755" max="10755" width="1.28515625" style="26" customWidth="1"/>
    <col min="10756" max="10756" width="7.5703125" style="26"/>
    <col min="10757" max="10757" width="38.140625" style="26" customWidth="1"/>
    <col min="10758" max="10758" width="1.85546875" style="26" customWidth="1"/>
    <col min="10759" max="10759" width="10.28515625" style="26" customWidth="1"/>
    <col min="10760" max="10760" width="18.28515625" style="26" customWidth="1"/>
    <col min="10761" max="10761" width="19" style="26" customWidth="1"/>
    <col min="10762" max="10762" width="1.7109375" style="26" customWidth="1"/>
    <col min="10763" max="10763" width="0.7109375" style="26" customWidth="1"/>
    <col min="10764" max="11010" width="7.5703125" style="26"/>
    <col min="11011" max="11011" width="1.28515625" style="26" customWidth="1"/>
    <col min="11012" max="11012" width="7.5703125" style="26"/>
    <col min="11013" max="11013" width="38.140625" style="26" customWidth="1"/>
    <col min="11014" max="11014" width="1.85546875" style="26" customWidth="1"/>
    <col min="11015" max="11015" width="10.28515625" style="26" customWidth="1"/>
    <col min="11016" max="11016" width="18.28515625" style="26" customWidth="1"/>
    <col min="11017" max="11017" width="19" style="26" customWidth="1"/>
    <col min="11018" max="11018" width="1.7109375" style="26" customWidth="1"/>
    <col min="11019" max="11019" width="0.7109375" style="26" customWidth="1"/>
    <col min="11020" max="11266" width="7.5703125" style="26"/>
    <col min="11267" max="11267" width="1.28515625" style="26" customWidth="1"/>
    <col min="11268" max="11268" width="7.5703125" style="26"/>
    <col min="11269" max="11269" width="38.140625" style="26" customWidth="1"/>
    <col min="11270" max="11270" width="1.85546875" style="26" customWidth="1"/>
    <col min="11271" max="11271" width="10.28515625" style="26" customWidth="1"/>
    <col min="11272" max="11272" width="18.28515625" style="26" customWidth="1"/>
    <col min="11273" max="11273" width="19" style="26" customWidth="1"/>
    <col min="11274" max="11274" width="1.7109375" style="26" customWidth="1"/>
    <col min="11275" max="11275" width="0.7109375" style="26" customWidth="1"/>
    <col min="11276" max="11522" width="7.5703125" style="26"/>
    <col min="11523" max="11523" width="1.28515625" style="26" customWidth="1"/>
    <col min="11524" max="11524" width="7.5703125" style="26"/>
    <col min="11525" max="11525" width="38.140625" style="26" customWidth="1"/>
    <col min="11526" max="11526" width="1.85546875" style="26" customWidth="1"/>
    <col min="11527" max="11527" width="10.28515625" style="26" customWidth="1"/>
    <col min="11528" max="11528" width="18.28515625" style="26" customWidth="1"/>
    <col min="11529" max="11529" width="19" style="26" customWidth="1"/>
    <col min="11530" max="11530" width="1.7109375" style="26" customWidth="1"/>
    <col min="11531" max="11531" width="0.7109375" style="26" customWidth="1"/>
    <col min="11532" max="11778" width="7.5703125" style="26"/>
    <col min="11779" max="11779" width="1.28515625" style="26" customWidth="1"/>
    <col min="11780" max="11780" width="7.5703125" style="26"/>
    <col min="11781" max="11781" width="38.140625" style="26" customWidth="1"/>
    <col min="11782" max="11782" width="1.85546875" style="26" customWidth="1"/>
    <col min="11783" max="11783" width="10.28515625" style="26" customWidth="1"/>
    <col min="11784" max="11784" width="18.28515625" style="26" customWidth="1"/>
    <col min="11785" max="11785" width="19" style="26" customWidth="1"/>
    <col min="11786" max="11786" width="1.7109375" style="26" customWidth="1"/>
    <col min="11787" max="11787" width="0.7109375" style="26" customWidth="1"/>
    <col min="11788" max="12034" width="7.5703125" style="26"/>
    <col min="12035" max="12035" width="1.28515625" style="26" customWidth="1"/>
    <col min="12036" max="12036" width="7.5703125" style="26"/>
    <col min="12037" max="12037" width="38.140625" style="26" customWidth="1"/>
    <col min="12038" max="12038" width="1.85546875" style="26" customWidth="1"/>
    <col min="12039" max="12039" width="10.28515625" style="26" customWidth="1"/>
    <col min="12040" max="12040" width="18.28515625" style="26" customWidth="1"/>
    <col min="12041" max="12041" width="19" style="26" customWidth="1"/>
    <col min="12042" max="12042" width="1.7109375" style="26" customWidth="1"/>
    <col min="12043" max="12043" width="0.7109375" style="26" customWidth="1"/>
    <col min="12044" max="12290" width="7.5703125" style="26"/>
    <col min="12291" max="12291" width="1.28515625" style="26" customWidth="1"/>
    <col min="12292" max="12292" width="7.5703125" style="26"/>
    <col min="12293" max="12293" width="38.140625" style="26" customWidth="1"/>
    <col min="12294" max="12294" width="1.85546875" style="26" customWidth="1"/>
    <col min="12295" max="12295" width="10.28515625" style="26" customWidth="1"/>
    <col min="12296" max="12296" width="18.28515625" style="26" customWidth="1"/>
    <col min="12297" max="12297" width="19" style="26" customWidth="1"/>
    <col min="12298" max="12298" width="1.7109375" style="26" customWidth="1"/>
    <col min="12299" max="12299" width="0.7109375" style="26" customWidth="1"/>
    <col min="12300" max="12546" width="7.5703125" style="26"/>
    <col min="12547" max="12547" width="1.28515625" style="26" customWidth="1"/>
    <col min="12548" max="12548" width="7.5703125" style="26"/>
    <col min="12549" max="12549" width="38.140625" style="26" customWidth="1"/>
    <col min="12550" max="12550" width="1.85546875" style="26" customWidth="1"/>
    <col min="12551" max="12551" width="10.28515625" style="26" customWidth="1"/>
    <col min="12552" max="12552" width="18.28515625" style="26" customWidth="1"/>
    <col min="12553" max="12553" width="19" style="26" customWidth="1"/>
    <col min="12554" max="12554" width="1.7109375" style="26" customWidth="1"/>
    <col min="12555" max="12555" width="0.7109375" style="26" customWidth="1"/>
    <col min="12556" max="12802" width="7.5703125" style="26"/>
    <col min="12803" max="12803" width="1.28515625" style="26" customWidth="1"/>
    <col min="12804" max="12804" width="7.5703125" style="26"/>
    <col min="12805" max="12805" width="38.140625" style="26" customWidth="1"/>
    <col min="12806" max="12806" width="1.85546875" style="26" customWidth="1"/>
    <col min="12807" max="12807" width="10.28515625" style="26" customWidth="1"/>
    <col min="12808" max="12808" width="18.28515625" style="26" customWidth="1"/>
    <col min="12809" max="12809" width="19" style="26" customWidth="1"/>
    <col min="12810" max="12810" width="1.7109375" style="26" customWidth="1"/>
    <col min="12811" max="12811" width="0.7109375" style="26" customWidth="1"/>
    <col min="12812" max="13058" width="7.5703125" style="26"/>
    <col min="13059" max="13059" width="1.28515625" style="26" customWidth="1"/>
    <col min="13060" max="13060" width="7.5703125" style="26"/>
    <col min="13061" max="13061" width="38.140625" style="26" customWidth="1"/>
    <col min="13062" max="13062" width="1.85546875" style="26" customWidth="1"/>
    <col min="13063" max="13063" width="10.28515625" style="26" customWidth="1"/>
    <col min="13064" max="13064" width="18.28515625" style="26" customWidth="1"/>
    <col min="13065" max="13065" width="19" style="26" customWidth="1"/>
    <col min="13066" max="13066" width="1.7109375" style="26" customWidth="1"/>
    <col min="13067" max="13067" width="0.7109375" style="26" customWidth="1"/>
    <col min="13068" max="13314" width="7.5703125" style="26"/>
    <col min="13315" max="13315" width="1.28515625" style="26" customWidth="1"/>
    <col min="13316" max="13316" width="7.5703125" style="26"/>
    <col min="13317" max="13317" width="38.140625" style="26" customWidth="1"/>
    <col min="13318" max="13318" width="1.85546875" style="26" customWidth="1"/>
    <col min="13319" max="13319" width="10.28515625" style="26" customWidth="1"/>
    <col min="13320" max="13320" width="18.28515625" style="26" customWidth="1"/>
    <col min="13321" max="13321" width="19" style="26" customWidth="1"/>
    <col min="13322" max="13322" width="1.7109375" style="26" customWidth="1"/>
    <col min="13323" max="13323" width="0.7109375" style="26" customWidth="1"/>
    <col min="13324" max="13570" width="7.5703125" style="26"/>
    <col min="13571" max="13571" width="1.28515625" style="26" customWidth="1"/>
    <col min="13572" max="13572" width="7.5703125" style="26"/>
    <col min="13573" max="13573" width="38.140625" style="26" customWidth="1"/>
    <col min="13574" max="13574" width="1.85546875" style="26" customWidth="1"/>
    <col min="13575" max="13575" width="10.28515625" style="26" customWidth="1"/>
    <col min="13576" max="13576" width="18.28515625" style="26" customWidth="1"/>
    <col min="13577" max="13577" width="19" style="26" customWidth="1"/>
    <col min="13578" max="13578" width="1.7109375" style="26" customWidth="1"/>
    <col min="13579" max="13579" width="0.7109375" style="26" customWidth="1"/>
    <col min="13580" max="13826" width="7.5703125" style="26"/>
    <col min="13827" max="13827" width="1.28515625" style="26" customWidth="1"/>
    <col min="13828" max="13828" width="7.5703125" style="26"/>
    <col min="13829" max="13829" width="38.140625" style="26" customWidth="1"/>
    <col min="13830" max="13830" width="1.85546875" style="26" customWidth="1"/>
    <col min="13831" max="13831" width="10.28515625" style="26" customWidth="1"/>
    <col min="13832" max="13832" width="18.28515625" style="26" customWidth="1"/>
    <col min="13833" max="13833" width="19" style="26" customWidth="1"/>
    <col min="13834" max="13834" width="1.7109375" style="26" customWidth="1"/>
    <col min="13835" max="13835" width="0.7109375" style="26" customWidth="1"/>
    <col min="13836" max="14082" width="7.5703125" style="26"/>
    <col min="14083" max="14083" width="1.28515625" style="26" customWidth="1"/>
    <col min="14084" max="14084" width="7.5703125" style="26"/>
    <col min="14085" max="14085" width="38.140625" style="26" customWidth="1"/>
    <col min="14086" max="14086" width="1.85546875" style="26" customWidth="1"/>
    <col min="14087" max="14087" width="10.28515625" style="26" customWidth="1"/>
    <col min="14088" max="14088" width="18.28515625" style="26" customWidth="1"/>
    <col min="14089" max="14089" width="19" style="26" customWidth="1"/>
    <col min="14090" max="14090" width="1.7109375" style="26" customWidth="1"/>
    <col min="14091" max="14091" width="0.7109375" style="26" customWidth="1"/>
    <col min="14092" max="14338" width="7.5703125" style="26"/>
    <col min="14339" max="14339" width="1.28515625" style="26" customWidth="1"/>
    <col min="14340" max="14340" width="7.5703125" style="26"/>
    <col min="14341" max="14341" width="38.140625" style="26" customWidth="1"/>
    <col min="14342" max="14342" width="1.85546875" style="26" customWidth="1"/>
    <col min="14343" max="14343" width="10.28515625" style="26" customWidth="1"/>
    <col min="14344" max="14344" width="18.28515625" style="26" customWidth="1"/>
    <col min="14345" max="14345" width="19" style="26" customWidth="1"/>
    <col min="14346" max="14346" width="1.7109375" style="26" customWidth="1"/>
    <col min="14347" max="14347" width="0.7109375" style="26" customWidth="1"/>
    <col min="14348" max="14594" width="7.5703125" style="26"/>
    <col min="14595" max="14595" width="1.28515625" style="26" customWidth="1"/>
    <col min="14596" max="14596" width="7.5703125" style="26"/>
    <col min="14597" max="14597" width="38.140625" style="26" customWidth="1"/>
    <col min="14598" max="14598" width="1.85546875" style="26" customWidth="1"/>
    <col min="14599" max="14599" width="10.28515625" style="26" customWidth="1"/>
    <col min="14600" max="14600" width="18.28515625" style="26" customWidth="1"/>
    <col min="14601" max="14601" width="19" style="26" customWidth="1"/>
    <col min="14602" max="14602" width="1.7109375" style="26" customWidth="1"/>
    <col min="14603" max="14603" width="0.7109375" style="26" customWidth="1"/>
    <col min="14604" max="14850" width="7.5703125" style="26"/>
    <col min="14851" max="14851" width="1.28515625" style="26" customWidth="1"/>
    <col min="14852" max="14852" width="7.5703125" style="26"/>
    <col min="14853" max="14853" width="38.140625" style="26" customWidth="1"/>
    <col min="14854" max="14854" width="1.85546875" style="26" customWidth="1"/>
    <col min="14855" max="14855" width="10.28515625" style="26" customWidth="1"/>
    <col min="14856" max="14856" width="18.28515625" style="26" customWidth="1"/>
    <col min="14857" max="14857" width="19" style="26" customWidth="1"/>
    <col min="14858" max="14858" width="1.7109375" style="26" customWidth="1"/>
    <col min="14859" max="14859" width="0.7109375" style="26" customWidth="1"/>
    <col min="14860" max="15106" width="7.5703125" style="26"/>
    <col min="15107" max="15107" width="1.28515625" style="26" customWidth="1"/>
    <col min="15108" max="15108" width="7.5703125" style="26"/>
    <col min="15109" max="15109" width="38.140625" style="26" customWidth="1"/>
    <col min="15110" max="15110" width="1.85546875" style="26" customWidth="1"/>
    <col min="15111" max="15111" width="10.28515625" style="26" customWidth="1"/>
    <col min="15112" max="15112" width="18.28515625" style="26" customWidth="1"/>
    <col min="15113" max="15113" width="19" style="26" customWidth="1"/>
    <col min="15114" max="15114" width="1.7109375" style="26" customWidth="1"/>
    <col min="15115" max="15115" width="0.7109375" style="26" customWidth="1"/>
    <col min="15116" max="15362" width="7.5703125" style="26"/>
    <col min="15363" max="15363" width="1.28515625" style="26" customWidth="1"/>
    <col min="15364" max="15364" width="7.5703125" style="26"/>
    <col min="15365" max="15365" width="38.140625" style="26" customWidth="1"/>
    <col min="15366" max="15366" width="1.85546875" style="26" customWidth="1"/>
    <col min="15367" max="15367" width="10.28515625" style="26" customWidth="1"/>
    <col min="15368" max="15368" width="18.28515625" style="26" customWidth="1"/>
    <col min="15369" max="15369" width="19" style="26" customWidth="1"/>
    <col min="15370" max="15370" width="1.7109375" style="26" customWidth="1"/>
    <col min="15371" max="15371" width="0.7109375" style="26" customWidth="1"/>
    <col min="15372" max="15618" width="7.5703125" style="26"/>
    <col min="15619" max="15619" width="1.28515625" style="26" customWidth="1"/>
    <col min="15620" max="15620" width="7.5703125" style="26"/>
    <col min="15621" max="15621" width="38.140625" style="26" customWidth="1"/>
    <col min="15622" max="15622" width="1.85546875" style="26" customWidth="1"/>
    <col min="15623" max="15623" width="10.28515625" style="26" customWidth="1"/>
    <col min="15624" max="15624" width="18.28515625" style="26" customWidth="1"/>
    <col min="15625" max="15625" width="19" style="26" customWidth="1"/>
    <col min="15626" max="15626" width="1.7109375" style="26" customWidth="1"/>
    <col min="15627" max="15627" width="0.7109375" style="26" customWidth="1"/>
    <col min="15628" max="15874" width="7.5703125" style="26"/>
    <col min="15875" max="15875" width="1.28515625" style="26" customWidth="1"/>
    <col min="15876" max="15876" width="7.5703125" style="26"/>
    <col min="15877" max="15877" width="38.140625" style="26" customWidth="1"/>
    <col min="15878" max="15878" width="1.85546875" style="26" customWidth="1"/>
    <col min="15879" max="15879" width="10.28515625" style="26" customWidth="1"/>
    <col min="15880" max="15880" width="18.28515625" style="26" customWidth="1"/>
    <col min="15881" max="15881" width="19" style="26" customWidth="1"/>
    <col min="15882" max="15882" width="1.7109375" style="26" customWidth="1"/>
    <col min="15883" max="15883" width="0.7109375" style="26" customWidth="1"/>
    <col min="15884" max="16130" width="7.5703125" style="26"/>
    <col min="16131" max="16131" width="1.28515625" style="26" customWidth="1"/>
    <col min="16132" max="16132" width="7.5703125" style="26"/>
    <col min="16133" max="16133" width="38.140625" style="26" customWidth="1"/>
    <col min="16134" max="16134" width="1.85546875" style="26" customWidth="1"/>
    <col min="16135" max="16135" width="10.28515625" style="26" customWidth="1"/>
    <col min="16136" max="16136" width="18.28515625" style="26" customWidth="1"/>
    <col min="16137" max="16137" width="19" style="26" customWidth="1"/>
    <col min="16138" max="16138" width="1.7109375" style="26" customWidth="1"/>
    <col min="16139" max="16139" width="0.7109375" style="26" customWidth="1"/>
    <col min="16140" max="16384" width="7.5703125" style="26"/>
  </cols>
  <sheetData>
    <row r="1" spans="1:15" s="1" customFormat="1" ht="15" customHeight="1">
      <c r="L1" s="2" t="s">
        <v>0</v>
      </c>
      <c r="O1" s="2"/>
    </row>
    <row r="2" spans="1:15" s="1" customFormat="1" ht="15" customHeight="1">
      <c r="L2" s="3" t="s">
        <v>1</v>
      </c>
      <c r="O2" s="3"/>
    </row>
    <row r="3" spans="1:15" s="1" customFormat="1" ht="15" customHeight="1"/>
    <row r="4" spans="1:15" s="1" customFormat="1" ht="15" customHeight="1"/>
    <row r="5" spans="1:15" ht="15" customHeight="1">
      <c r="B5" s="75" t="s">
        <v>150</v>
      </c>
      <c r="C5" s="33" t="s">
        <v>378</v>
      </c>
    </row>
    <row r="6" spans="1:15" ht="15" customHeight="1">
      <c r="B6" s="75"/>
      <c r="C6" s="33" t="s">
        <v>408</v>
      </c>
    </row>
    <row r="7" spans="1:15" ht="15" customHeight="1">
      <c r="B7" s="76" t="s">
        <v>151</v>
      </c>
      <c r="C7" s="36" t="s">
        <v>409</v>
      </c>
    </row>
    <row r="8" spans="1:15" ht="11.25" customHeight="1" thickBot="1">
      <c r="A8" s="36"/>
    </row>
    <row r="9" spans="1:15" ht="7.5" customHeight="1" thickTop="1">
      <c r="A9" s="242"/>
      <c r="B9" s="242"/>
      <c r="C9" s="242"/>
      <c r="D9" s="243"/>
      <c r="E9" s="243"/>
      <c r="F9" s="243"/>
      <c r="G9" s="243"/>
      <c r="H9" s="243"/>
      <c r="I9" s="242"/>
      <c r="J9" s="242"/>
      <c r="K9" s="242"/>
      <c r="L9" s="242"/>
    </row>
    <row r="10" spans="1:15" ht="14.25" customHeight="1">
      <c r="B10" s="33" t="s">
        <v>341</v>
      </c>
      <c r="C10" s="103"/>
      <c r="D10" s="245" t="s">
        <v>28</v>
      </c>
      <c r="E10" s="692" t="s">
        <v>324</v>
      </c>
      <c r="F10" s="692"/>
      <c r="G10" s="692"/>
      <c r="H10" s="673"/>
      <c r="I10" s="690" t="s">
        <v>319</v>
      </c>
      <c r="J10" s="690"/>
      <c r="K10" s="690"/>
    </row>
    <row r="11" spans="1:15">
      <c r="B11" s="36" t="s">
        <v>328</v>
      </c>
      <c r="C11" s="103"/>
      <c r="D11" s="246" t="s">
        <v>29</v>
      </c>
      <c r="E11" s="694" t="s">
        <v>133</v>
      </c>
      <c r="F11" s="694"/>
      <c r="G11" s="694"/>
      <c r="H11" s="675"/>
      <c r="I11" s="696" t="s">
        <v>9</v>
      </c>
      <c r="J11" s="696"/>
      <c r="K11" s="696"/>
    </row>
    <row r="12" spans="1:15" ht="15">
      <c r="D12" s="246"/>
      <c r="E12" s="258" t="s">
        <v>8</v>
      </c>
      <c r="F12" s="258" t="s">
        <v>40</v>
      </c>
      <c r="G12" s="258" t="s">
        <v>42</v>
      </c>
      <c r="H12" s="258"/>
      <c r="I12" s="258" t="s">
        <v>8</v>
      </c>
      <c r="J12" s="258" t="s">
        <v>40</v>
      </c>
      <c r="K12" s="258" t="s">
        <v>42</v>
      </c>
    </row>
    <row r="13" spans="1:15">
      <c r="D13" s="246"/>
      <c r="E13" s="330" t="s">
        <v>134</v>
      </c>
      <c r="F13" s="330" t="s">
        <v>41</v>
      </c>
      <c r="G13" s="330" t="s">
        <v>43</v>
      </c>
      <c r="H13" s="330"/>
      <c r="I13" s="76" t="s">
        <v>9</v>
      </c>
      <c r="J13" s="76" t="s">
        <v>41</v>
      </c>
      <c r="K13" s="76" t="s">
        <v>43</v>
      </c>
    </row>
    <row r="14" spans="1:15" ht="2.25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5" ht="6.75" customHeight="1">
      <c r="E15" s="26"/>
      <c r="F15" s="26"/>
      <c r="G15" s="26"/>
      <c r="H15" s="26"/>
    </row>
    <row r="16" spans="1:15" ht="15" customHeight="1">
      <c r="B16" s="33" t="s">
        <v>539</v>
      </c>
      <c r="D16" s="34">
        <v>2021</v>
      </c>
      <c r="E16" s="331">
        <f t="shared" ref="E16:G17" si="0">E19+E22+E25+E28+E31+E34+E37+E40+E43</f>
        <v>4</v>
      </c>
      <c r="F16" s="331">
        <f t="shared" si="0"/>
        <v>2</v>
      </c>
      <c r="G16" s="331">
        <f t="shared" si="0"/>
        <v>2</v>
      </c>
      <c r="H16" s="331"/>
      <c r="I16" s="342">
        <f>J16+K16</f>
        <v>2388</v>
      </c>
      <c r="J16" s="342">
        <f>' 3.11'!F16+' 3.11'!J16+'3.11 samb.'!F16+'3.11 samb.'!J16+'3.11 samb.2.'!F16+'3.11 samb.2.'!J16+'3.11 samb.3'!F16+'3.11 samb.3'!J16+'3.11 samb.4'!F16</f>
        <v>936</v>
      </c>
      <c r="K16" s="342">
        <f>' 3.11'!G16+' 3.11'!K16+'3.11 samb.'!G16+'3.11 samb.'!K16+'3.11 samb.2.'!G16+'3.11 samb.2.'!K16+'3.11 samb.3'!G16+'3.11 samb.3'!K16+'3.11 samb.4'!G16</f>
        <v>1452</v>
      </c>
      <c r="L16" s="77"/>
    </row>
    <row r="17" spans="2:12" ht="15" customHeight="1">
      <c r="B17" s="36" t="s">
        <v>9</v>
      </c>
      <c r="D17" s="34">
        <v>2022</v>
      </c>
      <c r="E17" s="331">
        <f t="shared" si="0"/>
        <v>15</v>
      </c>
      <c r="F17" s="331">
        <f t="shared" si="0"/>
        <v>7</v>
      </c>
      <c r="G17" s="331">
        <f t="shared" si="0"/>
        <v>8</v>
      </c>
      <c r="H17" s="331"/>
      <c r="I17" s="342">
        <f>J17+K17</f>
        <v>2187</v>
      </c>
      <c r="J17" s="342">
        <f>' 3.11'!F17+' 3.11'!J17+'3.11 samb.'!F17+'3.11 samb.'!J17+'3.11 samb.2.'!F17+'3.11 samb.2.'!J17+'3.11 samb.3'!F17+'3.11 samb.3'!J17+'3.11 samb.4'!F17</f>
        <v>855</v>
      </c>
      <c r="K17" s="342">
        <f>' 3.11'!G17+' 3.11'!K17+'3.11 samb.'!G17+'3.11 samb.'!K17+'3.11 samb.2.'!G17+'3.11 samb.2.'!K17+'3.11 samb.3'!G17+'3.11 samb.3'!K17+'3.11 samb.4'!G17</f>
        <v>1332</v>
      </c>
      <c r="L17" s="77"/>
    </row>
    <row r="18" spans="2:12" ht="15" customHeight="1">
      <c r="B18" s="36"/>
      <c r="E18" s="333"/>
      <c r="F18" s="333"/>
      <c r="G18" s="333"/>
      <c r="H18" s="333"/>
      <c r="I18" s="90"/>
      <c r="J18" s="90"/>
      <c r="K18" s="90"/>
      <c r="L18" s="77"/>
    </row>
    <row r="19" spans="2:12" ht="15" customHeight="1">
      <c r="B19" s="33" t="s">
        <v>105</v>
      </c>
      <c r="C19" s="29"/>
      <c r="D19" s="27">
        <v>2021</v>
      </c>
      <c r="E19" s="333">
        <f>F19+G19</f>
        <v>0</v>
      </c>
      <c r="F19" s="333">
        <v>0</v>
      </c>
      <c r="G19" s="333">
        <v>0</v>
      </c>
      <c r="H19" s="333"/>
      <c r="I19" s="90">
        <f>J19+K19</f>
        <v>163</v>
      </c>
      <c r="J19" s="90">
        <f>' 3.11'!F19+' 3.11'!J19+'3.11 samb.'!F19+'3.11 samb.'!J19+'3.11 samb.2.'!F19+'3.11 samb.2.'!J19+'3.11 samb.3'!F19+'3.11 samb.3'!J19</f>
        <v>57</v>
      </c>
      <c r="K19" s="90">
        <f>' 3.11'!G19+' 3.11'!K19+'3.11 samb.'!G19+'3.11 samb.'!K19+'3.11 samb.2.'!G19+'3.11 samb.2.'!K19+'3.11 samb.3'!G19+'3.11 samb.3'!K19</f>
        <v>106</v>
      </c>
      <c r="L19" s="77"/>
    </row>
    <row r="20" spans="2:12" ht="15" customHeight="1">
      <c r="B20" s="36" t="s">
        <v>106</v>
      </c>
      <c r="C20" s="334"/>
      <c r="D20" s="27">
        <v>2022</v>
      </c>
      <c r="E20" s="333">
        <f>F20+G20</f>
        <v>0</v>
      </c>
      <c r="F20" s="333">
        <v>0</v>
      </c>
      <c r="G20" s="333">
        <v>0</v>
      </c>
      <c r="H20" s="333"/>
      <c r="I20" s="90">
        <f>J20+K20</f>
        <v>163</v>
      </c>
      <c r="J20" s="90">
        <f>' 3.11'!F20+' 3.11'!J20+'3.11 samb.'!F20+'3.11 samb.'!J20+'3.11 samb.2.'!F20+'3.11 samb.2.'!J20+'3.11 samb.3'!F20+'3.11 samb.3'!J20</f>
        <v>54</v>
      </c>
      <c r="K20" s="90">
        <f>' 3.11'!G20+' 3.11'!K20+'3.11 samb.'!G20+'3.11 samb.'!K20+'3.11 samb.2.'!G20+'3.11 samb.2.'!K20+'3.11 samb.3'!G20+'3.11 samb.3'!K20</f>
        <v>109</v>
      </c>
      <c r="L20" s="77"/>
    </row>
    <row r="21" spans="2:12" ht="15" customHeight="1">
      <c r="B21" s="36"/>
      <c r="C21" s="334"/>
      <c r="E21" s="333"/>
      <c r="F21" s="333"/>
      <c r="G21" s="333"/>
      <c r="H21" s="333"/>
      <c r="I21" s="90"/>
      <c r="J21" s="90"/>
      <c r="K21" s="90"/>
      <c r="L21" s="77"/>
    </row>
    <row r="22" spans="2:12" ht="15" customHeight="1">
      <c r="B22" s="33" t="s">
        <v>107</v>
      </c>
      <c r="D22" s="27">
        <v>2021</v>
      </c>
      <c r="E22" s="333">
        <f>F22+G22</f>
        <v>0</v>
      </c>
      <c r="F22" s="333">
        <v>0</v>
      </c>
      <c r="G22" s="333">
        <v>0</v>
      </c>
      <c r="H22" s="333"/>
      <c r="I22" s="90">
        <f>J22+K22</f>
        <v>415</v>
      </c>
      <c r="J22" s="90">
        <f>' 3.11'!F22+' 3.11'!J22+'3.11 samb.'!F22+'3.11 samb.'!J22+'3.11 samb.2.'!F22+'3.11 samb.2.'!J22+'3.11 samb.3'!F22+'3.11 samb.3'!J22</f>
        <v>151</v>
      </c>
      <c r="K22" s="90">
        <f>' 3.11'!G22+' 3.11'!K22+'3.11 samb.'!G22+'3.11 samb.'!K22+'3.11 samb.2.'!G22+'3.11 samb.2.'!K22+'3.11 samb.3'!G22+'3.11 samb.3'!K22</f>
        <v>264</v>
      </c>
      <c r="L22" s="77"/>
    </row>
    <row r="23" spans="2:12" ht="15" customHeight="1">
      <c r="B23" s="36" t="s">
        <v>108</v>
      </c>
      <c r="C23" s="33"/>
      <c r="D23" s="27">
        <v>2022</v>
      </c>
      <c r="E23" s="333">
        <f>F23+G23</f>
        <v>0</v>
      </c>
      <c r="F23" s="333">
        <v>0</v>
      </c>
      <c r="G23" s="333">
        <v>0</v>
      </c>
      <c r="H23" s="333"/>
      <c r="I23" s="90">
        <f>J23+K23</f>
        <v>396</v>
      </c>
      <c r="J23" s="90">
        <f>' 3.11'!F23+' 3.11'!J23+'3.11 samb.'!F23+'3.11 samb.'!J23+'3.11 samb.2.'!F23+'3.11 samb.2.'!J23+'3.11 samb.3'!F23+'3.11 samb.3'!J23</f>
        <v>145</v>
      </c>
      <c r="K23" s="90">
        <f>' 3.11'!G23+' 3.11'!K23+'3.11 samb.'!G23+'3.11 samb.'!K23+'3.11 samb.2.'!G23+'3.11 samb.2.'!K23+'3.11 samb.3'!G23+'3.11 samb.3'!K23</f>
        <v>251</v>
      </c>
      <c r="L23" s="77"/>
    </row>
    <row r="24" spans="2:12" ht="15" customHeight="1">
      <c r="B24" s="36"/>
      <c r="C24" s="33"/>
      <c r="E24" s="333"/>
      <c r="F24" s="333"/>
      <c r="G24" s="333"/>
      <c r="H24" s="333"/>
      <c r="I24" s="90"/>
      <c r="J24" s="90"/>
      <c r="K24" s="90"/>
      <c r="L24" s="77"/>
    </row>
    <row r="25" spans="2:12" ht="15" customHeight="1">
      <c r="B25" s="33" t="s">
        <v>109</v>
      </c>
      <c r="C25" s="29"/>
      <c r="D25" s="27">
        <v>2021</v>
      </c>
      <c r="E25" s="333">
        <f>F25+G25</f>
        <v>3</v>
      </c>
      <c r="F25" s="333">
        <v>2</v>
      </c>
      <c r="G25" s="333">
        <v>1</v>
      </c>
      <c r="H25" s="333"/>
      <c r="I25" s="90">
        <f>J25+K25</f>
        <v>865</v>
      </c>
      <c r="J25" s="90">
        <f>' 3.11'!F25+' 3.11'!J25+'3.11 samb.'!F25+'3.11 samb.'!J25+'3.11 samb.2.'!F25+'3.11 samb.2.'!J25+'3.11 samb.3'!F25+'3.11 samb.3'!J25</f>
        <v>293</v>
      </c>
      <c r="K25" s="90">
        <f>' 3.11'!G25+' 3.11'!K25+'3.11 samb.'!G25+'3.11 samb.'!K25+'3.11 samb.2.'!G25+'3.11 samb.2.'!K25+'3.11 samb.3'!G25+'3.11 samb.3'!K25</f>
        <v>572</v>
      </c>
      <c r="L25" s="77"/>
    </row>
    <row r="26" spans="2:12" ht="15" customHeight="1">
      <c r="B26" s="36" t="s">
        <v>110</v>
      </c>
      <c r="C26" s="334"/>
      <c r="D26" s="27">
        <v>2022</v>
      </c>
      <c r="E26" s="333">
        <f>F26+G26</f>
        <v>13</v>
      </c>
      <c r="F26" s="333">
        <v>6</v>
      </c>
      <c r="G26" s="333">
        <v>7</v>
      </c>
      <c r="H26" s="333"/>
      <c r="I26" s="90">
        <f>J26+K26</f>
        <v>769</v>
      </c>
      <c r="J26" s="90">
        <f>' 3.11'!F26+' 3.11'!J26+'3.11 samb.'!F26+'3.11 samb.'!J26+'3.11 samb.2.'!F26+'3.11 samb.2.'!J26+'3.11 samb.3'!F26+'3.11 samb.3'!J26</f>
        <v>260</v>
      </c>
      <c r="K26" s="90">
        <f>' 3.11'!G26+' 3.11'!K26+'3.11 samb.'!G26+'3.11 samb.'!K26+'3.11 samb.2.'!G26+'3.11 samb.2.'!K26+'3.11 samb.3'!G26+'3.11 samb.3'!K26</f>
        <v>509</v>
      </c>
      <c r="L26" s="77"/>
    </row>
    <row r="27" spans="2:12" ht="15" customHeight="1">
      <c r="B27" s="634"/>
      <c r="C27" s="334"/>
      <c r="E27" s="333"/>
      <c r="F27" s="333"/>
      <c r="G27" s="333"/>
      <c r="H27" s="333"/>
      <c r="I27" s="90"/>
      <c r="J27" s="90"/>
      <c r="K27" s="90"/>
      <c r="L27" s="77"/>
    </row>
    <row r="28" spans="2:12" ht="15" customHeight="1">
      <c r="B28" s="33" t="s">
        <v>111</v>
      </c>
      <c r="D28" s="27">
        <v>2021</v>
      </c>
      <c r="E28" s="333">
        <f>F28+G28</f>
        <v>0</v>
      </c>
      <c r="F28" s="333">
        <v>0</v>
      </c>
      <c r="G28" s="333">
        <v>0</v>
      </c>
      <c r="H28" s="333"/>
      <c r="I28" s="90">
        <f>J28+K28</f>
        <v>321</v>
      </c>
      <c r="J28" s="90">
        <f>' 3.11'!F28+' 3.11'!J28+'3.11 samb.'!F28+'3.11 samb.'!J28+'3.11 samb.2.'!F28+'3.11 samb.2.'!J28+'3.11 samb.3'!F28+'3.11 samb.3'!J28</f>
        <v>155</v>
      </c>
      <c r="K28" s="90">
        <f>' 3.11'!G28+' 3.11'!K28+'3.11 samb.'!G28+'3.11 samb.'!K28+'3.11 samb.2.'!G28+'3.11 samb.2.'!K28+'3.11 samb.3'!G28+'3.11 samb.3'!K28</f>
        <v>166</v>
      </c>
      <c r="L28" s="77"/>
    </row>
    <row r="29" spans="2:12" ht="15" customHeight="1">
      <c r="B29" s="36" t="s">
        <v>325</v>
      </c>
      <c r="D29" s="27">
        <v>2022</v>
      </c>
      <c r="E29" s="333">
        <f>F29+G29</f>
        <v>1</v>
      </c>
      <c r="F29" s="333">
        <v>1</v>
      </c>
      <c r="G29" s="333">
        <v>0</v>
      </c>
      <c r="H29" s="333"/>
      <c r="I29" s="90">
        <f>J29+K29</f>
        <v>294</v>
      </c>
      <c r="J29" s="90">
        <f>' 3.11'!F29+' 3.11'!J29+'3.11 samb.'!F29+'3.11 samb.'!J29+'3.11 samb.2.'!F29+'3.11 samb.2.'!J29+'3.11 samb.3'!F29+'3.11 samb.3'!J29</f>
        <v>149</v>
      </c>
      <c r="K29" s="90">
        <f>' 3.11'!G29+' 3.11'!K29+'3.11 samb.'!G29+'3.11 samb.'!K29+'3.11 samb.2.'!G29+'3.11 samb.2.'!K29+'3.11 samb.3'!G29+'3.11 samb.3'!K29</f>
        <v>145</v>
      </c>
      <c r="L29" s="77"/>
    </row>
    <row r="30" spans="2:12" ht="15" customHeight="1">
      <c r="B30" s="634"/>
      <c r="E30" s="333"/>
      <c r="F30" s="333"/>
      <c r="G30" s="333"/>
      <c r="H30" s="333"/>
      <c r="I30" s="90"/>
      <c r="J30" s="90"/>
      <c r="K30" s="90"/>
      <c r="L30" s="77"/>
    </row>
    <row r="31" spans="2:12" ht="15" customHeight="1">
      <c r="B31" s="33" t="s">
        <v>112</v>
      </c>
      <c r="C31" s="29"/>
      <c r="D31" s="27">
        <v>2021</v>
      </c>
      <c r="E31" s="333">
        <f>F31+G31</f>
        <v>1</v>
      </c>
      <c r="F31" s="333">
        <v>0</v>
      </c>
      <c r="G31" s="333">
        <v>1</v>
      </c>
      <c r="H31" s="333"/>
      <c r="I31" s="90">
        <f>J31+K31</f>
        <v>284</v>
      </c>
      <c r="J31" s="90">
        <f>' 3.11'!F31+' 3.11'!J31+'3.11 samb.'!F31+'3.11 samb.'!K31+'3.11 samb.2.'!F31+'3.11 samb.2.'!J31+'3.11 samb.3'!F31+'3.11 samb.3'!J31</f>
        <v>148</v>
      </c>
      <c r="K31" s="90">
        <f>' 3.11'!G31+' 3.11'!K31+'3.11 samb.'!G31+'3.11 samb.'!K31+'3.11 samb.2.'!G31+'3.11 samb.2.'!K31+'3.11 samb.3'!G31+'3.11 samb.3'!K31</f>
        <v>136</v>
      </c>
      <c r="L31" s="77"/>
    </row>
    <row r="32" spans="2:12" ht="15" customHeight="1">
      <c r="B32" s="36" t="s">
        <v>113</v>
      </c>
      <c r="C32" s="334"/>
      <c r="D32" s="27">
        <v>2022</v>
      </c>
      <c r="E32" s="333">
        <f>F32+G32</f>
        <v>0</v>
      </c>
      <c r="F32" s="333">
        <v>0</v>
      </c>
      <c r="G32" s="333">
        <v>0</v>
      </c>
      <c r="H32" s="333"/>
      <c r="I32" s="90">
        <f>J32+K32</f>
        <v>246</v>
      </c>
      <c r="J32" s="90">
        <f>' 3.11'!F32+' 3.11'!J32+'3.11 samb.'!F32+'3.11 samb.'!K32+'3.11 samb.2.'!F32+'3.11 samb.2.'!J32+'3.11 samb.3'!F32+'3.11 samb.3'!J32</f>
        <v>133</v>
      </c>
      <c r="K32" s="90">
        <f>' 3.11'!G32+' 3.11'!K32+'3.11 samb.'!G32+'3.11 samb.'!K32+'3.11 samb.2.'!G32+'3.11 samb.2.'!K32+'3.11 samb.3'!G32+'3.11 samb.3'!K32</f>
        <v>113</v>
      </c>
      <c r="L32" s="77"/>
    </row>
    <row r="33" spans="1:12" ht="15" customHeight="1">
      <c r="C33" s="334"/>
      <c r="E33" s="333"/>
      <c r="F33" s="333"/>
      <c r="G33" s="333"/>
      <c r="H33" s="333"/>
      <c r="I33" s="90"/>
      <c r="J33" s="90"/>
      <c r="K33" s="90"/>
      <c r="L33" s="77"/>
    </row>
    <row r="34" spans="1:12" ht="15" customHeight="1">
      <c r="B34" s="33" t="s">
        <v>114</v>
      </c>
      <c r="D34" s="27">
        <v>2021</v>
      </c>
      <c r="E34" s="333">
        <f>F34+G34</f>
        <v>0</v>
      </c>
      <c r="F34" s="333">
        <v>0</v>
      </c>
      <c r="G34" s="333">
        <v>0</v>
      </c>
      <c r="H34" s="333"/>
      <c r="I34" s="90">
        <f>J34+K34</f>
        <v>52</v>
      </c>
      <c r="J34" s="90">
        <f>' 3.11'!F34+' 3.11'!J34+'3.11 samb.'!F34+'3.11 samb.'!J34+'3.11 samb.2.'!F34+'3.11 samb.2.'!J34+'3.11 samb.3'!F34+'3.11 samb.3'!J34</f>
        <v>22</v>
      </c>
      <c r="K34" s="90">
        <f>' 3.11'!G34+' 3.11'!K34+'3.11 samb.'!G34+'3.11 samb.'!K34+'3.11 samb.2.'!G34+'3.11 samb.2.'!K34+'3.11 samb.3'!G34+'3.11 samb.3'!K34</f>
        <v>30</v>
      </c>
      <c r="L34" s="77"/>
    </row>
    <row r="35" spans="1:12" ht="15" customHeight="1">
      <c r="B35" s="103" t="s">
        <v>115</v>
      </c>
      <c r="C35" s="29"/>
      <c r="D35" s="27">
        <v>2022</v>
      </c>
      <c r="E35" s="333">
        <f>F35+G35</f>
        <v>0</v>
      </c>
      <c r="F35" s="333">
        <v>0</v>
      </c>
      <c r="G35" s="333">
        <v>0</v>
      </c>
      <c r="H35" s="333"/>
      <c r="I35" s="90">
        <f>J35+K35</f>
        <v>48</v>
      </c>
      <c r="J35" s="90">
        <f>' 3.11'!F35+' 3.11'!J35+'3.11 samb.'!F35+'3.11 samb.'!J35+'3.11 samb.2.'!F35+'3.11 samb.2.'!J35+'3.11 samb.3'!F35+'3.11 samb.3'!J35</f>
        <v>20</v>
      </c>
      <c r="K35" s="90">
        <f>' 3.11'!G35+' 3.11'!K35+'3.11 samb.'!G35+'3.11 samb.'!K35+'3.11 samb.2.'!G35+'3.11 samb.2.'!K35+'3.11 samb.3'!G35+'3.11 samb.3'!K35</f>
        <v>28</v>
      </c>
      <c r="L35" s="77"/>
    </row>
    <row r="36" spans="1:12" ht="15" customHeight="1">
      <c r="B36" s="635"/>
      <c r="C36" s="29"/>
      <c r="E36" s="333"/>
      <c r="F36" s="333"/>
      <c r="G36" s="333"/>
      <c r="H36" s="333"/>
      <c r="I36" s="90"/>
      <c r="J36" s="90"/>
      <c r="K36" s="90"/>
      <c r="L36" s="77"/>
    </row>
    <row r="37" spans="1:12" ht="15" customHeight="1">
      <c r="B37" s="33" t="s">
        <v>116</v>
      </c>
      <c r="C37" s="29"/>
      <c r="D37" s="27">
        <v>2021</v>
      </c>
      <c r="E37" s="333">
        <f>F37+G37</f>
        <v>0</v>
      </c>
      <c r="F37" s="333">
        <v>0</v>
      </c>
      <c r="G37" s="333">
        <v>0</v>
      </c>
      <c r="H37" s="333"/>
      <c r="I37" s="90">
        <f>J37+K37</f>
        <v>219</v>
      </c>
      <c r="J37" s="90">
        <f>' 3.11'!F37+' 3.11'!J37+'3.11 samb.'!F37+'3.11 samb.'!J37+'3.11 samb.2.'!F37+'3.11 samb.2.'!J37+'3.11 samb.3'!F37+'3.11 samb.3'!J37</f>
        <v>75</v>
      </c>
      <c r="K37" s="90">
        <f>' 3.11'!G37+' 3.11'!K37+'3.11 samb.'!G37+'3.11 samb.'!K37+'3.11 samb.2.'!G37+'3.11 samb.2.'!K37+'3.11 samb.3'!G37+'3.11 samb.3'!K37</f>
        <v>144</v>
      </c>
      <c r="L37" s="77"/>
    </row>
    <row r="38" spans="1:12" ht="15" customHeight="1">
      <c r="B38" s="36" t="s">
        <v>117</v>
      </c>
      <c r="C38" s="334"/>
      <c r="D38" s="27">
        <v>2022</v>
      </c>
      <c r="E38" s="333">
        <f>F38+G38</f>
        <v>0</v>
      </c>
      <c r="F38" s="333">
        <v>0</v>
      </c>
      <c r="G38" s="333">
        <v>0</v>
      </c>
      <c r="H38" s="333"/>
      <c r="I38" s="90">
        <f>J38+K38</f>
        <v>222</v>
      </c>
      <c r="J38" s="90">
        <f>' 3.11'!F38+' 3.11'!J38+'3.11 samb.'!F38+'3.11 samb.'!J38+'3.11 samb.2.'!F38+'3.11 samb.2.'!J38+'3.11 samb.3'!F38+'3.11 samb.3'!J38</f>
        <v>73</v>
      </c>
      <c r="K38" s="90">
        <f>' 3.11'!G38+' 3.11'!K38+'3.11 samb.'!G38+'3.11 samb.'!K38+'3.11 samb.2.'!G38+'3.11 samb.2.'!K38+'3.11 samb.3'!G38+'3.11 samb.3'!K38</f>
        <v>149</v>
      </c>
      <c r="L38" s="77"/>
    </row>
    <row r="39" spans="1:12" ht="15" customHeight="1">
      <c r="B39" s="36"/>
      <c r="C39" s="334"/>
      <c r="E39" s="333"/>
      <c r="F39" s="333"/>
      <c r="G39" s="333"/>
      <c r="H39" s="333"/>
      <c r="I39" s="90"/>
      <c r="J39" s="90"/>
      <c r="K39" s="90"/>
      <c r="L39" s="77"/>
    </row>
    <row r="40" spans="1:12" ht="15" customHeight="1">
      <c r="B40" s="33" t="s">
        <v>118</v>
      </c>
      <c r="D40" s="27">
        <v>2021</v>
      </c>
      <c r="E40" s="333">
        <f>F40+G40</f>
        <v>0</v>
      </c>
      <c r="F40" s="333">
        <v>0</v>
      </c>
      <c r="G40" s="333">
        <v>0</v>
      </c>
      <c r="H40" s="333"/>
      <c r="I40" s="90">
        <f>J40+K40</f>
        <v>43</v>
      </c>
      <c r="J40" s="90">
        <f>' 3.11'!F40+' 3.11'!J40+'3.11 samb.'!F40+'3.11 samb.'!J40+'3.11 samb.2.'!F40+'3.11 samb.2.'!J40+'3.11 samb.3'!F40+'3.11 samb.3'!J40</f>
        <v>23</v>
      </c>
      <c r="K40" s="90">
        <f>' 3.11'!G40+' 3.11'!K40+'3.11 samb.'!G40+'3.11 samb.'!K40+'3.11 samb.2.'!G40+'3.11 samb.2.'!K40+'3.11 samb.3'!G40+'3.11 samb.3'!K40</f>
        <v>20</v>
      </c>
      <c r="L40" s="77"/>
    </row>
    <row r="41" spans="1:12" ht="15" customHeight="1">
      <c r="B41" s="103" t="s">
        <v>119</v>
      </c>
      <c r="C41" s="29"/>
      <c r="D41" s="27">
        <v>2022</v>
      </c>
      <c r="E41" s="333">
        <f>F41+G41</f>
        <v>0</v>
      </c>
      <c r="F41" s="333">
        <v>0</v>
      </c>
      <c r="G41" s="333">
        <v>0</v>
      </c>
      <c r="H41" s="333"/>
      <c r="I41" s="90">
        <f>J41+K41</f>
        <v>28</v>
      </c>
      <c r="J41" s="90">
        <f>' 3.11'!F41+' 3.11'!J41+'3.11 samb.'!F41+'3.11 samb.'!J41+'3.11 samb.2.'!F41+'3.11 samb.2.'!J41+'3.11 samb.3'!F41+'3.11 samb.3'!J41</f>
        <v>17</v>
      </c>
      <c r="K41" s="90">
        <f>' 3.11'!G41+' 3.11'!K41+'3.11 samb.'!G41+'3.11 samb.'!K41+'3.11 samb.2.'!G41+'3.11 samb.2.'!K41+'3.11 samb.3'!G41+'3.11 samb.3'!K41</f>
        <v>11</v>
      </c>
      <c r="L41" s="77"/>
    </row>
    <row r="42" spans="1:12" ht="15" customHeight="1">
      <c r="B42" s="103"/>
      <c r="C42" s="29"/>
      <c r="E42" s="333"/>
      <c r="F42" s="263"/>
      <c r="G42" s="336"/>
      <c r="H42" s="336"/>
      <c r="I42" s="343"/>
      <c r="J42" s="343"/>
      <c r="K42" s="343"/>
      <c r="L42" s="77"/>
    </row>
    <row r="43" spans="1:12" ht="15" customHeight="1">
      <c r="B43" s="33" t="s">
        <v>120</v>
      </c>
      <c r="C43" s="29"/>
      <c r="D43" s="27">
        <v>2021</v>
      </c>
      <c r="E43" s="333">
        <f>F43+G43</f>
        <v>0</v>
      </c>
      <c r="F43" s="336">
        <v>0</v>
      </c>
      <c r="G43" s="333">
        <v>0</v>
      </c>
      <c r="H43" s="333"/>
      <c r="I43" s="90">
        <f>J43+K43</f>
        <v>14</v>
      </c>
      <c r="J43" s="90">
        <f>' 3.11'!F43+' 3.11'!J43+'3.11 samb.'!F43+'3.11 samb.'!J43+'3.11 samb.2.'!F43+'3.11 samb.2.'!J43+'3.11 samb.3'!F43+'3.11 samb.3'!J43</f>
        <v>2</v>
      </c>
      <c r="K43" s="90">
        <f>' 3.11'!G43+' 3.11'!K43+'3.11 samb.'!G43+'3.11 samb.'!K43+'3.11 samb.2.'!G43+'3.11 samb.2.'!K43+'3.11 samb.3'!G43+'3.11 samb.3'!K43</f>
        <v>12</v>
      </c>
      <c r="L43" s="77"/>
    </row>
    <row r="44" spans="1:12" ht="15" customHeight="1">
      <c r="B44" s="36" t="s">
        <v>121</v>
      </c>
      <c r="C44" s="334"/>
      <c r="D44" s="27">
        <v>2022</v>
      </c>
      <c r="E44" s="333">
        <f>F44+G44</f>
        <v>1</v>
      </c>
      <c r="F44" s="336">
        <v>0</v>
      </c>
      <c r="G44" s="336">
        <v>1</v>
      </c>
      <c r="H44" s="336"/>
      <c r="I44" s="90">
        <f>J44+K44</f>
        <v>12</v>
      </c>
      <c r="J44" s="90">
        <f>' 3.11'!F44+' 3.11'!J44+'3.11 samb.'!F44+'3.11 samb.'!J44+'3.11 samb.2.'!F44+'3.11 samb.2.'!J44+'3.11 samb.3'!F44+'3.11 samb.3'!J44</f>
        <v>3</v>
      </c>
      <c r="K44" s="90">
        <f>' 3.11'!G44+' 3.11'!K44+'3.11 samb.'!G44+'3.11 samb.'!K44+'3.11 samb.2.'!G44+'3.11 samb.2.'!K44+'3.11 samb.3'!G44+'3.11 samb.3'!K44</f>
        <v>9</v>
      </c>
      <c r="L44" s="77"/>
    </row>
    <row r="45" spans="1:12" ht="15" customHeight="1">
      <c r="B45" s="36"/>
      <c r="C45" s="334"/>
      <c r="E45" s="681"/>
      <c r="F45" s="681"/>
      <c r="G45" s="681"/>
      <c r="H45" s="681"/>
      <c r="L45" s="77"/>
    </row>
    <row r="46" spans="1:12" ht="3.75" customHeight="1" thickBot="1">
      <c r="A46" s="30"/>
      <c r="B46" s="83"/>
      <c r="C46" s="83"/>
      <c r="D46" s="84"/>
      <c r="E46" s="84"/>
      <c r="F46" s="84"/>
      <c r="G46" s="84"/>
      <c r="H46" s="84"/>
      <c r="I46" s="84"/>
      <c r="J46" s="84"/>
      <c r="K46" s="84"/>
      <c r="L46" s="84"/>
    </row>
    <row r="47" spans="1:12" ht="3.75" customHeight="1">
      <c r="A47" s="682"/>
      <c r="B47" s="683"/>
      <c r="C47" s="683"/>
      <c r="D47" s="684"/>
      <c r="E47" s="684"/>
      <c r="F47" s="684"/>
      <c r="G47" s="684"/>
      <c r="H47" s="684"/>
      <c r="I47" s="684"/>
      <c r="J47" s="684"/>
      <c r="K47" s="684"/>
      <c r="L47" s="684"/>
    </row>
    <row r="48" spans="1:12" s="32" customFormat="1" ht="15" customHeight="1">
      <c r="B48" s="77"/>
      <c r="C48" s="77"/>
      <c r="D48" s="78"/>
      <c r="E48" s="78"/>
      <c r="F48" s="78"/>
      <c r="G48" s="78"/>
      <c r="H48" s="78"/>
      <c r="I48" s="77"/>
      <c r="J48" s="79"/>
      <c r="K48" s="96"/>
      <c r="L48" s="563" t="s">
        <v>216</v>
      </c>
    </row>
    <row r="49" spans="1:12" s="32" customFormat="1" ht="18" customHeight="1">
      <c r="B49" s="77"/>
      <c r="C49" s="77"/>
      <c r="D49" s="78"/>
      <c r="E49" s="78"/>
      <c r="F49" s="78"/>
      <c r="G49" s="78"/>
      <c r="H49" s="78"/>
      <c r="I49" s="77"/>
      <c r="J49" s="77"/>
      <c r="K49" s="31"/>
      <c r="L49" s="265" t="s">
        <v>215</v>
      </c>
    </row>
    <row r="50" spans="1:12" ht="14.25" customHeight="1">
      <c r="B50" s="77" t="s">
        <v>360</v>
      </c>
      <c r="L50" s="113"/>
    </row>
    <row r="51" spans="1:12" ht="15" customHeight="1">
      <c r="B51" s="565" t="s">
        <v>556</v>
      </c>
    </row>
    <row r="52" spans="1:12" ht="15" customHeight="1">
      <c r="A52" s="33"/>
      <c r="B52" s="566" t="s">
        <v>557</v>
      </c>
    </row>
    <row r="53" spans="1:12" ht="4.5" customHeight="1">
      <c r="A53" s="36"/>
      <c r="B53" s="37"/>
      <c r="C53" s="37"/>
      <c r="D53" s="112"/>
      <c r="E53" s="112"/>
      <c r="F53" s="112"/>
      <c r="G53" s="112"/>
      <c r="H53" s="112"/>
      <c r="I53" s="37"/>
      <c r="J53" s="37"/>
      <c r="K53" s="37"/>
    </row>
    <row r="54" spans="1:12" ht="13.5" customHeight="1">
      <c r="A54" s="36"/>
      <c r="B54" s="37"/>
      <c r="C54" s="37"/>
      <c r="D54" s="112"/>
      <c r="E54" s="112"/>
      <c r="F54" s="112"/>
      <c r="G54" s="112"/>
      <c r="H54" s="112"/>
      <c r="I54" s="37"/>
      <c r="J54" s="37"/>
      <c r="K54" s="37"/>
    </row>
    <row r="55" spans="1:12" ht="15.75" customHeight="1">
      <c r="A55" s="33"/>
      <c r="B55" s="37"/>
      <c r="C55" s="37"/>
      <c r="D55" s="112"/>
      <c r="E55" s="112"/>
      <c r="F55" s="112"/>
      <c r="G55" s="112"/>
      <c r="H55" s="112"/>
      <c r="I55" s="37"/>
      <c r="J55" s="37"/>
      <c r="K55" s="37"/>
    </row>
    <row r="56" spans="1:12" ht="17.25" customHeight="1">
      <c r="A56" s="36"/>
      <c r="B56" s="37"/>
      <c r="C56" s="37"/>
      <c r="D56" s="112"/>
      <c r="E56" s="112"/>
      <c r="F56" s="112"/>
      <c r="G56" s="112"/>
      <c r="H56" s="112"/>
      <c r="I56" s="37"/>
      <c r="J56" s="37"/>
      <c r="K56" s="37"/>
    </row>
    <row r="57" spans="1:12" ht="15">
      <c r="A57" s="33"/>
      <c r="B57" s="37"/>
      <c r="C57" s="37"/>
      <c r="D57" s="112"/>
      <c r="E57" s="112"/>
      <c r="F57" s="112"/>
      <c r="G57" s="112"/>
      <c r="H57" s="112"/>
      <c r="I57" s="37"/>
      <c r="J57" s="37"/>
      <c r="K57" s="37"/>
    </row>
    <row r="58" spans="1:12" ht="1.5" customHeight="1">
      <c r="A58" s="36"/>
      <c r="B58" s="37"/>
      <c r="C58" s="37"/>
      <c r="D58" s="112"/>
      <c r="E58" s="112"/>
      <c r="F58" s="112"/>
      <c r="G58" s="112"/>
      <c r="H58" s="112"/>
      <c r="I58" s="37"/>
      <c r="J58" s="37"/>
      <c r="K58" s="37"/>
    </row>
    <row r="59" spans="1:12" ht="6.75" customHeight="1">
      <c r="A59" s="33"/>
      <c r="B59" s="37"/>
      <c r="C59" s="37"/>
      <c r="D59" s="112"/>
      <c r="E59" s="112"/>
      <c r="F59" s="112"/>
      <c r="G59" s="112"/>
      <c r="H59" s="112"/>
      <c r="I59" s="37"/>
      <c r="J59" s="37"/>
      <c r="K59" s="37"/>
    </row>
    <row r="60" spans="1:12" ht="15" customHeight="1">
      <c r="A60" s="33"/>
      <c r="B60" s="37"/>
      <c r="C60" s="37"/>
      <c r="D60" s="112"/>
      <c r="E60" s="112"/>
      <c r="F60" s="112"/>
      <c r="G60" s="112"/>
      <c r="H60" s="112"/>
      <c r="I60" s="37"/>
      <c r="J60" s="37"/>
      <c r="K60" s="37"/>
    </row>
    <row r="61" spans="1:12" ht="15" customHeight="1">
      <c r="A61" s="33"/>
      <c r="B61" s="37"/>
      <c r="C61" s="37"/>
      <c r="D61" s="112"/>
      <c r="E61" s="112"/>
      <c r="F61" s="112"/>
      <c r="G61" s="112"/>
      <c r="H61" s="112"/>
      <c r="I61" s="37"/>
      <c r="J61" s="37"/>
      <c r="K61" s="37"/>
    </row>
    <row r="62" spans="1:12" ht="19.5" customHeight="1">
      <c r="A62" s="36"/>
      <c r="B62" s="37"/>
      <c r="C62" s="37"/>
      <c r="D62" s="112"/>
      <c r="E62" s="112"/>
      <c r="F62" s="112"/>
      <c r="G62" s="112"/>
      <c r="H62" s="112"/>
      <c r="I62" s="37"/>
      <c r="J62" s="37"/>
      <c r="K62" s="37"/>
    </row>
    <row r="63" spans="1:12" ht="13.5" customHeight="1">
      <c r="A63" s="33"/>
      <c r="B63" s="37"/>
      <c r="C63" s="37"/>
      <c r="D63" s="112"/>
      <c r="E63" s="112"/>
      <c r="F63" s="112"/>
      <c r="G63" s="112"/>
      <c r="H63" s="112"/>
      <c r="I63" s="37"/>
      <c r="J63" s="37"/>
      <c r="K63" s="37"/>
    </row>
    <row r="64" spans="1:12" ht="15" customHeight="1">
      <c r="A64" s="36"/>
      <c r="B64" s="37"/>
      <c r="C64" s="37"/>
      <c r="D64" s="112"/>
      <c r="E64" s="112"/>
      <c r="F64" s="112"/>
      <c r="G64" s="112"/>
      <c r="H64" s="112"/>
      <c r="I64" s="37"/>
      <c r="J64" s="37"/>
      <c r="K64" s="37"/>
    </row>
    <row r="65" spans="1:11" ht="13.5" customHeight="1">
      <c r="A65" s="37"/>
      <c r="B65" s="37"/>
      <c r="C65" s="37"/>
      <c r="D65" s="112"/>
      <c r="E65" s="112"/>
      <c r="F65" s="112"/>
      <c r="G65" s="112"/>
      <c r="H65" s="112"/>
      <c r="I65" s="37"/>
      <c r="J65" s="37"/>
      <c r="K65" s="37"/>
    </row>
    <row r="66" spans="1:11" ht="15" customHeight="1"/>
    <row r="67" spans="1:11" ht="13.5" customHeight="1"/>
    <row r="68" spans="1:11" ht="15" customHeight="1"/>
    <row r="69" spans="1:11" ht="13.5" customHeight="1"/>
    <row r="70" spans="1:11" ht="15" customHeight="1"/>
    <row r="71" spans="1:11" ht="13.5" customHeight="1"/>
    <row r="72" spans="1:11" ht="15" customHeight="1"/>
    <row r="73" spans="1:11" ht="13.5" customHeight="1"/>
    <row r="74" spans="1:11" ht="15" customHeight="1"/>
    <row r="75" spans="1:11" ht="13.5" customHeight="1"/>
    <row r="76" spans="1:11" ht="15" customHeight="1"/>
    <row r="77" spans="1:11" ht="13.5" customHeight="1"/>
    <row r="78" spans="1:11" ht="15" customHeight="1"/>
    <row r="79" spans="1:11" ht="13.5" customHeight="1"/>
    <row r="80" spans="1:11" ht="1.5" customHeight="1"/>
    <row r="81" spans="4:8" s="31" customFormat="1" ht="16.5" customHeight="1">
      <c r="D81" s="95"/>
      <c r="E81" s="95"/>
      <c r="F81" s="95"/>
      <c r="G81" s="95"/>
      <c r="H81" s="95"/>
    </row>
    <row r="82" spans="4:8" s="31" customFormat="1" ht="12" customHeight="1">
      <c r="D82" s="95"/>
      <c r="E82" s="95"/>
      <c r="F82" s="95"/>
      <c r="G82" s="95"/>
      <c r="H82" s="95"/>
    </row>
    <row r="83" spans="4:8" ht="9.75" customHeight="1"/>
    <row r="84" spans="4:8" ht="15" customHeight="1"/>
    <row r="85" spans="4:8" ht="15" customHeight="1"/>
    <row r="86" spans="4:8" ht="9.75" customHeight="1"/>
    <row r="87" spans="4:8" ht="15" customHeight="1"/>
    <row r="88" spans="4:8" ht="9.75" customHeight="1"/>
    <row r="89" spans="4:8" ht="15" customHeight="1"/>
    <row r="90" spans="4:8" ht="9.75" customHeight="1"/>
    <row r="91" spans="4:8" ht="9.75" customHeight="1"/>
    <row r="92" spans="4:8" ht="15" customHeight="1"/>
    <row r="93" spans="4:8" ht="9.75" customHeight="1"/>
    <row r="94" spans="4:8" ht="9.75" customHeight="1"/>
    <row r="95" spans="4:8" ht="15" customHeight="1"/>
    <row r="96" spans="4:8" ht="9.75" customHeight="1"/>
    <row r="97" ht="15" customHeight="1"/>
    <row r="98" ht="9.75" customHeight="1"/>
    <row r="99" ht="15" customHeight="1"/>
    <row r="100" ht="9.75" customHeight="1"/>
    <row r="101" ht="15" customHeight="1"/>
    <row r="102" ht="9.75" customHeight="1"/>
    <row r="103" ht="18" customHeight="1"/>
    <row r="104" ht="15" customHeight="1"/>
    <row r="105" ht="9.75" customHeight="1"/>
    <row r="106" ht="15" customHeight="1"/>
    <row r="107" ht="9.75" customHeight="1"/>
    <row r="108" ht="5.0999999999999996" customHeight="1"/>
    <row r="109" ht="11.1" customHeight="1"/>
    <row r="110" ht="11.1" customHeight="1"/>
    <row r="111" ht="11.25" customHeight="1"/>
    <row r="112" ht="5.25" customHeight="1"/>
    <row r="113" ht="3.95" customHeight="1"/>
    <row r="114" ht="11.1" customHeight="1"/>
    <row r="115" ht="10.5" customHeight="1"/>
  </sheetData>
  <mergeCells count="4">
    <mergeCell ref="I10:K10"/>
    <mergeCell ref="I11:K11"/>
    <mergeCell ref="E10:G10"/>
    <mergeCell ref="E11:G11"/>
  </mergeCells>
  <hyperlinks>
    <hyperlink ref="L1" r:id="rId1" xr:uid="{00000000-0004-0000-12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9" orientation="portrait" r:id="rId2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AE90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0.42578125" defaultRowHeight="16.5"/>
  <cols>
    <col min="1" max="1" width="1" style="405" customWidth="1"/>
    <col min="2" max="2" width="11.140625" style="405" customWidth="1"/>
    <col min="3" max="3" width="7.7109375" style="405" customWidth="1"/>
    <col min="4" max="4" width="17.28515625" style="406" customWidth="1"/>
    <col min="5" max="5" width="1" style="406" customWidth="1"/>
    <col min="6" max="6" width="9.5703125" style="407" customWidth="1"/>
    <col min="7" max="7" width="9.42578125" style="407" customWidth="1"/>
    <col min="8" max="8" width="13.28515625" style="407" customWidth="1"/>
    <col min="9" max="9" width="1.85546875" style="407" customWidth="1"/>
    <col min="10" max="10" width="9.5703125" style="407" customWidth="1"/>
    <col min="11" max="11" width="9.42578125" style="407" customWidth="1"/>
    <col min="12" max="12" width="13.28515625" style="407" customWidth="1"/>
    <col min="13" max="13" width="1.85546875" style="407" customWidth="1"/>
    <col min="14" max="14" width="9.5703125" style="407" customWidth="1"/>
    <col min="15" max="15" width="9.42578125" style="407" customWidth="1"/>
    <col min="16" max="16" width="13.28515625" style="407" customWidth="1"/>
    <col min="17" max="17" width="1" style="407" customWidth="1"/>
    <col min="18" max="16384" width="10.42578125" style="408"/>
  </cols>
  <sheetData>
    <row r="1" spans="1:25">
      <c r="Q1" s="2" t="s">
        <v>0</v>
      </c>
    </row>
    <row r="2" spans="1:25">
      <c r="Q2" s="3" t="s">
        <v>1</v>
      </c>
    </row>
    <row r="5" spans="1:25" s="409" customFormat="1" ht="16.5" customHeight="1">
      <c r="B5" s="451" t="s">
        <v>30</v>
      </c>
      <c r="C5" s="504" t="s">
        <v>374</v>
      </c>
      <c r="D5" s="452"/>
      <c r="E5" s="452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10"/>
    </row>
    <row r="6" spans="1:25" s="411" customFormat="1" ht="16.5" customHeight="1">
      <c r="B6" s="454" t="s">
        <v>31</v>
      </c>
      <c r="C6" s="8" t="s">
        <v>373</v>
      </c>
      <c r="D6" s="455"/>
      <c r="E6" s="455"/>
      <c r="F6" s="454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12"/>
    </row>
    <row r="7" spans="1:25" s="413" customFormat="1" ht="16.5" customHeight="1" thickBot="1">
      <c r="B7" s="456"/>
      <c r="C7" s="456"/>
      <c r="D7" s="457"/>
      <c r="E7" s="457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14"/>
    </row>
    <row r="8" spans="1:25" s="417" customFormat="1" ht="5.25" customHeight="1" thickTop="1">
      <c r="A8" s="415"/>
      <c r="B8" s="459"/>
      <c r="C8" s="460"/>
      <c r="D8" s="461"/>
      <c r="E8" s="461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16"/>
    </row>
    <row r="9" spans="1:25" s="417" customFormat="1" ht="16.5" customHeight="1">
      <c r="A9" s="418"/>
      <c r="B9" s="485" t="s">
        <v>3</v>
      </c>
      <c r="C9" s="486"/>
      <c r="D9" s="487" t="s">
        <v>28</v>
      </c>
      <c r="E9" s="488"/>
      <c r="F9" s="686" t="s">
        <v>8</v>
      </c>
      <c r="G9" s="686"/>
      <c r="H9" s="686"/>
      <c r="I9" s="487"/>
      <c r="J9" s="686" t="s">
        <v>312</v>
      </c>
      <c r="K9" s="686"/>
      <c r="L9" s="686"/>
      <c r="M9" s="487"/>
      <c r="N9" s="686" t="s">
        <v>313</v>
      </c>
      <c r="O9" s="686"/>
      <c r="P9" s="686"/>
      <c r="Q9" s="419"/>
    </row>
    <row r="10" spans="1:25" s="417" customFormat="1" ht="16.5" customHeight="1">
      <c r="A10" s="418"/>
      <c r="B10" s="489" t="s">
        <v>5</v>
      </c>
      <c r="C10" s="490"/>
      <c r="D10" s="488" t="s">
        <v>29</v>
      </c>
      <c r="E10" s="488"/>
      <c r="F10" s="687" t="s">
        <v>9</v>
      </c>
      <c r="G10" s="687"/>
      <c r="H10" s="687"/>
      <c r="I10" s="488"/>
      <c r="J10" s="687" t="s">
        <v>344</v>
      </c>
      <c r="K10" s="687"/>
      <c r="L10" s="687"/>
      <c r="M10" s="488"/>
      <c r="N10" s="687" t="s">
        <v>345</v>
      </c>
      <c r="O10" s="687"/>
      <c r="P10" s="687"/>
      <c r="Q10" s="420"/>
    </row>
    <row r="11" spans="1:25" s="417" customFormat="1">
      <c r="A11" s="418"/>
      <c r="B11" s="489"/>
      <c r="C11" s="490"/>
      <c r="D11" s="488"/>
      <c r="E11" s="488"/>
      <c r="F11" s="491" t="s">
        <v>8</v>
      </c>
      <c r="G11" s="491" t="s">
        <v>40</v>
      </c>
      <c r="H11" s="491" t="s">
        <v>42</v>
      </c>
      <c r="I11" s="491"/>
      <c r="J11" s="491" t="s">
        <v>8</v>
      </c>
      <c r="K11" s="491" t="s">
        <v>40</v>
      </c>
      <c r="L11" s="491" t="s">
        <v>42</v>
      </c>
      <c r="M11" s="491"/>
      <c r="N11" s="491" t="s">
        <v>8</v>
      </c>
      <c r="O11" s="491" t="s">
        <v>40</v>
      </c>
      <c r="P11" s="491" t="s">
        <v>42</v>
      </c>
      <c r="Q11" s="421"/>
    </row>
    <row r="12" spans="1:25" s="417" customFormat="1">
      <c r="A12" s="418"/>
      <c r="B12" s="489"/>
      <c r="C12" s="490"/>
      <c r="D12" s="488"/>
      <c r="E12" s="488"/>
      <c r="F12" s="492" t="s">
        <v>9</v>
      </c>
      <c r="G12" s="492" t="s">
        <v>41</v>
      </c>
      <c r="H12" s="492" t="s">
        <v>43</v>
      </c>
      <c r="I12" s="492"/>
      <c r="J12" s="492" t="s">
        <v>9</v>
      </c>
      <c r="K12" s="492" t="s">
        <v>41</v>
      </c>
      <c r="L12" s="492" t="s">
        <v>43</v>
      </c>
      <c r="M12" s="492"/>
      <c r="N12" s="492" t="s">
        <v>9</v>
      </c>
      <c r="O12" s="492" t="s">
        <v>41</v>
      </c>
      <c r="P12" s="492" t="s">
        <v>43</v>
      </c>
      <c r="Q12" s="422"/>
    </row>
    <row r="13" spans="1:25" s="417" customFormat="1" ht="7.5" customHeight="1">
      <c r="A13" s="423"/>
      <c r="B13" s="493"/>
      <c r="C13" s="494"/>
      <c r="D13" s="495"/>
      <c r="E13" s="495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24"/>
    </row>
    <row r="14" spans="1:25" ht="8.1" customHeight="1">
      <c r="B14" s="463"/>
      <c r="C14" s="463"/>
      <c r="D14" s="464"/>
      <c r="E14" s="464"/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25"/>
    </row>
    <row r="15" spans="1:25" s="428" customFormat="1" ht="15" customHeight="1">
      <c r="A15" s="426"/>
      <c r="B15" s="5" t="s">
        <v>10</v>
      </c>
      <c r="C15" s="498"/>
      <c r="D15" s="499">
        <v>2021</v>
      </c>
      <c r="E15" s="500"/>
      <c r="F15" s="648">
        <f t="shared" ref="F15:H16" si="0">SUM(J15,N15)</f>
        <v>1310</v>
      </c>
      <c r="G15" s="648">
        <f t="shared" si="0"/>
        <v>404</v>
      </c>
      <c r="H15" s="648">
        <f t="shared" si="0"/>
        <v>906</v>
      </c>
      <c r="I15" s="648"/>
      <c r="J15" s="648">
        <f t="shared" ref="J15:L17" si="1">SUM(J19,J23,J27,J31,J35,J39,J43,J47,J51,J55,J59,J63,J67,J71,J75,J79)</f>
        <v>835</v>
      </c>
      <c r="K15" s="648">
        <f t="shared" si="1"/>
        <v>263</v>
      </c>
      <c r="L15" s="648">
        <f t="shared" si="1"/>
        <v>572</v>
      </c>
      <c r="M15" s="648"/>
      <c r="N15" s="648">
        <f t="shared" ref="N15:P17" si="2">SUM(N19,N23,N27,N31,N35,N39,N43,N47,N51,N55,N59,N63,N67,N71,N75,N79)</f>
        <v>475</v>
      </c>
      <c r="O15" s="648">
        <f t="shared" si="2"/>
        <v>141</v>
      </c>
      <c r="P15" s="648">
        <f t="shared" si="2"/>
        <v>334</v>
      </c>
      <c r="Q15" s="427"/>
      <c r="R15" s="445"/>
      <c r="S15" s="445"/>
      <c r="T15" s="445"/>
      <c r="U15" s="445"/>
      <c r="V15" s="445"/>
      <c r="W15" s="445"/>
      <c r="X15" s="445"/>
      <c r="Y15" s="445"/>
    </row>
    <row r="16" spans="1:25" s="428" customFormat="1" ht="15" customHeight="1">
      <c r="A16" s="426"/>
      <c r="B16" s="497"/>
      <c r="C16" s="498"/>
      <c r="D16" s="499">
        <v>2022</v>
      </c>
      <c r="E16" s="500"/>
      <c r="F16" s="648">
        <f t="shared" si="0"/>
        <v>1296</v>
      </c>
      <c r="G16" s="648">
        <f t="shared" si="0"/>
        <v>399</v>
      </c>
      <c r="H16" s="648">
        <f t="shared" si="0"/>
        <v>897</v>
      </c>
      <c r="I16" s="648"/>
      <c r="J16" s="648">
        <f t="shared" si="1"/>
        <v>834</v>
      </c>
      <c r="K16" s="648">
        <f t="shared" si="1"/>
        <v>263</v>
      </c>
      <c r="L16" s="648">
        <f t="shared" si="1"/>
        <v>571</v>
      </c>
      <c r="M16" s="648"/>
      <c r="N16" s="648">
        <f t="shared" si="2"/>
        <v>462</v>
      </c>
      <c r="O16" s="648">
        <f t="shared" si="2"/>
        <v>136</v>
      </c>
      <c r="P16" s="648">
        <f t="shared" si="2"/>
        <v>326</v>
      </c>
      <c r="Q16" s="427"/>
      <c r="R16" s="445"/>
      <c r="S16" s="445"/>
      <c r="T16" s="445"/>
      <c r="U16" s="445"/>
      <c r="V16" s="445"/>
      <c r="W16" s="445"/>
      <c r="X16" s="445"/>
      <c r="Y16" s="445"/>
    </row>
    <row r="17" spans="1:31" s="428" customFormat="1" ht="15" customHeight="1">
      <c r="A17" s="426"/>
      <c r="B17" s="497"/>
      <c r="C17" s="498"/>
      <c r="D17" s="499">
        <v>2023</v>
      </c>
      <c r="F17" s="648">
        <f t="shared" ref="F17" si="3">SUM(J17,N17)</f>
        <v>1299</v>
      </c>
      <c r="G17" s="648">
        <f t="shared" ref="G17" si="4">SUM(K17,O17)</f>
        <v>403</v>
      </c>
      <c r="H17" s="648">
        <f t="shared" ref="H17" si="5">SUM(L17,P17)</f>
        <v>896</v>
      </c>
      <c r="I17" s="648"/>
      <c r="J17" s="648">
        <f>SUM(J21,J25,J29,J33,J37,J41,J45,J49,J53,J57,J61,J65,J69,J73,J77,J81)</f>
        <v>826</v>
      </c>
      <c r="K17" s="648">
        <f t="shared" si="1"/>
        <v>263</v>
      </c>
      <c r="L17" s="648">
        <f t="shared" si="1"/>
        <v>563</v>
      </c>
      <c r="M17" s="648"/>
      <c r="N17" s="648">
        <f t="shared" si="2"/>
        <v>473</v>
      </c>
      <c r="O17" s="648">
        <f t="shared" si="2"/>
        <v>140</v>
      </c>
      <c r="P17" s="648">
        <f t="shared" si="2"/>
        <v>333</v>
      </c>
      <c r="Q17" s="427"/>
      <c r="R17" s="685"/>
      <c r="S17" s="448"/>
      <c r="T17" s="685"/>
      <c r="U17" s="685"/>
      <c r="V17" s="685"/>
      <c r="W17" s="448"/>
      <c r="X17" s="685"/>
      <c r="Y17" s="685"/>
      <c r="Z17" s="685"/>
      <c r="AA17" s="448"/>
      <c r="AB17" s="685"/>
      <c r="AC17" s="685"/>
      <c r="AD17" s="448"/>
      <c r="AE17" s="685"/>
    </row>
    <row r="18" spans="1:31" s="428" customFormat="1" ht="8.1" customHeight="1">
      <c r="A18" s="426"/>
      <c r="B18" s="497"/>
      <c r="C18" s="498"/>
      <c r="D18" s="500"/>
      <c r="E18" s="500"/>
      <c r="F18" s="649"/>
      <c r="G18" s="649"/>
      <c r="H18" s="649"/>
      <c r="I18" s="649"/>
      <c r="J18" s="649"/>
      <c r="K18" s="649"/>
      <c r="L18" s="650"/>
      <c r="M18" s="649"/>
      <c r="N18" s="649"/>
      <c r="O18" s="649"/>
      <c r="P18" s="651"/>
      <c r="Q18" s="427"/>
      <c r="R18" s="685"/>
      <c r="S18" s="448"/>
      <c r="T18" s="450"/>
      <c r="U18" s="450"/>
      <c r="V18" s="685"/>
      <c r="W18" s="448"/>
      <c r="X18" s="450"/>
      <c r="Y18" s="450"/>
      <c r="Z18" s="685"/>
      <c r="AA18" s="448"/>
      <c r="AB18" s="685"/>
      <c r="AC18" s="685"/>
      <c r="AD18" s="448"/>
      <c r="AE18" s="685"/>
    </row>
    <row r="19" spans="1:31" s="428" customFormat="1" ht="15" customHeight="1">
      <c r="A19" s="426"/>
      <c r="B19" s="501" t="s">
        <v>11</v>
      </c>
      <c r="C19" s="501"/>
      <c r="D19" s="500">
        <v>2021</v>
      </c>
      <c r="E19" s="500"/>
      <c r="F19" s="649">
        <f>SUM(G19:H19)</f>
        <v>219</v>
      </c>
      <c r="G19" s="649">
        <f t="shared" ref="G19:H21" si="6">SUM(K19,O19)</f>
        <v>61</v>
      </c>
      <c r="H19" s="649">
        <f t="shared" si="6"/>
        <v>158</v>
      </c>
      <c r="I19" s="649"/>
      <c r="J19" s="649">
        <f>SUM(K19:L19)</f>
        <v>120</v>
      </c>
      <c r="K19" s="649">
        <v>37</v>
      </c>
      <c r="L19" s="649">
        <v>83</v>
      </c>
      <c r="M19" s="649"/>
      <c r="N19" s="649">
        <f>SUM(O19:P19)</f>
        <v>99</v>
      </c>
      <c r="O19" s="649">
        <v>24</v>
      </c>
      <c r="P19" s="649">
        <v>75</v>
      </c>
      <c r="Q19" s="429"/>
    </row>
    <row r="20" spans="1:31" s="428" customFormat="1" ht="15" customHeight="1">
      <c r="A20" s="426"/>
      <c r="B20" s="501"/>
      <c r="C20" s="501"/>
      <c r="D20" s="500">
        <v>2022</v>
      </c>
      <c r="E20" s="500"/>
      <c r="F20" s="649">
        <f>SUM(G20:H20)</f>
        <v>212</v>
      </c>
      <c r="G20" s="649">
        <f t="shared" si="6"/>
        <v>53</v>
      </c>
      <c r="H20" s="649">
        <f t="shared" si="6"/>
        <v>159</v>
      </c>
      <c r="I20" s="649"/>
      <c r="J20" s="649">
        <f>SUM(K20:L20)</f>
        <v>115</v>
      </c>
      <c r="K20" s="649">
        <v>32</v>
      </c>
      <c r="L20" s="649">
        <v>83</v>
      </c>
      <c r="M20" s="649"/>
      <c r="N20" s="649">
        <f>SUM(O20:P20)</f>
        <v>97</v>
      </c>
      <c r="O20" s="649">
        <v>21</v>
      </c>
      <c r="P20" s="649">
        <v>76</v>
      </c>
      <c r="Q20" s="429"/>
    </row>
    <row r="21" spans="1:31" s="428" customFormat="1" ht="15" customHeight="1">
      <c r="A21" s="426"/>
      <c r="B21" s="501"/>
      <c r="C21" s="501"/>
      <c r="D21" s="500">
        <v>2023</v>
      </c>
      <c r="F21" s="649">
        <f>SUM(G21:H21)</f>
        <v>214</v>
      </c>
      <c r="G21" s="649">
        <f t="shared" si="6"/>
        <v>53</v>
      </c>
      <c r="H21" s="649">
        <f t="shared" si="6"/>
        <v>161</v>
      </c>
      <c r="I21" s="652"/>
      <c r="J21" s="649">
        <f>SUM(K21:L21)</f>
        <v>118</v>
      </c>
      <c r="K21" s="652">
        <v>33</v>
      </c>
      <c r="L21" s="652">
        <v>85</v>
      </c>
      <c r="M21" s="652"/>
      <c r="N21" s="649">
        <f>SUM(O21:P21)</f>
        <v>96</v>
      </c>
      <c r="O21" s="652">
        <v>20</v>
      </c>
      <c r="P21" s="652">
        <v>76</v>
      </c>
      <c r="Q21" s="429"/>
    </row>
    <row r="22" spans="1:31" s="428" customFormat="1" ht="8.1" customHeight="1">
      <c r="A22" s="426"/>
      <c r="B22" s="501"/>
      <c r="C22" s="501"/>
      <c r="D22" s="500"/>
      <c r="E22" s="500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429"/>
    </row>
    <row r="23" spans="1:31" s="428" customFormat="1" ht="15" customHeight="1">
      <c r="A23" s="426"/>
      <c r="B23" s="501" t="s">
        <v>12</v>
      </c>
      <c r="C23" s="501"/>
      <c r="D23" s="500">
        <v>2021</v>
      </c>
      <c r="E23" s="500"/>
      <c r="F23" s="649">
        <f>SUM(G23:H23)</f>
        <v>163</v>
      </c>
      <c r="G23" s="649">
        <f t="shared" ref="G23:H25" si="7">SUM(K23,O23)</f>
        <v>53</v>
      </c>
      <c r="H23" s="649">
        <f t="shared" si="7"/>
        <v>110</v>
      </c>
      <c r="I23" s="649"/>
      <c r="J23" s="649">
        <f>SUM(K23:L23)</f>
        <v>78</v>
      </c>
      <c r="K23" s="649">
        <v>21</v>
      </c>
      <c r="L23" s="649">
        <v>57</v>
      </c>
      <c r="M23" s="649"/>
      <c r="N23" s="649">
        <f>SUM(O23:P23)</f>
        <v>85</v>
      </c>
      <c r="O23" s="649">
        <v>32</v>
      </c>
      <c r="P23" s="649">
        <v>53</v>
      </c>
      <c r="Q23" s="429"/>
    </row>
    <row r="24" spans="1:31" s="428" customFormat="1" ht="15" customHeight="1">
      <c r="A24" s="426"/>
      <c r="B24" s="501"/>
      <c r="C24" s="501"/>
      <c r="D24" s="500">
        <v>2022</v>
      </c>
      <c r="E24" s="500"/>
      <c r="F24" s="649">
        <f>SUM(G24:H24)</f>
        <v>161</v>
      </c>
      <c r="G24" s="649">
        <f t="shared" si="7"/>
        <v>55</v>
      </c>
      <c r="H24" s="649">
        <f t="shared" si="7"/>
        <v>106</v>
      </c>
      <c r="I24" s="649"/>
      <c r="J24" s="649">
        <f>SUM(K24:L24)</f>
        <v>76</v>
      </c>
      <c r="K24" s="649">
        <v>22</v>
      </c>
      <c r="L24" s="649">
        <v>54</v>
      </c>
      <c r="M24" s="649"/>
      <c r="N24" s="649">
        <f>SUM(O24:P24)</f>
        <v>85</v>
      </c>
      <c r="O24" s="649">
        <v>33</v>
      </c>
      <c r="P24" s="649">
        <v>52</v>
      </c>
      <c r="Q24" s="429"/>
    </row>
    <row r="25" spans="1:31" s="428" customFormat="1" ht="15" customHeight="1">
      <c r="A25" s="426"/>
      <c r="B25" s="501"/>
      <c r="C25" s="501"/>
      <c r="D25" s="500">
        <v>2023</v>
      </c>
      <c r="F25" s="649">
        <f>SUM(G25:H25)</f>
        <v>159</v>
      </c>
      <c r="G25" s="649">
        <f t="shared" si="7"/>
        <v>47</v>
      </c>
      <c r="H25" s="649">
        <f t="shared" si="7"/>
        <v>112</v>
      </c>
      <c r="I25" s="652"/>
      <c r="J25" s="649">
        <f>SUM(K25:L25)</f>
        <v>77</v>
      </c>
      <c r="K25" s="652">
        <v>16</v>
      </c>
      <c r="L25" s="652">
        <v>61</v>
      </c>
      <c r="M25" s="652"/>
      <c r="N25" s="649">
        <f>SUM(O25:P25)</f>
        <v>82</v>
      </c>
      <c r="O25" s="652">
        <v>31</v>
      </c>
      <c r="P25" s="652">
        <v>51</v>
      </c>
      <c r="Q25" s="429"/>
    </row>
    <row r="26" spans="1:31" s="428" customFormat="1" ht="8.1" customHeight="1">
      <c r="A26" s="426"/>
      <c r="B26" s="501"/>
      <c r="C26" s="501"/>
      <c r="D26" s="500"/>
      <c r="E26" s="500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429"/>
    </row>
    <row r="27" spans="1:31" s="428" customFormat="1" ht="15" customHeight="1">
      <c r="A27" s="426"/>
      <c r="B27" s="501" t="s">
        <v>13</v>
      </c>
      <c r="C27" s="501"/>
      <c r="D27" s="500">
        <v>2021</v>
      </c>
      <c r="E27" s="500"/>
      <c r="F27" s="649">
        <f>SUM(G27:H27)</f>
        <v>32</v>
      </c>
      <c r="G27" s="649">
        <f t="shared" ref="G27:H29" si="8">SUM(K27,O27)</f>
        <v>5</v>
      </c>
      <c r="H27" s="649">
        <f t="shared" si="8"/>
        <v>27</v>
      </c>
      <c r="I27" s="649"/>
      <c r="J27" s="649">
        <f>SUM(K27:L27)</f>
        <v>32</v>
      </c>
      <c r="K27" s="649">
        <v>5</v>
      </c>
      <c r="L27" s="649">
        <v>27</v>
      </c>
      <c r="M27" s="649"/>
      <c r="N27" s="649" t="s">
        <v>347</v>
      </c>
      <c r="O27" s="649" t="s">
        <v>347</v>
      </c>
      <c r="P27" s="649" t="s">
        <v>347</v>
      </c>
      <c r="Q27" s="429"/>
    </row>
    <row r="28" spans="1:31" s="428" customFormat="1" ht="15" customHeight="1">
      <c r="A28" s="426"/>
      <c r="B28" s="501"/>
      <c r="C28" s="501"/>
      <c r="D28" s="500">
        <v>2022</v>
      </c>
      <c r="E28" s="500"/>
      <c r="F28" s="649">
        <f>SUM(G28:H28)</f>
        <v>37</v>
      </c>
      <c r="G28" s="649">
        <f t="shared" si="8"/>
        <v>6</v>
      </c>
      <c r="H28" s="649">
        <f t="shared" si="8"/>
        <v>31</v>
      </c>
      <c r="I28" s="649"/>
      <c r="J28" s="649">
        <f>SUM(K28:L28)</f>
        <v>37</v>
      </c>
      <c r="K28" s="649">
        <v>6</v>
      </c>
      <c r="L28" s="649">
        <v>31</v>
      </c>
      <c r="M28" s="649"/>
      <c r="N28" s="649" t="s">
        <v>347</v>
      </c>
      <c r="O28" s="649" t="s">
        <v>347</v>
      </c>
      <c r="P28" s="649" t="s">
        <v>347</v>
      </c>
      <c r="Q28" s="429"/>
    </row>
    <row r="29" spans="1:31" s="428" customFormat="1" ht="15" customHeight="1">
      <c r="A29" s="426"/>
      <c r="B29" s="501"/>
      <c r="C29" s="501"/>
      <c r="D29" s="500">
        <v>2023</v>
      </c>
      <c r="F29" s="649">
        <f>SUM(G29:H29)</f>
        <v>35</v>
      </c>
      <c r="G29" s="649">
        <f t="shared" si="8"/>
        <v>6</v>
      </c>
      <c r="H29" s="649">
        <f t="shared" si="8"/>
        <v>29</v>
      </c>
      <c r="I29" s="652"/>
      <c r="J29" s="649">
        <f>SUM(K29:L29)</f>
        <v>35</v>
      </c>
      <c r="K29" s="652">
        <v>6</v>
      </c>
      <c r="L29" s="652">
        <v>29</v>
      </c>
      <c r="M29" s="652"/>
      <c r="N29" s="649" t="s">
        <v>347</v>
      </c>
      <c r="O29" s="649" t="s">
        <v>347</v>
      </c>
      <c r="P29" s="649" t="s">
        <v>347</v>
      </c>
      <c r="Q29" s="429"/>
    </row>
    <row r="30" spans="1:31" s="428" customFormat="1" ht="8.1" customHeight="1">
      <c r="A30" s="426"/>
      <c r="B30" s="501"/>
      <c r="C30" s="501"/>
      <c r="D30" s="500"/>
      <c r="E30" s="500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429"/>
    </row>
    <row r="31" spans="1:31" s="428" customFormat="1" ht="15" customHeight="1">
      <c r="A31" s="426"/>
      <c r="B31" s="501" t="s">
        <v>14</v>
      </c>
      <c r="C31" s="502"/>
      <c r="D31" s="500">
        <v>2021</v>
      </c>
      <c r="E31" s="500"/>
      <c r="F31" s="649">
        <f>SUM(G31:H31)</f>
        <v>24</v>
      </c>
      <c r="G31" s="649">
        <f t="shared" ref="G31:H33" si="9">SUM(K31,O31)</f>
        <v>8</v>
      </c>
      <c r="H31" s="649">
        <f t="shared" si="9"/>
        <v>16</v>
      </c>
      <c r="I31" s="649"/>
      <c r="J31" s="649">
        <f>SUM(K31:L31)</f>
        <v>24</v>
      </c>
      <c r="K31" s="649">
        <v>8</v>
      </c>
      <c r="L31" s="649">
        <v>16</v>
      </c>
      <c r="M31" s="649"/>
      <c r="N31" s="649" t="s">
        <v>347</v>
      </c>
      <c r="O31" s="649" t="s">
        <v>347</v>
      </c>
      <c r="P31" s="649" t="s">
        <v>347</v>
      </c>
      <c r="Q31" s="429"/>
    </row>
    <row r="32" spans="1:31" s="428" customFormat="1" ht="15" customHeight="1">
      <c r="A32" s="426"/>
      <c r="B32" s="501"/>
      <c r="C32" s="502"/>
      <c r="D32" s="500">
        <v>2022</v>
      </c>
      <c r="E32" s="500"/>
      <c r="F32" s="649">
        <f>SUM(G32:H32)</f>
        <v>26</v>
      </c>
      <c r="G32" s="649">
        <f t="shared" si="9"/>
        <v>8</v>
      </c>
      <c r="H32" s="649">
        <f t="shared" si="9"/>
        <v>18</v>
      </c>
      <c r="I32" s="649"/>
      <c r="J32" s="649">
        <f>SUM(K32:L32)</f>
        <v>26</v>
      </c>
      <c r="K32" s="649">
        <v>8</v>
      </c>
      <c r="L32" s="649">
        <v>18</v>
      </c>
      <c r="M32" s="649"/>
      <c r="N32" s="649" t="s">
        <v>347</v>
      </c>
      <c r="O32" s="649" t="s">
        <v>347</v>
      </c>
      <c r="P32" s="649" t="s">
        <v>347</v>
      </c>
      <c r="Q32" s="429"/>
    </row>
    <row r="33" spans="1:30" s="428" customFormat="1" ht="15" customHeight="1">
      <c r="A33" s="426"/>
      <c r="B33" s="501"/>
      <c r="C33" s="502"/>
      <c r="D33" s="500">
        <v>2023</v>
      </c>
      <c r="F33" s="649">
        <f>SUM(G33:H33)</f>
        <v>20</v>
      </c>
      <c r="G33" s="649">
        <f t="shared" si="9"/>
        <v>7</v>
      </c>
      <c r="H33" s="649">
        <f t="shared" si="9"/>
        <v>13</v>
      </c>
      <c r="I33" s="652"/>
      <c r="J33" s="649">
        <f>SUM(K33:L33)</f>
        <v>20</v>
      </c>
      <c r="K33" s="652">
        <v>7</v>
      </c>
      <c r="L33" s="652">
        <v>13</v>
      </c>
      <c r="M33" s="652"/>
      <c r="N33" s="649" t="s">
        <v>347</v>
      </c>
      <c r="O33" s="649" t="s">
        <v>347</v>
      </c>
      <c r="P33" s="649" t="s">
        <v>347</v>
      </c>
      <c r="Q33" s="429"/>
    </row>
    <row r="34" spans="1:30" s="428" customFormat="1" ht="8.1" customHeight="1">
      <c r="A34" s="426"/>
      <c r="B34" s="501"/>
      <c r="C34" s="502"/>
      <c r="D34" s="500"/>
      <c r="E34" s="500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429"/>
    </row>
    <row r="35" spans="1:30" s="428" customFormat="1" ht="15" customHeight="1">
      <c r="A35" s="426"/>
      <c r="B35" s="501" t="s">
        <v>15</v>
      </c>
      <c r="C35" s="463"/>
      <c r="D35" s="500">
        <v>2021</v>
      </c>
      <c r="E35" s="500"/>
      <c r="F35" s="649">
        <f>SUM(G35:H35)</f>
        <v>39</v>
      </c>
      <c r="G35" s="649">
        <f t="shared" ref="G35:H37" si="10">SUM(K35,O35)</f>
        <v>11</v>
      </c>
      <c r="H35" s="649">
        <f t="shared" si="10"/>
        <v>28</v>
      </c>
      <c r="I35" s="649"/>
      <c r="J35" s="649">
        <f>SUM(K35:L35)</f>
        <v>39</v>
      </c>
      <c r="K35" s="649">
        <v>11</v>
      </c>
      <c r="L35" s="649">
        <v>28</v>
      </c>
      <c r="M35" s="649"/>
      <c r="N35" s="649" t="s">
        <v>347</v>
      </c>
      <c r="O35" s="649" t="s">
        <v>347</v>
      </c>
      <c r="P35" s="649" t="s">
        <v>347</v>
      </c>
      <c r="Q35" s="429"/>
    </row>
    <row r="36" spans="1:30" s="428" customFormat="1" ht="15" customHeight="1">
      <c r="A36" s="426"/>
      <c r="B36" s="501"/>
      <c r="C36" s="463"/>
      <c r="D36" s="500">
        <v>2022</v>
      </c>
      <c r="E36" s="500"/>
      <c r="F36" s="649">
        <f>SUM(G36:H36)</f>
        <v>31</v>
      </c>
      <c r="G36" s="649">
        <f t="shared" si="10"/>
        <v>9</v>
      </c>
      <c r="H36" s="649">
        <f t="shared" si="10"/>
        <v>22</v>
      </c>
      <c r="I36" s="649"/>
      <c r="J36" s="649">
        <f>SUM(K36:L36)</f>
        <v>31</v>
      </c>
      <c r="K36" s="649">
        <v>9</v>
      </c>
      <c r="L36" s="649">
        <v>22</v>
      </c>
      <c r="M36" s="649"/>
      <c r="N36" s="649" t="s">
        <v>347</v>
      </c>
      <c r="O36" s="649" t="s">
        <v>347</v>
      </c>
      <c r="P36" s="649" t="s">
        <v>347</v>
      </c>
      <c r="Q36" s="429"/>
    </row>
    <row r="37" spans="1:30" s="428" customFormat="1" ht="15" customHeight="1">
      <c r="A37" s="426"/>
      <c r="B37" s="501"/>
      <c r="C37" s="463"/>
      <c r="D37" s="500">
        <v>2023</v>
      </c>
      <c r="F37" s="649">
        <f>SUM(G37:H37)</f>
        <v>28</v>
      </c>
      <c r="G37" s="649">
        <f t="shared" si="10"/>
        <v>9</v>
      </c>
      <c r="H37" s="649">
        <f t="shared" si="10"/>
        <v>19</v>
      </c>
      <c r="I37" s="652"/>
      <c r="J37" s="649">
        <f>SUM(K37:L37)</f>
        <v>28</v>
      </c>
      <c r="K37" s="652">
        <v>9</v>
      </c>
      <c r="L37" s="652">
        <v>19</v>
      </c>
      <c r="M37" s="652"/>
      <c r="N37" s="649" t="s">
        <v>347</v>
      </c>
      <c r="O37" s="649" t="s">
        <v>347</v>
      </c>
      <c r="P37" s="649" t="s">
        <v>347</v>
      </c>
      <c r="Q37" s="429"/>
    </row>
    <row r="38" spans="1:30" s="428" customFormat="1" ht="8.1" customHeight="1">
      <c r="A38" s="426"/>
      <c r="B38" s="501"/>
      <c r="C38" s="463"/>
      <c r="D38" s="500"/>
      <c r="E38" s="500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429"/>
    </row>
    <row r="39" spans="1:30" s="428" customFormat="1" ht="15" customHeight="1">
      <c r="A39" s="426"/>
      <c r="B39" s="501" t="s">
        <v>16</v>
      </c>
      <c r="C39" s="463"/>
      <c r="D39" s="500">
        <v>2021</v>
      </c>
      <c r="E39" s="500"/>
      <c r="F39" s="649">
        <f>SUM(G39:H39)</f>
        <v>126</v>
      </c>
      <c r="G39" s="649">
        <f t="shared" ref="G39:H41" si="11">SUM(K39,O39)</f>
        <v>30</v>
      </c>
      <c r="H39" s="649">
        <f t="shared" si="11"/>
        <v>96</v>
      </c>
      <c r="I39" s="649"/>
      <c r="J39" s="649">
        <f>SUM(K39:L39)</f>
        <v>30</v>
      </c>
      <c r="K39" s="649">
        <v>7</v>
      </c>
      <c r="L39" s="649">
        <v>23</v>
      </c>
      <c r="M39" s="649"/>
      <c r="N39" s="649">
        <f>SUM(O39:P39)</f>
        <v>96</v>
      </c>
      <c r="O39" s="649">
        <v>23</v>
      </c>
      <c r="P39" s="649">
        <v>73</v>
      </c>
      <c r="Q39" s="429"/>
      <c r="T39" s="445"/>
      <c r="V39" s="445"/>
      <c r="W39" s="445"/>
      <c r="X39" s="445"/>
      <c r="Y39" s="445"/>
      <c r="Z39" s="445"/>
      <c r="AA39" s="445"/>
      <c r="AB39" s="445"/>
      <c r="AC39" s="445"/>
      <c r="AD39" s="445"/>
    </row>
    <row r="40" spans="1:30" s="428" customFormat="1" ht="15" customHeight="1">
      <c r="A40" s="426"/>
      <c r="B40" s="501"/>
      <c r="C40" s="463"/>
      <c r="D40" s="500">
        <v>2022</v>
      </c>
      <c r="E40" s="500"/>
      <c r="F40" s="649">
        <f>SUM(G40:H40)</f>
        <v>127</v>
      </c>
      <c r="G40" s="649">
        <f t="shared" si="11"/>
        <v>30</v>
      </c>
      <c r="H40" s="649">
        <f t="shared" si="11"/>
        <v>97</v>
      </c>
      <c r="I40" s="649"/>
      <c r="J40" s="649">
        <f>SUM(K40:L40)</f>
        <v>33</v>
      </c>
      <c r="K40" s="649">
        <v>9</v>
      </c>
      <c r="L40" s="649">
        <v>24</v>
      </c>
      <c r="M40" s="649"/>
      <c r="N40" s="649">
        <f>SUM(O40:P40)</f>
        <v>94</v>
      </c>
      <c r="O40" s="649">
        <v>21</v>
      </c>
      <c r="P40" s="649">
        <v>73</v>
      </c>
      <c r="Q40" s="429"/>
      <c r="T40" s="445"/>
      <c r="V40" s="445"/>
      <c r="W40" s="445"/>
      <c r="X40" s="445"/>
      <c r="Y40" s="445"/>
      <c r="Z40" s="445"/>
      <c r="AA40" s="445"/>
      <c r="AB40" s="445"/>
      <c r="AC40" s="445"/>
      <c r="AD40" s="445"/>
    </row>
    <row r="41" spans="1:30" s="428" customFormat="1" ht="15" customHeight="1">
      <c r="A41" s="426"/>
      <c r="B41" s="501"/>
      <c r="C41" s="463"/>
      <c r="D41" s="500">
        <v>2023</v>
      </c>
      <c r="F41" s="649">
        <f>SUM(G41:H41)</f>
        <v>145</v>
      </c>
      <c r="G41" s="649">
        <f t="shared" si="11"/>
        <v>37</v>
      </c>
      <c r="H41" s="649">
        <f t="shared" si="11"/>
        <v>108</v>
      </c>
      <c r="I41" s="652"/>
      <c r="J41" s="649">
        <f>SUM(K41:L41)</f>
        <v>39</v>
      </c>
      <c r="K41" s="652">
        <v>10</v>
      </c>
      <c r="L41" s="652">
        <v>29</v>
      </c>
      <c r="M41" s="652"/>
      <c r="N41" s="649">
        <f>SUM(O41:P41)</f>
        <v>106</v>
      </c>
      <c r="O41" s="652">
        <v>27</v>
      </c>
      <c r="P41" s="652">
        <v>79</v>
      </c>
      <c r="Q41" s="429"/>
      <c r="T41" s="445"/>
      <c r="V41" s="445"/>
      <c r="W41" s="445"/>
      <c r="X41" s="445"/>
      <c r="Y41" s="445"/>
      <c r="Z41" s="445"/>
      <c r="AA41" s="445"/>
      <c r="AB41" s="445"/>
      <c r="AC41" s="445"/>
      <c r="AD41" s="445"/>
    </row>
    <row r="42" spans="1:30" s="428" customFormat="1" ht="8.1" customHeight="1">
      <c r="A42" s="426"/>
      <c r="B42" s="501"/>
      <c r="C42" s="463"/>
      <c r="D42" s="500"/>
      <c r="E42" s="500"/>
      <c r="F42" s="649"/>
      <c r="G42" s="649"/>
      <c r="H42" s="649"/>
      <c r="I42" s="649"/>
      <c r="J42" s="649"/>
      <c r="K42" s="649"/>
      <c r="L42" s="649"/>
      <c r="M42" s="649"/>
      <c r="N42" s="649"/>
      <c r="O42" s="649"/>
      <c r="P42" s="649"/>
      <c r="Q42" s="429"/>
      <c r="T42" s="445"/>
      <c r="V42" s="445"/>
      <c r="W42" s="445"/>
      <c r="X42" s="445"/>
      <c r="Y42" s="445"/>
      <c r="Z42" s="445"/>
      <c r="AA42" s="445"/>
      <c r="AB42" s="445"/>
      <c r="AC42" s="445"/>
      <c r="AD42" s="445"/>
    </row>
    <row r="43" spans="1:30" s="428" customFormat="1" ht="15" customHeight="1">
      <c r="A43" s="426"/>
      <c r="B43" s="501" t="s">
        <v>19</v>
      </c>
      <c r="C43" s="463"/>
      <c r="D43" s="500">
        <v>2021</v>
      </c>
      <c r="E43" s="500"/>
      <c r="F43" s="649">
        <f>SUM(G43:H43)</f>
        <v>129</v>
      </c>
      <c r="G43" s="649">
        <f t="shared" ref="G43:H45" si="12">SUM(K43,O43)</f>
        <v>38</v>
      </c>
      <c r="H43" s="649">
        <f t="shared" si="12"/>
        <v>91</v>
      </c>
      <c r="I43" s="649"/>
      <c r="J43" s="649">
        <f>SUM(K43:L43)</f>
        <v>77</v>
      </c>
      <c r="K43" s="649">
        <v>23</v>
      </c>
      <c r="L43" s="649">
        <v>54</v>
      </c>
      <c r="M43" s="649"/>
      <c r="N43" s="649">
        <f>SUM(O43:P43)</f>
        <v>52</v>
      </c>
      <c r="O43" s="649">
        <v>15</v>
      </c>
      <c r="P43" s="649">
        <v>37</v>
      </c>
      <c r="Q43" s="429"/>
      <c r="T43" s="445"/>
      <c r="V43" s="445"/>
      <c r="W43" s="445"/>
      <c r="X43" s="445"/>
      <c r="Y43" s="445"/>
      <c r="Z43" s="445"/>
      <c r="AA43" s="445"/>
      <c r="AB43" s="445"/>
      <c r="AC43" s="445"/>
      <c r="AD43" s="445"/>
    </row>
    <row r="44" spans="1:30" s="428" customFormat="1" ht="15" customHeight="1">
      <c r="A44" s="426"/>
      <c r="B44" s="501"/>
      <c r="C44" s="463"/>
      <c r="D44" s="500">
        <v>2022</v>
      </c>
      <c r="E44" s="500"/>
      <c r="F44" s="649">
        <f>SUM(G44:H44)</f>
        <v>118</v>
      </c>
      <c r="G44" s="649">
        <f t="shared" si="12"/>
        <v>35</v>
      </c>
      <c r="H44" s="649">
        <f t="shared" si="12"/>
        <v>83</v>
      </c>
      <c r="I44" s="649"/>
      <c r="J44" s="649">
        <f>SUM(K44:L44)</f>
        <v>70</v>
      </c>
      <c r="K44" s="649">
        <v>22</v>
      </c>
      <c r="L44" s="649">
        <v>48</v>
      </c>
      <c r="M44" s="649"/>
      <c r="N44" s="649">
        <f>SUM(O44:P44)</f>
        <v>48</v>
      </c>
      <c r="O44" s="649">
        <v>13</v>
      </c>
      <c r="P44" s="649">
        <v>35</v>
      </c>
      <c r="Q44" s="429"/>
      <c r="T44" s="445"/>
      <c r="V44" s="445"/>
      <c r="W44" s="445"/>
      <c r="X44" s="445"/>
      <c r="Y44" s="445"/>
      <c r="Z44" s="445"/>
      <c r="AA44" s="445"/>
      <c r="AB44" s="445"/>
      <c r="AC44" s="445"/>
      <c r="AD44" s="445"/>
    </row>
    <row r="45" spans="1:30" s="428" customFormat="1" ht="15" customHeight="1">
      <c r="A45" s="426"/>
      <c r="B45" s="501"/>
      <c r="C45" s="463"/>
      <c r="D45" s="500">
        <v>2023</v>
      </c>
      <c r="F45" s="649">
        <f>SUM(G45:H45)</f>
        <v>119</v>
      </c>
      <c r="G45" s="649">
        <f t="shared" si="12"/>
        <v>37</v>
      </c>
      <c r="H45" s="649">
        <f t="shared" si="12"/>
        <v>82</v>
      </c>
      <c r="I45" s="652"/>
      <c r="J45" s="649">
        <f>SUM(K45:L45)</f>
        <v>69</v>
      </c>
      <c r="K45" s="652">
        <v>24</v>
      </c>
      <c r="L45" s="652">
        <v>45</v>
      </c>
      <c r="M45" s="652"/>
      <c r="N45" s="649">
        <f>SUM(O45:P45)</f>
        <v>50</v>
      </c>
      <c r="O45" s="652">
        <v>13</v>
      </c>
      <c r="P45" s="652">
        <v>37</v>
      </c>
      <c r="Q45" s="429"/>
      <c r="T45" s="445"/>
      <c r="V45" s="445"/>
      <c r="W45" s="445"/>
      <c r="X45" s="445"/>
      <c r="Y45" s="445"/>
      <c r="Z45" s="445"/>
      <c r="AA45" s="445"/>
      <c r="AB45" s="445"/>
      <c r="AC45" s="445"/>
      <c r="AD45" s="445"/>
    </row>
    <row r="46" spans="1:30" s="428" customFormat="1" ht="8.1" customHeight="1">
      <c r="A46" s="426"/>
      <c r="B46" s="501"/>
      <c r="C46" s="463"/>
      <c r="D46" s="500"/>
      <c r="E46" s="500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429"/>
      <c r="T46" s="445"/>
      <c r="V46" s="445"/>
      <c r="W46" s="445"/>
      <c r="X46" s="445"/>
      <c r="Y46" s="445"/>
      <c r="Z46" s="445"/>
      <c r="AA46" s="445"/>
      <c r="AB46" s="445"/>
      <c r="AC46" s="445"/>
      <c r="AD46" s="445"/>
    </row>
    <row r="47" spans="1:30" s="428" customFormat="1" ht="15" customHeight="1">
      <c r="A47" s="426"/>
      <c r="B47" s="501" t="s">
        <v>17</v>
      </c>
      <c r="C47" s="463"/>
      <c r="D47" s="500">
        <v>2021</v>
      </c>
      <c r="E47" s="500"/>
      <c r="F47" s="649">
        <f>SUM(G47:H47)</f>
        <v>56</v>
      </c>
      <c r="G47" s="649">
        <f t="shared" ref="G47:H49" si="13">SUM(K47,O47)</f>
        <v>16</v>
      </c>
      <c r="H47" s="649">
        <f t="shared" si="13"/>
        <v>40</v>
      </c>
      <c r="I47" s="649"/>
      <c r="J47" s="649">
        <f>SUM(K47:L47)</f>
        <v>56</v>
      </c>
      <c r="K47" s="649">
        <v>16</v>
      </c>
      <c r="L47" s="649">
        <v>40</v>
      </c>
      <c r="M47" s="649"/>
      <c r="N47" s="649" t="s">
        <v>347</v>
      </c>
      <c r="O47" s="649" t="s">
        <v>347</v>
      </c>
      <c r="P47" s="649" t="s">
        <v>347</v>
      </c>
      <c r="Q47" s="429"/>
      <c r="T47" s="445"/>
      <c r="V47" s="445"/>
      <c r="W47" s="445"/>
      <c r="X47" s="445"/>
      <c r="Y47" s="445"/>
      <c r="Z47" s="445"/>
      <c r="AA47" s="445"/>
      <c r="AB47" s="445"/>
      <c r="AC47" s="445"/>
      <c r="AD47" s="445"/>
    </row>
    <row r="48" spans="1:30" s="428" customFormat="1" ht="15" customHeight="1">
      <c r="A48" s="426"/>
      <c r="B48" s="501"/>
      <c r="C48" s="463"/>
      <c r="D48" s="500">
        <v>2022</v>
      </c>
      <c r="E48" s="500"/>
      <c r="F48" s="649">
        <f>SUM(G48:H48)</f>
        <v>56</v>
      </c>
      <c r="G48" s="649">
        <f t="shared" si="13"/>
        <v>17</v>
      </c>
      <c r="H48" s="649">
        <f t="shared" si="13"/>
        <v>39</v>
      </c>
      <c r="I48" s="649"/>
      <c r="J48" s="649">
        <f>SUM(K48:L48)</f>
        <v>56</v>
      </c>
      <c r="K48" s="649">
        <v>17</v>
      </c>
      <c r="L48" s="649">
        <v>39</v>
      </c>
      <c r="M48" s="649"/>
      <c r="N48" s="649" t="s">
        <v>347</v>
      </c>
      <c r="O48" s="649" t="s">
        <v>347</v>
      </c>
      <c r="P48" s="649" t="s">
        <v>347</v>
      </c>
      <c r="Q48" s="429"/>
      <c r="T48" s="445"/>
      <c r="V48" s="445"/>
      <c r="W48" s="445"/>
      <c r="X48" s="445"/>
      <c r="Y48" s="445"/>
      <c r="Z48" s="445"/>
      <c r="AA48" s="445"/>
      <c r="AB48" s="445"/>
      <c r="AC48" s="445"/>
      <c r="AD48" s="445"/>
    </row>
    <row r="49" spans="1:30" s="428" customFormat="1" ht="15" customHeight="1">
      <c r="A49" s="426"/>
      <c r="B49" s="501"/>
      <c r="C49" s="463"/>
      <c r="D49" s="500">
        <v>2023</v>
      </c>
      <c r="F49" s="649">
        <f>SUM(G49:H49)</f>
        <v>51</v>
      </c>
      <c r="G49" s="649">
        <f t="shared" si="13"/>
        <v>16</v>
      </c>
      <c r="H49" s="649">
        <f t="shared" si="13"/>
        <v>35</v>
      </c>
      <c r="I49" s="652"/>
      <c r="J49" s="649">
        <f>SUM(K49:L49)</f>
        <v>51</v>
      </c>
      <c r="K49" s="652">
        <v>16</v>
      </c>
      <c r="L49" s="652">
        <v>35</v>
      </c>
      <c r="M49" s="652"/>
      <c r="N49" s="649" t="s">
        <v>347</v>
      </c>
      <c r="O49" s="649" t="s">
        <v>347</v>
      </c>
      <c r="P49" s="649" t="s">
        <v>347</v>
      </c>
      <c r="Q49" s="429"/>
      <c r="T49" s="445"/>
      <c r="V49" s="445"/>
      <c r="W49" s="445"/>
      <c r="X49" s="445"/>
      <c r="Y49" s="445"/>
      <c r="Z49" s="445"/>
      <c r="AA49" s="445"/>
      <c r="AB49" s="445"/>
      <c r="AC49" s="445"/>
      <c r="AD49" s="445"/>
    </row>
    <row r="50" spans="1:30" s="428" customFormat="1" ht="8.1" customHeight="1">
      <c r="A50" s="426"/>
      <c r="B50" s="501"/>
      <c r="C50" s="463"/>
      <c r="D50" s="500"/>
      <c r="E50" s="500"/>
      <c r="F50" s="649"/>
      <c r="G50" s="649"/>
      <c r="H50" s="649"/>
      <c r="I50" s="649"/>
      <c r="J50" s="649"/>
      <c r="K50" s="649"/>
      <c r="L50" s="649"/>
      <c r="M50" s="649"/>
      <c r="N50" s="649"/>
      <c r="O50" s="649"/>
      <c r="P50" s="649"/>
      <c r="Q50" s="429"/>
      <c r="T50" s="445"/>
      <c r="V50" s="445"/>
      <c r="W50" s="445"/>
      <c r="X50" s="445"/>
      <c r="Y50" s="445"/>
      <c r="Z50" s="445"/>
      <c r="AA50" s="445"/>
      <c r="AB50" s="445"/>
      <c r="AC50" s="445"/>
      <c r="AD50" s="445"/>
    </row>
    <row r="51" spans="1:30" s="428" customFormat="1" ht="15" customHeight="1">
      <c r="A51" s="426"/>
      <c r="B51" s="501" t="s">
        <v>18</v>
      </c>
      <c r="C51" s="502"/>
      <c r="D51" s="500">
        <v>2021</v>
      </c>
      <c r="E51" s="500"/>
      <c r="F51" s="649">
        <f>SUM(G51:H51)</f>
        <v>32</v>
      </c>
      <c r="G51" s="649">
        <f t="shared" ref="G51:H53" si="14">SUM(K51,O51)</f>
        <v>8</v>
      </c>
      <c r="H51" s="649">
        <f t="shared" si="14"/>
        <v>24</v>
      </c>
      <c r="I51" s="649"/>
      <c r="J51" s="649">
        <f>SUM(K51:L51)</f>
        <v>32</v>
      </c>
      <c r="K51" s="649">
        <v>8</v>
      </c>
      <c r="L51" s="649">
        <v>24</v>
      </c>
      <c r="M51" s="649"/>
      <c r="N51" s="649" t="s">
        <v>347</v>
      </c>
      <c r="O51" s="649" t="s">
        <v>347</v>
      </c>
      <c r="P51" s="649" t="s">
        <v>347</v>
      </c>
      <c r="Q51" s="429"/>
      <c r="T51" s="445"/>
      <c r="V51" s="445"/>
      <c r="W51" s="445"/>
      <c r="X51" s="445"/>
      <c r="Y51" s="445"/>
      <c r="Z51" s="445"/>
      <c r="AA51" s="445"/>
      <c r="AB51" s="445"/>
      <c r="AC51" s="445"/>
      <c r="AD51" s="445"/>
    </row>
    <row r="52" spans="1:30" s="428" customFormat="1" ht="15" customHeight="1">
      <c r="A52" s="426"/>
      <c r="B52" s="501"/>
      <c r="C52" s="502"/>
      <c r="D52" s="500">
        <v>2022</v>
      </c>
      <c r="E52" s="500"/>
      <c r="F52" s="649">
        <f>SUM(G52:H52)</f>
        <v>40</v>
      </c>
      <c r="G52" s="649">
        <f t="shared" si="14"/>
        <v>10</v>
      </c>
      <c r="H52" s="649">
        <f t="shared" si="14"/>
        <v>30</v>
      </c>
      <c r="I52" s="649"/>
      <c r="J52" s="649">
        <f>SUM(K52:L52)</f>
        <v>40</v>
      </c>
      <c r="K52" s="649">
        <v>10</v>
      </c>
      <c r="L52" s="649">
        <v>30</v>
      </c>
      <c r="M52" s="649"/>
      <c r="N52" s="649" t="s">
        <v>347</v>
      </c>
      <c r="O52" s="649" t="s">
        <v>347</v>
      </c>
      <c r="P52" s="649" t="s">
        <v>347</v>
      </c>
      <c r="Q52" s="429"/>
      <c r="T52" s="446"/>
      <c r="V52" s="446"/>
      <c r="W52" s="446"/>
      <c r="X52" s="446"/>
      <c r="Y52" s="446"/>
      <c r="Z52" s="446"/>
      <c r="AA52" s="446"/>
      <c r="AB52" s="446"/>
      <c r="AC52" s="446"/>
      <c r="AD52" s="446"/>
    </row>
    <row r="53" spans="1:30" s="428" customFormat="1" ht="15" customHeight="1">
      <c r="A53" s="426"/>
      <c r="B53" s="501"/>
      <c r="C53" s="502"/>
      <c r="D53" s="500">
        <v>2023</v>
      </c>
      <c r="F53" s="649">
        <f>SUM(G53:H53)</f>
        <v>43</v>
      </c>
      <c r="G53" s="649">
        <f t="shared" si="14"/>
        <v>11</v>
      </c>
      <c r="H53" s="649">
        <f t="shared" si="14"/>
        <v>32</v>
      </c>
      <c r="I53" s="652"/>
      <c r="J53" s="649">
        <f>SUM(K53:L53)</f>
        <v>43</v>
      </c>
      <c r="K53" s="652">
        <v>11</v>
      </c>
      <c r="L53" s="652">
        <v>32</v>
      </c>
      <c r="M53" s="652"/>
      <c r="N53" s="649" t="s">
        <v>347</v>
      </c>
      <c r="O53" s="649" t="s">
        <v>347</v>
      </c>
      <c r="P53" s="649" t="s">
        <v>347</v>
      </c>
      <c r="Q53" s="429"/>
      <c r="T53" s="447"/>
      <c r="V53" s="447"/>
      <c r="W53" s="447"/>
      <c r="X53" s="447"/>
      <c r="Y53" s="447"/>
      <c r="Z53" s="447"/>
      <c r="AA53" s="447"/>
      <c r="AB53" s="447"/>
      <c r="AC53" s="447"/>
      <c r="AD53" s="447"/>
    </row>
    <row r="54" spans="1:30" s="428" customFormat="1" ht="8.1" customHeight="1">
      <c r="A54" s="426"/>
      <c r="B54" s="501"/>
      <c r="C54" s="502"/>
      <c r="D54" s="500"/>
      <c r="E54" s="500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429"/>
    </row>
    <row r="55" spans="1:30" s="428" customFormat="1" ht="15" customHeight="1">
      <c r="A55" s="426"/>
      <c r="B55" s="501" t="s">
        <v>346</v>
      </c>
      <c r="C55" s="463"/>
      <c r="D55" s="500">
        <v>2021</v>
      </c>
      <c r="E55" s="500"/>
      <c r="F55" s="649">
        <f>SUM(G55:H55)</f>
        <v>133</v>
      </c>
      <c r="G55" s="649">
        <f t="shared" ref="G55:H57" si="15">SUM(K55,O55)</f>
        <v>48</v>
      </c>
      <c r="H55" s="649">
        <f t="shared" si="15"/>
        <v>85</v>
      </c>
      <c r="I55" s="649"/>
      <c r="J55" s="649">
        <f>SUM(K55:L55)</f>
        <v>41</v>
      </c>
      <c r="K55" s="649">
        <v>16</v>
      </c>
      <c r="L55" s="649">
        <v>25</v>
      </c>
      <c r="M55" s="649"/>
      <c r="N55" s="649">
        <f>SUM(O55:P55)</f>
        <v>92</v>
      </c>
      <c r="O55" s="649">
        <v>32</v>
      </c>
      <c r="P55" s="649">
        <v>60</v>
      </c>
      <c r="Q55" s="429"/>
    </row>
    <row r="56" spans="1:30" s="428" customFormat="1" ht="15" customHeight="1">
      <c r="A56" s="426"/>
      <c r="B56" s="501"/>
      <c r="C56" s="463"/>
      <c r="D56" s="500">
        <v>2022</v>
      </c>
      <c r="E56" s="500"/>
      <c r="F56" s="649">
        <f>SUM(G56:H56)</f>
        <v>135</v>
      </c>
      <c r="G56" s="649">
        <f t="shared" si="15"/>
        <v>50</v>
      </c>
      <c r="H56" s="649">
        <f t="shared" si="15"/>
        <v>85</v>
      </c>
      <c r="I56" s="649"/>
      <c r="J56" s="649">
        <f>SUM(K56:L56)</f>
        <v>42</v>
      </c>
      <c r="K56" s="649">
        <v>16</v>
      </c>
      <c r="L56" s="649">
        <v>26</v>
      </c>
      <c r="M56" s="649"/>
      <c r="N56" s="649">
        <f>SUM(O56:P56)</f>
        <v>93</v>
      </c>
      <c r="O56" s="649">
        <v>34</v>
      </c>
      <c r="P56" s="649">
        <v>59</v>
      </c>
      <c r="Q56" s="429"/>
    </row>
    <row r="57" spans="1:30" s="428" customFormat="1" ht="15" customHeight="1">
      <c r="A57" s="426"/>
      <c r="B57" s="501"/>
      <c r="C57" s="463"/>
      <c r="D57" s="500">
        <v>2023</v>
      </c>
      <c r="F57" s="649">
        <f>SUM(G57:H57)</f>
        <v>135</v>
      </c>
      <c r="G57" s="649">
        <f t="shared" si="15"/>
        <v>52</v>
      </c>
      <c r="H57" s="649">
        <f t="shared" si="15"/>
        <v>83</v>
      </c>
      <c r="I57" s="652"/>
      <c r="J57" s="649">
        <f>SUM(K57:L57)</f>
        <v>42</v>
      </c>
      <c r="K57" s="652">
        <v>16</v>
      </c>
      <c r="L57" s="652">
        <v>26</v>
      </c>
      <c r="M57" s="652"/>
      <c r="N57" s="649">
        <f>SUM(O57:P57)</f>
        <v>93</v>
      </c>
      <c r="O57" s="652">
        <v>36</v>
      </c>
      <c r="P57" s="652">
        <v>57</v>
      </c>
      <c r="Q57" s="429"/>
    </row>
    <row r="58" spans="1:30" s="428" customFormat="1" ht="8.1" customHeight="1">
      <c r="A58" s="426"/>
      <c r="B58" s="501"/>
      <c r="C58" s="463"/>
      <c r="D58" s="500"/>
      <c r="E58" s="500"/>
      <c r="F58" s="649"/>
      <c r="G58" s="649"/>
      <c r="H58" s="649"/>
      <c r="I58" s="649"/>
      <c r="J58" s="649"/>
      <c r="K58" s="649"/>
      <c r="L58" s="649"/>
      <c r="M58" s="649"/>
      <c r="N58" s="649"/>
      <c r="O58" s="649"/>
      <c r="P58" s="649"/>
      <c r="Q58" s="429"/>
    </row>
    <row r="59" spans="1:30" s="428" customFormat="1" ht="15" customHeight="1">
      <c r="A59" s="426"/>
      <c r="B59" s="501" t="s">
        <v>23</v>
      </c>
      <c r="C59" s="463"/>
      <c r="D59" s="500">
        <v>2021</v>
      </c>
      <c r="E59" s="500"/>
      <c r="F59" s="649">
        <f>SUM(G59:H59)</f>
        <v>59</v>
      </c>
      <c r="G59" s="649">
        <f t="shared" ref="G59:H61" si="16">SUM(K59,O59)</f>
        <v>13</v>
      </c>
      <c r="H59" s="649">
        <f t="shared" si="16"/>
        <v>46</v>
      </c>
      <c r="I59" s="649"/>
      <c r="J59" s="649">
        <f>SUM(K59:L59)</f>
        <v>59</v>
      </c>
      <c r="K59" s="649">
        <v>13</v>
      </c>
      <c r="L59" s="649">
        <v>46</v>
      </c>
      <c r="M59" s="649"/>
      <c r="N59" s="649" t="s">
        <v>347</v>
      </c>
      <c r="O59" s="649" t="s">
        <v>347</v>
      </c>
      <c r="P59" s="649" t="s">
        <v>347</v>
      </c>
      <c r="Q59" s="429"/>
    </row>
    <row r="60" spans="1:30" s="428" customFormat="1" ht="15" customHeight="1">
      <c r="A60" s="426"/>
      <c r="B60" s="501"/>
      <c r="C60" s="463"/>
      <c r="D60" s="500">
        <v>2022</v>
      </c>
      <c r="E60" s="500"/>
      <c r="F60" s="649">
        <f>SUM(G60:H60)</f>
        <v>60</v>
      </c>
      <c r="G60" s="649">
        <f t="shared" si="16"/>
        <v>13</v>
      </c>
      <c r="H60" s="649">
        <f t="shared" si="16"/>
        <v>47</v>
      </c>
      <c r="I60" s="649"/>
      <c r="J60" s="649">
        <f>SUM(K60:L60)</f>
        <v>60</v>
      </c>
      <c r="K60" s="649">
        <v>13</v>
      </c>
      <c r="L60" s="649">
        <v>47</v>
      </c>
      <c r="M60" s="649"/>
      <c r="N60" s="649" t="s">
        <v>347</v>
      </c>
      <c r="O60" s="649" t="s">
        <v>347</v>
      </c>
      <c r="P60" s="649" t="s">
        <v>347</v>
      </c>
      <c r="Q60" s="429"/>
    </row>
    <row r="61" spans="1:30" s="428" customFormat="1" ht="15" customHeight="1">
      <c r="A61" s="426"/>
      <c r="B61" s="501"/>
      <c r="C61" s="463"/>
      <c r="D61" s="500">
        <v>2023</v>
      </c>
      <c r="F61" s="649">
        <f>SUM(G61:H61)</f>
        <v>56</v>
      </c>
      <c r="G61" s="649">
        <f t="shared" si="16"/>
        <v>11</v>
      </c>
      <c r="H61" s="649">
        <f t="shared" si="16"/>
        <v>45</v>
      </c>
      <c r="I61" s="652"/>
      <c r="J61" s="649">
        <f>SUM(K61:L61)</f>
        <v>56</v>
      </c>
      <c r="K61" s="652">
        <v>11</v>
      </c>
      <c r="L61" s="652">
        <v>45</v>
      </c>
      <c r="M61" s="652"/>
      <c r="N61" s="649" t="s">
        <v>347</v>
      </c>
      <c r="O61" s="649" t="s">
        <v>347</v>
      </c>
      <c r="P61" s="649" t="s">
        <v>347</v>
      </c>
      <c r="Q61" s="429"/>
    </row>
    <row r="62" spans="1:30" s="428" customFormat="1" ht="8.1" customHeight="1">
      <c r="A62" s="426"/>
      <c r="B62" s="501"/>
      <c r="C62" s="463"/>
      <c r="D62" s="500"/>
      <c r="E62" s="500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429"/>
    </row>
    <row r="63" spans="1:30" s="428" customFormat="1" ht="15" customHeight="1">
      <c r="A63" s="426"/>
      <c r="B63" s="501" t="s">
        <v>232</v>
      </c>
      <c r="C63" s="463"/>
      <c r="D63" s="500">
        <v>2021</v>
      </c>
      <c r="E63" s="500"/>
      <c r="F63" s="649">
        <f>SUM(G63:H63)</f>
        <v>70</v>
      </c>
      <c r="G63" s="649">
        <f t="shared" ref="G63:H65" si="17">SUM(K63,O63)</f>
        <v>30</v>
      </c>
      <c r="H63" s="649">
        <f t="shared" si="17"/>
        <v>40</v>
      </c>
      <c r="I63" s="649"/>
      <c r="J63" s="649">
        <f>SUM(K63:L63)</f>
        <v>70</v>
      </c>
      <c r="K63" s="649">
        <v>30</v>
      </c>
      <c r="L63" s="649">
        <v>40</v>
      </c>
      <c r="M63" s="649"/>
      <c r="N63" s="649" t="s">
        <v>347</v>
      </c>
      <c r="O63" s="649" t="s">
        <v>347</v>
      </c>
      <c r="P63" s="649" t="s">
        <v>347</v>
      </c>
      <c r="Q63" s="429"/>
    </row>
    <row r="64" spans="1:30" s="428" customFormat="1" ht="15" customHeight="1">
      <c r="A64" s="426"/>
      <c r="B64" s="501"/>
      <c r="C64" s="463"/>
      <c r="D64" s="500">
        <v>2022</v>
      </c>
      <c r="E64" s="500"/>
      <c r="F64" s="649">
        <f>SUM(G64:H64)</f>
        <v>69</v>
      </c>
      <c r="G64" s="649">
        <f t="shared" si="17"/>
        <v>29</v>
      </c>
      <c r="H64" s="649">
        <f t="shared" si="17"/>
        <v>40</v>
      </c>
      <c r="I64" s="649"/>
      <c r="J64" s="649">
        <f>SUM(K64:L64)</f>
        <v>69</v>
      </c>
      <c r="K64" s="649">
        <v>29</v>
      </c>
      <c r="L64" s="649">
        <v>40</v>
      </c>
      <c r="M64" s="649"/>
      <c r="N64" s="649" t="s">
        <v>347</v>
      </c>
      <c r="O64" s="649" t="s">
        <v>347</v>
      </c>
      <c r="P64" s="649" t="s">
        <v>347</v>
      </c>
      <c r="Q64" s="429"/>
    </row>
    <row r="65" spans="1:17" s="428" customFormat="1" ht="15" customHeight="1">
      <c r="A65" s="426"/>
      <c r="B65" s="501"/>
      <c r="C65" s="463"/>
      <c r="D65" s="500">
        <v>2023</v>
      </c>
      <c r="F65" s="649">
        <f>SUM(G65:H65)</f>
        <v>66</v>
      </c>
      <c r="G65" s="649">
        <f t="shared" si="17"/>
        <v>30</v>
      </c>
      <c r="H65" s="649">
        <f t="shared" si="17"/>
        <v>36</v>
      </c>
      <c r="I65" s="652"/>
      <c r="J65" s="649">
        <f>SUM(K65:L65)</f>
        <v>66</v>
      </c>
      <c r="K65" s="652">
        <v>30</v>
      </c>
      <c r="L65" s="652">
        <v>36</v>
      </c>
      <c r="M65" s="652"/>
      <c r="N65" s="649" t="s">
        <v>347</v>
      </c>
      <c r="O65" s="649" t="s">
        <v>347</v>
      </c>
      <c r="P65" s="649" t="s">
        <v>347</v>
      </c>
      <c r="Q65" s="429"/>
    </row>
    <row r="66" spans="1:17" s="428" customFormat="1" ht="8.1" customHeight="1">
      <c r="A66" s="426"/>
      <c r="B66" s="501"/>
      <c r="C66" s="463"/>
      <c r="D66" s="500"/>
      <c r="E66" s="500"/>
      <c r="F66" s="649"/>
      <c r="G66" s="649"/>
      <c r="H66" s="649"/>
      <c r="I66" s="649"/>
      <c r="J66" s="649"/>
      <c r="K66" s="649"/>
      <c r="L66" s="649"/>
      <c r="M66" s="649"/>
      <c r="N66" s="649"/>
      <c r="O66" s="649"/>
      <c r="P66" s="649"/>
      <c r="Q66" s="429"/>
    </row>
    <row r="67" spans="1:17" s="428" customFormat="1" ht="15" customHeight="1">
      <c r="A67" s="426"/>
      <c r="B67" s="501" t="s">
        <v>21</v>
      </c>
      <c r="C67" s="463"/>
      <c r="D67" s="500">
        <v>2021</v>
      </c>
      <c r="E67" s="500"/>
      <c r="F67" s="649">
        <f>SUM(G67:H67)</f>
        <v>103</v>
      </c>
      <c r="G67" s="649">
        <f t="shared" ref="G67:H69" si="18">SUM(K67,O67)</f>
        <v>47</v>
      </c>
      <c r="H67" s="649">
        <f t="shared" si="18"/>
        <v>56</v>
      </c>
      <c r="I67" s="649"/>
      <c r="J67" s="649">
        <f>SUM(K67:L67)</f>
        <v>103</v>
      </c>
      <c r="K67" s="649">
        <v>47</v>
      </c>
      <c r="L67" s="649">
        <v>56</v>
      </c>
      <c r="M67" s="649"/>
      <c r="N67" s="649" t="s">
        <v>347</v>
      </c>
      <c r="O67" s="649" t="s">
        <v>347</v>
      </c>
      <c r="P67" s="649" t="s">
        <v>347</v>
      </c>
      <c r="Q67" s="429"/>
    </row>
    <row r="68" spans="1:17" s="428" customFormat="1" ht="15" customHeight="1">
      <c r="A68" s="426"/>
      <c r="B68" s="501"/>
      <c r="C68" s="463"/>
      <c r="D68" s="500">
        <v>2022</v>
      </c>
      <c r="E68" s="500"/>
      <c r="F68" s="649">
        <f>SUM(G68:H68)</f>
        <v>111</v>
      </c>
      <c r="G68" s="649">
        <f t="shared" si="18"/>
        <v>51</v>
      </c>
      <c r="H68" s="649">
        <f t="shared" si="18"/>
        <v>60</v>
      </c>
      <c r="I68" s="649"/>
      <c r="J68" s="649">
        <f>SUM(K68:L68)</f>
        <v>111</v>
      </c>
      <c r="K68" s="649">
        <v>51</v>
      </c>
      <c r="L68" s="649">
        <v>60</v>
      </c>
      <c r="M68" s="649"/>
      <c r="N68" s="649" t="s">
        <v>347</v>
      </c>
      <c r="O68" s="649" t="s">
        <v>347</v>
      </c>
      <c r="P68" s="649" t="s">
        <v>347</v>
      </c>
      <c r="Q68" s="429"/>
    </row>
    <row r="69" spans="1:17" s="428" customFormat="1" ht="15" customHeight="1">
      <c r="A69" s="426"/>
      <c r="B69" s="501"/>
      <c r="C69" s="463"/>
      <c r="D69" s="500">
        <v>2023</v>
      </c>
      <c r="F69" s="649">
        <f>SUM(G69:H69)</f>
        <v>115</v>
      </c>
      <c r="G69" s="649">
        <f t="shared" si="18"/>
        <v>56</v>
      </c>
      <c r="H69" s="649">
        <f t="shared" si="18"/>
        <v>59</v>
      </c>
      <c r="I69" s="652"/>
      <c r="J69" s="649">
        <f>SUM(K69:L69)</f>
        <v>115</v>
      </c>
      <c r="K69" s="652">
        <v>56</v>
      </c>
      <c r="L69" s="652">
        <v>59</v>
      </c>
      <c r="M69" s="652"/>
      <c r="N69" s="649" t="s">
        <v>347</v>
      </c>
      <c r="O69" s="649" t="s">
        <v>347</v>
      </c>
      <c r="P69" s="649" t="s">
        <v>347</v>
      </c>
      <c r="Q69" s="429"/>
    </row>
    <row r="70" spans="1:17" s="428" customFormat="1" ht="8.1" customHeight="1">
      <c r="A70" s="426"/>
      <c r="B70" s="501"/>
      <c r="C70" s="463"/>
      <c r="D70" s="500"/>
      <c r="E70" s="500"/>
      <c r="F70" s="649"/>
      <c r="G70" s="649"/>
      <c r="H70" s="649"/>
      <c r="I70" s="649"/>
      <c r="J70" s="649"/>
      <c r="K70" s="649"/>
      <c r="L70" s="649"/>
      <c r="M70" s="649"/>
      <c r="N70" s="649"/>
      <c r="O70" s="649"/>
      <c r="P70" s="649"/>
      <c r="Q70" s="429"/>
    </row>
    <row r="71" spans="1:17" s="428" customFormat="1" ht="15" customHeight="1">
      <c r="A71" s="426"/>
      <c r="B71" s="501" t="s">
        <v>318</v>
      </c>
      <c r="C71" s="502"/>
      <c r="D71" s="500">
        <v>2021</v>
      </c>
      <c r="E71" s="500"/>
      <c r="F71" s="649">
        <f>SUM(G71:H71)</f>
        <v>125</v>
      </c>
      <c r="G71" s="649">
        <f t="shared" ref="G71:H73" si="19">SUM(K71,O71)</f>
        <v>36</v>
      </c>
      <c r="H71" s="649">
        <f t="shared" si="19"/>
        <v>89</v>
      </c>
      <c r="I71" s="649"/>
      <c r="J71" s="649">
        <f>SUM(K71:L71)</f>
        <v>74</v>
      </c>
      <c r="K71" s="649">
        <v>21</v>
      </c>
      <c r="L71" s="649">
        <v>53</v>
      </c>
      <c r="M71" s="649"/>
      <c r="N71" s="649">
        <f>SUM(O71:P71)</f>
        <v>51</v>
      </c>
      <c r="O71" s="649">
        <v>15</v>
      </c>
      <c r="P71" s="649">
        <v>36</v>
      </c>
      <c r="Q71" s="429"/>
    </row>
    <row r="72" spans="1:17" s="428" customFormat="1" ht="15" customHeight="1">
      <c r="A72" s="426"/>
      <c r="B72" s="501"/>
      <c r="C72" s="502"/>
      <c r="D72" s="500">
        <v>2022</v>
      </c>
      <c r="E72" s="500"/>
      <c r="F72" s="649">
        <f>SUM(G72:H72)</f>
        <v>113</v>
      </c>
      <c r="G72" s="649">
        <f t="shared" si="19"/>
        <v>33</v>
      </c>
      <c r="H72" s="649">
        <f t="shared" si="19"/>
        <v>80</v>
      </c>
      <c r="I72" s="649"/>
      <c r="J72" s="649">
        <f>SUM(K72:L72)</f>
        <v>68</v>
      </c>
      <c r="K72" s="649">
        <v>19</v>
      </c>
      <c r="L72" s="649">
        <v>49</v>
      </c>
      <c r="M72" s="649"/>
      <c r="N72" s="649">
        <f>SUM(O72:P72)</f>
        <v>45</v>
      </c>
      <c r="O72" s="649">
        <v>14</v>
      </c>
      <c r="P72" s="649">
        <v>31</v>
      </c>
      <c r="Q72" s="429"/>
    </row>
    <row r="73" spans="1:17" s="428" customFormat="1" ht="15" customHeight="1">
      <c r="A73" s="426"/>
      <c r="B73" s="501"/>
      <c r="C73" s="502"/>
      <c r="D73" s="500">
        <v>2023</v>
      </c>
      <c r="F73" s="649">
        <f>SUM(G73:H73)</f>
        <v>113</v>
      </c>
      <c r="G73" s="649">
        <f t="shared" si="19"/>
        <v>31</v>
      </c>
      <c r="H73" s="649">
        <f t="shared" si="19"/>
        <v>82</v>
      </c>
      <c r="I73" s="652"/>
      <c r="J73" s="649">
        <f>SUM(K73:L73)</f>
        <v>67</v>
      </c>
      <c r="K73" s="652">
        <v>18</v>
      </c>
      <c r="L73" s="652">
        <v>49</v>
      </c>
      <c r="M73" s="652"/>
      <c r="N73" s="649">
        <f>SUM(O73:P73)</f>
        <v>46</v>
      </c>
      <c r="O73" s="652">
        <v>13</v>
      </c>
      <c r="P73" s="652">
        <v>33</v>
      </c>
      <c r="Q73" s="429"/>
    </row>
    <row r="74" spans="1:17" s="428" customFormat="1" ht="8.1" customHeight="1">
      <c r="A74" s="426"/>
      <c r="B74" s="501"/>
      <c r="C74" s="502"/>
      <c r="D74" s="500"/>
      <c r="E74" s="500"/>
      <c r="F74" s="649"/>
      <c r="G74" s="649"/>
      <c r="H74" s="649"/>
      <c r="I74" s="649"/>
      <c r="J74" s="649"/>
      <c r="K74" s="649"/>
      <c r="L74" s="649"/>
      <c r="M74" s="649"/>
      <c r="N74" s="649"/>
      <c r="O74" s="649"/>
      <c r="P74" s="649"/>
      <c r="Q74" s="429"/>
    </row>
    <row r="75" spans="1:17" s="428" customFormat="1" ht="15" customHeight="1">
      <c r="A75" s="426"/>
      <c r="B75" s="501" t="s">
        <v>316</v>
      </c>
      <c r="C75" s="502"/>
      <c r="D75" s="500">
        <v>2021</v>
      </c>
      <c r="E75" s="500"/>
      <c r="F75" s="649" t="s">
        <v>347</v>
      </c>
      <c r="G75" s="649" t="s">
        <v>347</v>
      </c>
      <c r="H75" s="649" t="s">
        <v>347</v>
      </c>
      <c r="I75" s="649"/>
      <c r="J75" s="649" t="s">
        <v>347</v>
      </c>
      <c r="K75" s="649" t="s">
        <v>347</v>
      </c>
      <c r="L75" s="649" t="s">
        <v>347</v>
      </c>
      <c r="M75" s="649"/>
      <c r="N75" s="649" t="s">
        <v>347</v>
      </c>
      <c r="O75" s="649" t="s">
        <v>347</v>
      </c>
      <c r="P75" s="649" t="s">
        <v>347</v>
      </c>
      <c r="Q75" s="429"/>
    </row>
    <row r="76" spans="1:17" s="428" customFormat="1" ht="15" customHeight="1">
      <c r="A76" s="426"/>
      <c r="B76" s="501"/>
      <c r="C76" s="502"/>
      <c r="D76" s="500">
        <v>2022</v>
      </c>
      <c r="E76" s="500"/>
      <c r="F76" s="649" t="s">
        <v>347</v>
      </c>
      <c r="G76" s="649" t="s">
        <v>347</v>
      </c>
      <c r="H76" s="649" t="s">
        <v>347</v>
      </c>
      <c r="I76" s="649"/>
      <c r="J76" s="649" t="s">
        <v>347</v>
      </c>
      <c r="K76" s="649" t="s">
        <v>347</v>
      </c>
      <c r="L76" s="649" t="s">
        <v>347</v>
      </c>
      <c r="M76" s="649"/>
      <c r="N76" s="649" t="s">
        <v>347</v>
      </c>
      <c r="O76" s="649" t="s">
        <v>347</v>
      </c>
      <c r="P76" s="649" t="s">
        <v>347</v>
      </c>
      <c r="Q76" s="429"/>
    </row>
    <row r="77" spans="1:17" s="428" customFormat="1" ht="15" customHeight="1">
      <c r="A77" s="426"/>
      <c r="B77" s="501"/>
      <c r="C77" s="502"/>
      <c r="D77" s="500">
        <v>2023</v>
      </c>
      <c r="F77" s="649" t="s">
        <v>347</v>
      </c>
      <c r="G77" s="649" t="s">
        <v>347</v>
      </c>
      <c r="H77" s="649" t="s">
        <v>347</v>
      </c>
      <c r="I77" s="652"/>
      <c r="J77" s="649" t="s">
        <v>347</v>
      </c>
      <c r="K77" s="649" t="s">
        <v>347</v>
      </c>
      <c r="L77" s="649" t="s">
        <v>347</v>
      </c>
      <c r="M77" s="652"/>
      <c r="N77" s="649" t="s">
        <v>347</v>
      </c>
      <c r="O77" s="649" t="s">
        <v>347</v>
      </c>
      <c r="P77" s="649" t="s">
        <v>347</v>
      </c>
      <c r="Q77" s="429"/>
    </row>
    <row r="78" spans="1:17" s="428" customFormat="1" ht="8.1" customHeight="1">
      <c r="A78" s="426"/>
      <c r="B78" s="501"/>
      <c r="C78" s="502"/>
      <c r="D78" s="500"/>
      <c r="E78" s="500"/>
      <c r="F78" s="649"/>
      <c r="G78" s="649"/>
      <c r="H78" s="649"/>
      <c r="I78" s="649"/>
      <c r="J78" s="649"/>
      <c r="K78" s="649"/>
      <c r="L78" s="649"/>
      <c r="M78" s="649"/>
      <c r="N78" s="649"/>
      <c r="O78" s="649"/>
      <c r="P78" s="649"/>
      <c r="Q78" s="429"/>
    </row>
    <row r="79" spans="1:17" s="428" customFormat="1" ht="15" customHeight="1">
      <c r="A79" s="426"/>
      <c r="B79" s="501" t="s">
        <v>317</v>
      </c>
      <c r="C79" s="502"/>
      <c r="D79" s="500">
        <v>2021</v>
      </c>
      <c r="E79" s="503"/>
      <c r="F79" s="649" t="s">
        <v>347</v>
      </c>
      <c r="G79" s="649" t="s">
        <v>347</v>
      </c>
      <c r="H79" s="649" t="s">
        <v>347</v>
      </c>
      <c r="I79" s="649"/>
      <c r="J79" s="649" t="s">
        <v>347</v>
      </c>
      <c r="K79" s="649" t="s">
        <v>347</v>
      </c>
      <c r="L79" s="649" t="s">
        <v>347</v>
      </c>
      <c r="M79" s="649"/>
      <c r="N79" s="649" t="s">
        <v>347</v>
      </c>
      <c r="O79" s="649" t="s">
        <v>347</v>
      </c>
      <c r="P79" s="649" t="s">
        <v>347</v>
      </c>
      <c r="Q79" s="429"/>
    </row>
    <row r="80" spans="1:17" s="428" customFormat="1" ht="15" customHeight="1">
      <c r="A80" s="426"/>
      <c r="B80" s="501"/>
      <c r="C80" s="502"/>
      <c r="D80" s="500">
        <v>2022</v>
      </c>
      <c r="E80" s="503"/>
      <c r="F80" s="649" t="s">
        <v>347</v>
      </c>
      <c r="G80" s="649" t="s">
        <v>347</v>
      </c>
      <c r="H80" s="649" t="s">
        <v>347</v>
      </c>
      <c r="I80" s="649"/>
      <c r="J80" s="649" t="s">
        <v>347</v>
      </c>
      <c r="K80" s="649" t="s">
        <v>347</v>
      </c>
      <c r="L80" s="649" t="s">
        <v>347</v>
      </c>
      <c r="M80" s="649"/>
      <c r="N80" s="649" t="s">
        <v>347</v>
      </c>
      <c r="O80" s="649" t="s">
        <v>347</v>
      </c>
      <c r="P80" s="649" t="s">
        <v>347</v>
      </c>
      <c r="Q80" s="429"/>
    </row>
    <row r="81" spans="1:30" s="428" customFormat="1" ht="15" customHeight="1">
      <c r="A81" s="426"/>
      <c r="B81" s="501"/>
      <c r="C81" s="502"/>
      <c r="D81" s="500">
        <v>2023</v>
      </c>
      <c r="F81" s="649" t="s">
        <v>347</v>
      </c>
      <c r="G81" s="649" t="s">
        <v>347</v>
      </c>
      <c r="H81" s="649" t="s">
        <v>347</v>
      </c>
      <c r="I81" s="652"/>
      <c r="J81" s="649" t="s">
        <v>347</v>
      </c>
      <c r="K81" s="649" t="s">
        <v>347</v>
      </c>
      <c r="L81" s="649" t="s">
        <v>347</v>
      </c>
      <c r="M81" s="652"/>
      <c r="N81" s="649" t="s">
        <v>347</v>
      </c>
      <c r="O81" s="649" t="s">
        <v>347</v>
      </c>
      <c r="P81" s="649" t="s">
        <v>347</v>
      </c>
      <c r="Q81" s="429"/>
    </row>
    <row r="82" spans="1:30" s="428" customFormat="1" ht="8.1" customHeight="1" thickBot="1">
      <c r="A82" s="426"/>
      <c r="B82" s="430"/>
      <c r="C82" s="431"/>
      <c r="D82" s="432"/>
      <c r="E82" s="432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433"/>
    </row>
    <row r="83" spans="1:30" s="436" customFormat="1" ht="16.5" customHeight="1">
      <c r="A83" s="434"/>
      <c r="B83" s="466"/>
      <c r="C83" s="467"/>
      <c r="D83" s="468"/>
      <c r="E83" s="469"/>
      <c r="F83" s="470"/>
      <c r="G83" s="470"/>
      <c r="H83" s="467"/>
      <c r="I83" s="471"/>
      <c r="J83" s="471"/>
      <c r="K83" s="467"/>
      <c r="L83" s="467"/>
      <c r="M83" s="467"/>
      <c r="N83" s="467"/>
      <c r="O83" s="467"/>
      <c r="P83" s="467"/>
      <c r="Q83" s="559" t="s">
        <v>24</v>
      </c>
    </row>
    <row r="84" spans="1:30" s="436" customFormat="1" ht="15.75" customHeight="1">
      <c r="A84" s="435"/>
      <c r="B84" s="467"/>
      <c r="C84" s="467"/>
      <c r="D84" s="468"/>
      <c r="E84" s="469"/>
      <c r="F84" s="470"/>
      <c r="G84" s="470"/>
      <c r="H84" s="467"/>
      <c r="I84" s="472"/>
      <c r="J84" s="472"/>
      <c r="K84" s="467"/>
      <c r="L84" s="467"/>
      <c r="M84" s="467"/>
      <c r="N84" s="467"/>
      <c r="O84" s="467"/>
      <c r="P84" s="467"/>
      <c r="Q84" s="560" t="s">
        <v>25</v>
      </c>
    </row>
    <row r="85" spans="1:30" s="435" customFormat="1" ht="16.5" customHeight="1">
      <c r="B85" s="556" t="s">
        <v>355</v>
      </c>
      <c r="C85" s="467"/>
      <c r="D85" s="468"/>
      <c r="E85" s="469"/>
      <c r="F85" s="470"/>
      <c r="G85" s="470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W85" s="436"/>
      <c r="Y85" s="436"/>
      <c r="AA85" s="436"/>
      <c r="AD85" s="436"/>
    </row>
    <row r="86" spans="1:30" s="437" customFormat="1" ht="15.75" customHeight="1">
      <c r="B86" s="558" t="s">
        <v>314</v>
      </c>
      <c r="C86" s="473"/>
      <c r="D86" s="474"/>
      <c r="E86" s="473"/>
      <c r="F86" s="475"/>
      <c r="G86" s="476"/>
      <c r="H86" s="473"/>
      <c r="I86" s="473"/>
      <c r="J86" s="473"/>
      <c r="K86" s="473"/>
      <c r="L86" s="473"/>
      <c r="M86" s="473"/>
      <c r="N86" s="473"/>
      <c r="O86" s="473"/>
      <c r="P86" s="473"/>
      <c r="Q86" s="473"/>
      <c r="W86" s="438"/>
      <c r="Y86" s="438"/>
      <c r="AA86" s="438"/>
      <c r="AD86" s="438"/>
    </row>
    <row r="87" spans="1:30" s="439" customFormat="1" ht="17.25" customHeight="1">
      <c r="B87" s="557" t="s">
        <v>356</v>
      </c>
      <c r="C87" s="477"/>
      <c r="D87" s="474"/>
      <c r="E87" s="478"/>
      <c r="F87" s="478"/>
      <c r="G87" s="478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W87" s="449"/>
      <c r="Y87" s="449"/>
      <c r="AA87" s="449"/>
      <c r="AD87" s="449"/>
    </row>
    <row r="88" spans="1:30" s="405" customFormat="1">
      <c r="B88" s="480"/>
      <c r="C88" s="481"/>
      <c r="D88" s="482"/>
      <c r="E88" s="483"/>
      <c r="F88" s="483"/>
      <c r="G88" s="483"/>
      <c r="H88" s="484"/>
      <c r="I88" s="484"/>
      <c r="J88" s="484"/>
      <c r="K88" s="484"/>
      <c r="L88" s="484"/>
      <c r="M88" s="484"/>
      <c r="N88" s="484"/>
      <c r="O88" s="484"/>
      <c r="P88" s="484"/>
      <c r="Q88" s="484"/>
      <c r="W88" s="408"/>
      <c r="Y88" s="408"/>
      <c r="AA88" s="408"/>
      <c r="AD88" s="408"/>
    </row>
    <row r="89" spans="1:30" s="405" customFormat="1" ht="15" customHeight="1">
      <c r="B89" s="440"/>
      <c r="D89" s="406"/>
      <c r="E89" s="407"/>
      <c r="F89" s="407"/>
      <c r="G89" s="407"/>
      <c r="W89" s="408"/>
      <c r="Y89" s="408"/>
      <c r="AA89" s="408"/>
      <c r="AD89" s="408"/>
    </row>
    <row r="90" spans="1:30">
      <c r="B90" s="444"/>
      <c r="C90" s="441"/>
      <c r="D90" s="442"/>
      <c r="E90" s="442"/>
      <c r="F90" s="443"/>
      <c r="G90" s="443"/>
      <c r="H90" s="443"/>
      <c r="I90" s="443"/>
      <c r="J90" s="443"/>
      <c r="K90" s="443"/>
      <c r="L90" s="443"/>
      <c r="M90" s="443"/>
      <c r="N90" s="443"/>
      <c r="O90" s="443"/>
      <c r="P90" s="443"/>
      <c r="Q90" s="443"/>
    </row>
  </sheetData>
  <mergeCells count="14">
    <mergeCell ref="R17:R18"/>
    <mergeCell ref="F9:H9"/>
    <mergeCell ref="J9:L9"/>
    <mergeCell ref="N9:P9"/>
    <mergeCell ref="F10:H10"/>
    <mergeCell ref="J10:L10"/>
    <mergeCell ref="N10:P10"/>
    <mergeCell ref="AC17:AC18"/>
    <mergeCell ref="AE17:AE18"/>
    <mergeCell ref="T17:U17"/>
    <mergeCell ref="V17:V18"/>
    <mergeCell ref="X17:Y17"/>
    <mergeCell ref="Z17:Z18"/>
    <mergeCell ref="AB17:AB18"/>
  </mergeCells>
  <hyperlinks>
    <hyperlink ref="Q1" r:id="rId1" xr:uid="{00000000-0004-0000-01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5" orientation="portrait" r:id="rId2"/>
  <headerFooter scaleWithDoc="0"/>
  <rowBreaks count="1" manualBreakCount="1">
    <brk id="87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C6" sqref="C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285156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150</v>
      </c>
      <c r="C5" s="33" t="s">
        <v>378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424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151</v>
      </c>
      <c r="C7" s="36" t="s">
        <v>392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101</v>
      </c>
      <c r="F10" s="692"/>
      <c r="G10" s="692"/>
      <c r="H10" s="36"/>
      <c r="I10" s="692" t="s">
        <v>102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3" t="s">
        <v>103</v>
      </c>
      <c r="F11" s="693"/>
      <c r="G11" s="693"/>
      <c r="H11" s="334"/>
      <c r="I11" s="693" t="s">
        <v>104</v>
      </c>
      <c r="J11" s="693"/>
      <c r="K11" s="693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261</v>
      </c>
      <c r="F16" s="331">
        <f>SUM(F19,F22,F25,F28,F31,F34,F37,F40,F43,F46,F49)</f>
        <v>130</v>
      </c>
      <c r="G16" s="331">
        <f>SUM(G19,G22,G25,G28,G31,G34,G37,G40,G43,G46,G49)</f>
        <v>131</v>
      </c>
      <c r="H16" s="333"/>
      <c r="I16" s="331">
        <f>SUM(J16,K16)</f>
        <v>441</v>
      </c>
      <c r="J16" s="331">
        <f>SUM(J19,J22,J25,J28,J31,J34,J37,J40,J43,J46,J49)</f>
        <v>176</v>
      </c>
      <c r="K16" s="331">
        <f>SUM(K19,K22,K25,K28,K31,K34,K37,K40,K43,K46,K49)</f>
        <v>265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391</v>
      </c>
      <c r="D19" s="27">
        <v>2023</v>
      </c>
      <c r="E19" s="333">
        <f>F19+G19</f>
        <v>4</v>
      </c>
      <c r="F19" s="333">
        <v>0</v>
      </c>
      <c r="G19" s="333">
        <v>4</v>
      </c>
      <c r="I19" s="333">
        <f>J19+K19</f>
        <v>0</v>
      </c>
      <c r="J19" s="333">
        <v>0</v>
      </c>
      <c r="K19" s="333">
        <v>0</v>
      </c>
      <c r="L19" s="77"/>
    </row>
    <row r="20" spans="2:13" ht="14.1" customHeight="1">
      <c r="B20" s="36" t="s">
        <v>393</v>
      </c>
      <c r="C20" s="29"/>
      <c r="E20" s="333"/>
      <c r="F20" s="333"/>
      <c r="G20" s="333"/>
      <c r="H20" s="333"/>
      <c r="I20" s="333"/>
      <c r="J20" s="333"/>
      <c r="K20" s="333"/>
      <c r="L20" s="117"/>
    </row>
    <row r="21" spans="2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118"/>
      <c r="M21" s="29"/>
    </row>
    <row r="22" spans="2:13" ht="14.1" customHeight="1">
      <c r="B22" s="33" t="s">
        <v>105</v>
      </c>
      <c r="C22" s="334"/>
      <c r="D22" s="27">
        <v>2023</v>
      </c>
      <c r="E22" s="333">
        <f>F22+G22</f>
        <v>25</v>
      </c>
      <c r="F22" s="333">
        <v>12</v>
      </c>
      <c r="G22" s="333">
        <v>13</v>
      </c>
      <c r="H22" s="333"/>
      <c r="I22" s="333">
        <f>J22+K22</f>
        <v>30</v>
      </c>
      <c r="J22" s="333">
        <v>4</v>
      </c>
      <c r="K22" s="333">
        <v>26</v>
      </c>
      <c r="L22" s="118"/>
      <c r="M22" s="29"/>
    </row>
    <row r="23" spans="2:13" ht="14.1" customHeight="1">
      <c r="B23" s="36" t="s">
        <v>106</v>
      </c>
      <c r="C23" s="334"/>
      <c r="E23" s="333"/>
      <c r="F23" s="333"/>
      <c r="G23" s="333"/>
      <c r="H23" s="333"/>
      <c r="I23" s="333"/>
      <c r="J23" s="333"/>
      <c r="K23" s="333"/>
      <c r="L23" s="118"/>
      <c r="M23" s="29"/>
    </row>
    <row r="24" spans="2:13" ht="14.1" customHeight="1">
      <c r="B24" s="33"/>
      <c r="E24" s="333"/>
      <c r="F24" s="333"/>
      <c r="G24" s="333"/>
      <c r="H24" s="333"/>
      <c r="I24" s="333"/>
      <c r="J24" s="333"/>
      <c r="K24" s="333"/>
      <c r="L24" s="117"/>
    </row>
    <row r="25" spans="2:13" ht="14.1" customHeight="1">
      <c r="B25" s="33" t="s">
        <v>394</v>
      </c>
      <c r="C25" s="33"/>
      <c r="D25" s="27">
        <v>2023</v>
      </c>
      <c r="E25" s="333">
        <f>F25+G25</f>
        <v>40</v>
      </c>
      <c r="F25" s="333">
        <v>20</v>
      </c>
      <c r="G25" s="333">
        <v>20</v>
      </c>
      <c r="H25" s="333"/>
      <c r="I25" s="333">
        <f>J25+K25</f>
        <v>49</v>
      </c>
      <c r="J25" s="333">
        <v>21</v>
      </c>
      <c r="K25" s="333">
        <v>28</v>
      </c>
      <c r="L25" s="118"/>
    </row>
    <row r="26" spans="2:13" ht="14.1" customHeight="1">
      <c r="B26" s="36" t="s">
        <v>395</v>
      </c>
      <c r="C26" s="33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384</v>
      </c>
      <c r="C28" s="29"/>
      <c r="D28" s="27">
        <v>2023</v>
      </c>
      <c r="E28" s="333">
        <f>F28+G28</f>
        <v>19</v>
      </c>
      <c r="F28" s="333">
        <v>7</v>
      </c>
      <c r="G28" s="333">
        <v>12</v>
      </c>
      <c r="H28" s="333"/>
      <c r="I28" s="333">
        <f>J28+K28</f>
        <v>28</v>
      </c>
      <c r="J28" s="333">
        <v>13</v>
      </c>
      <c r="K28" s="333">
        <v>15</v>
      </c>
      <c r="L28" s="117"/>
    </row>
    <row r="29" spans="2:13" ht="14.1" customHeight="1">
      <c r="B29" s="36" t="s">
        <v>396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36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33" t="s">
        <v>388</v>
      </c>
      <c r="C31" s="334"/>
      <c r="D31" s="27">
        <v>2023</v>
      </c>
      <c r="E31" s="333">
        <f>F31+G31</f>
        <v>55</v>
      </c>
      <c r="F31" s="333">
        <v>28</v>
      </c>
      <c r="G31" s="333">
        <v>27</v>
      </c>
      <c r="I31" s="333">
        <f>J31+K31</f>
        <v>63</v>
      </c>
      <c r="J31" s="333">
        <v>21</v>
      </c>
      <c r="K31" s="333">
        <v>42</v>
      </c>
      <c r="L31" s="118"/>
    </row>
    <row r="32" spans="2:13" ht="14.1" customHeight="1">
      <c r="B32" s="36" t="s">
        <v>389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2:12" ht="14.1" customHeight="1">
      <c r="B33" s="634"/>
      <c r="C33" s="334"/>
      <c r="E33" s="333"/>
      <c r="F33" s="333"/>
      <c r="G33" s="333"/>
      <c r="H33" s="333"/>
      <c r="I33" s="333"/>
      <c r="J33" s="333"/>
      <c r="K33" s="333"/>
      <c r="L33" s="118"/>
    </row>
    <row r="34" spans="2:12" ht="14.1" customHeight="1">
      <c r="B34" s="29" t="s">
        <v>385</v>
      </c>
      <c r="C34" s="633"/>
      <c r="D34" s="27">
        <v>2023</v>
      </c>
      <c r="E34" s="333">
        <f>F34+G34</f>
        <v>41</v>
      </c>
      <c r="F34" s="333">
        <v>24</v>
      </c>
      <c r="G34" s="333">
        <v>17</v>
      </c>
      <c r="H34" s="333"/>
      <c r="I34" s="333">
        <f>J34+K34</f>
        <v>50</v>
      </c>
      <c r="J34" s="333">
        <v>22</v>
      </c>
      <c r="K34" s="333">
        <v>28</v>
      </c>
      <c r="L34" s="118"/>
    </row>
    <row r="35" spans="2:12" ht="14.1" customHeight="1">
      <c r="B35" s="36" t="s">
        <v>397</v>
      </c>
      <c r="C35" s="334"/>
      <c r="E35" s="333"/>
      <c r="F35" s="333"/>
      <c r="G35" s="333"/>
      <c r="H35" s="333"/>
      <c r="I35" s="333"/>
      <c r="J35" s="333"/>
      <c r="K35" s="333"/>
      <c r="L35" s="118"/>
    </row>
    <row r="36" spans="2:12" ht="14.1" customHeight="1">
      <c r="B36" s="33"/>
      <c r="E36" s="333"/>
      <c r="F36" s="333"/>
      <c r="G36" s="333"/>
      <c r="H36" s="333"/>
      <c r="I36" s="333"/>
      <c r="J36" s="333"/>
      <c r="K36" s="333"/>
      <c r="L36" s="117"/>
    </row>
    <row r="37" spans="2:12" ht="14.1" customHeight="1">
      <c r="B37" s="33" t="s">
        <v>390</v>
      </c>
      <c r="D37" s="27">
        <v>2023</v>
      </c>
      <c r="E37" s="333">
        <f>F37+G37</f>
        <v>13</v>
      </c>
      <c r="F37" s="333">
        <v>10</v>
      </c>
      <c r="G37" s="333">
        <v>3</v>
      </c>
      <c r="I37" s="333">
        <f>J37+K37</f>
        <v>29</v>
      </c>
      <c r="J37" s="333">
        <v>17</v>
      </c>
      <c r="K37" s="333">
        <v>12</v>
      </c>
      <c r="L37" s="117"/>
    </row>
    <row r="38" spans="2:12" ht="14.1" customHeight="1">
      <c r="B38" s="36" t="s">
        <v>398</v>
      </c>
      <c r="E38" s="333"/>
      <c r="F38" s="333"/>
      <c r="G38" s="333"/>
      <c r="H38" s="333"/>
      <c r="I38" s="333"/>
      <c r="J38" s="333"/>
      <c r="K38" s="333"/>
      <c r="L38" s="117"/>
    </row>
    <row r="39" spans="2:12" ht="14.1" customHeight="1">
      <c r="B39" s="36"/>
      <c r="E39" s="333"/>
      <c r="F39" s="333"/>
      <c r="G39" s="333"/>
      <c r="H39" s="333"/>
      <c r="I39" s="333"/>
      <c r="J39" s="333"/>
      <c r="K39" s="333"/>
      <c r="L39" s="117"/>
    </row>
    <row r="40" spans="2:12" ht="14.1" customHeight="1">
      <c r="B40" s="33" t="s">
        <v>399</v>
      </c>
      <c r="D40" s="27">
        <v>2023</v>
      </c>
      <c r="E40" s="333">
        <f>F40+G40</f>
        <v>31</v>
      </c>
      <c r="F40" s="333">
        <v>16</v>
      </c>
      <c r="G40" s="333">
        <v>15</v>
      </c>
      <c r="H40" s="333"/>
      <c r="I40" s="333">
        <f>J40+K40</f>
        <v>43</v>
      </c>
      <c r="J40" s="333">
        <v>24</v>
      </c>
      <c r="K40" s="333">
        <v>19</v>
      </c>
      <c r="L40" s="117"/>
    </row>
    <row r="41" spans="2:12" ht="14.1" customHeight="1">
      <c r="B41" s="36" t="s">
        <v>400</v>
      </c>
      <c r="E41" s="333"/>
      <c r="F41" s="333"/>
      <c r="G41" s="333"/>
      <c r="H41" s="333"/>
      <c r="I41" s="333"/>
      <c r="J41" s="333"/>
      <c r="K41" s="333"/>
      <c r="L41" s="117"/>
    </row>
    <row r="42" spans="2:12" ht="14.1" customHeight="1">
      <c r="E42" s="333"/>
      <c r="F42" s="333"/>
      <c r="G42" s="333"/>
      <c r="H42" s="333"/>
      <c r="I42" s="333"/>
      <c r="J42" s="333"/>
      <c r="K42" s="333"/>
      <c r="L42" s="117"/>
    </row>
    <row r="43" spans="2:12" ht="14.1" customHeight="1">
      <c r="B43" s="29" t="s">
        <v>386</v>
      </c>
      <c r="D43" s="27">
        <v>2023</v>
      </c>
      <c r="E43" s="333">
        <f>F43+G43</f>
        <v>1</v>
      </c>
      <c r="F43" s="333">
        <v>1</v>
      </c>
      <c r="G43" s="333">
        <v>0</v>
      </c>
      <c r="H43" s="333"/>
      <c r="I43" s="333">
        <f>J43+K43</f>
        <v>1</v>
      </c>
      <c r="J43" s="333">
        <v>1</v>
      </c>
      <c r="K43" s="333">
        <v>0</v>
      </c>
      <c r="L43" s="117"/>
    </row>
    <row r="44" spans="2:12" ht="14.1" customHeight="1">
      <c r="B44" s="36" t="s">
        <v>401</v>
      </c>
      <c r="E44" s="333"/>
      <c r="F44" s="333"/>
      <c r="G44" s="333"/>
      <c r="H44" s="333"/>
      <c r="I44" s="333"/>
      <c r="J44" s="333"/>
      <c r="K44" s="333"/>
      <c r="L44" s="117"/>
    </row>
    <row r="45" spans="2:12" ht="14.1" customHeight="1">
      <c r="B45" s="33"/>
      <c r="C45" s="29"/>
      <c r="E45" s="333"/>
      <c r="F45" s="333"/>
      <c r="G45" s="333"/>
      <c r="H45" s="333"/>
      <c r="I45" s="333"/>
      <c r="J45" s="333"/>
      <c r="K45" s="333"/>
      <c r="L45" s="117"/>
    </row>
    <row r="46" spans="2:12" ht="14.1" customHeight="1">
      <c r="B46" s="33" t="s">
        <v>402</v>
      </c>
      <c r="C46" s="334"/>
      <c r="D46" s="27">
        <v>2023</v>
      </c>
      <c r="E46" s="333">
        <f>F46+G46</f>
        <v>30</v>
      </c>
      <c r="F46" s="333">
        <v>10</v>
      </c>
      <c r="G46" s="333">
        <v>20</v>
      </c>
      <c r="H46" s="333"/>
      <c r="I46" s="333">
        <f>J46+K46</f>
        <v>143</v>
      </c>
      <c r="J46" s="333">
        <v>51</v>
      </c>
      <c r="K46" s="333">
        <v>92</v>
      </c>
      <c r="L46" s="118"/>
    </row>
    <row r="47" spans="2:12" ht="14.1" customHeight="1">
      <c r="B47" s="36" t="s">
        <v>403</v>
      </c>
      <c r="C47" s="334"/>
      <c r="E47" s="333"/>
      <c r="F47" s="333"/>
      <c r="G47" s="333"/>
      <c r="H47" s="333"/>
      <c r="I47" s="333"/>
      <c r="J47" s="333"/>
      <c r="K47" s="333"/>
      <c r="L47" s="118"/>
    </row>
    <row r="48" spans="2:12" ht="14.1" customHeight="1">
      <c r="B48" s="36"/>
      <c r="C48" s="334"/>
      <c r="E48" s="333"/>
      <c r="F48" s="333"/>
      <c r="G48" s="333"/>
      <c r="H48" s="333"/>
      <c r="I48" s="333"/>
      <c r="J48" s="333"/>
      <c r="K48" s="333"/>
      <c r="L48" s="118"/>
    </row>
    <row r="49" spans="1:13" ht="14.1" customHeight="1">
      <c r="B49" s="33" t="s">
        <v>118</v>
      </c>
      <c r="D49" s="27">
        <v>2023</v>
      </c>
      <c r="E49" s="333">
        <f>F49+G49</f>
        <v>2</v>
      </c>
      <c r="F49" s="336">
        <v>2</v>
      </c>
      <c r="G49" s="333">
        <v>0</v>
      </c>
      <c r="H49" s="333"/>
      <c r="I49" s="333">
        <f>J49+K49</f>
        <v>5</v>
      </c>
      <c r="J49" s="263">
        <v>2</v>
      </c>
      <c r="K49" s="336">
        <v>3</v>
      </c>
      <c r="L49" s="117"/>
    </row>
    <row r="50" spans="1:13" ht="14.1" customHeight="1">
      <c r="B50" s="103" t="s">
        <v>119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36"/>
    </row>
    <row r="56" spans="1:13" ht="15" customHeight="1">
      <c r="C56" s="33"/>
      <c r="D56" s="636"/>
    </row>
    <row r="57" spans="1:13" ht="9.75" customHeight="1">
      <c r="C57" s="29"/>
      <c r="D57" s="637"/>
    </row>
    <row r="58" spans="1:13" ht="15" customHeight="1">
      <c r="C58" s="636"/>
      <c r="D58" s="636"/>
    </row>
    <row r="59" spans="1:13" ht="9.75" customHeight="1">
      <c r="C59" s="29"/>
      <c r="D59" s="637"/>
    </row>
    <row r="60" spans="1:13" ht="15" customHeight="1">
      <c r="C60" s="33"/>
      <c r="D60" s="636"/>
    </row>
    <row r="61" spans="1:13" ht="9.75" customHeight="1">
      <c r="C61" s="29"/>
      <c r="D61" s="636"/>
    </row>
    <row r="62" spans="1:13" ht="9.75" customHeight="1">
      <c r="D62" s="637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36"/>
    </row>
    <row r="67" spans="2:13" ht="9.75" customHeight="1">
      <c r="C67" s="29"/>
      <c r="D67" s="637"/>
    </row>
    <row r="68" spans="2:13" ht="15" customHeight="1">
      <c r="C68" s="33"/>
      <c r="D68" s="636"/>
    </row>
    <row r="69" spans="2:13" ht="9.75" customHeight="1">
      <c r="C69" s="29"/>
      <c r="D69" s="637"/>
    </row>
    <row r="70" spans="2:13" ht="15" customHeight="1">
      <c r="C70" s="33"/>
      <c r="D70" s="636"/>
    </row>
    <row r="71" spans="2:13" ht="9.75" customHeight="1">
      <c r="C71" s="29"/>
      <c r="D71" s="637"/>
    </row>
    <row r="72" spans="2:13" ht="15" customHeight="1">
      <c r="C72" s="33"/>
      <c r="D72" s="636"/>
    </row>
    <row r="73" spans="2:13" ht="9.75" customHeight="1">
      <c r="D73" s="637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13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2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285156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150</v>
      </c>
      <c r="C5" s="33" t="s">
        <v>378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151</v>
      </c>
      <c r="C7" s="36" t="s">
        <v>419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122</v>
      </c>
      <c r="F10" s="692"/>
      <c r="G10" s="692"/>
      <c r="H10" s="36"/>
      <c r="I10" s="692" t="s">
        <v>123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4" t="s">
        <v>125</v>
      </c>
      <c r="F11" s="694"/>
      <c r="G11" s="694"/>
      <c r="H11" s="328"/>
      <c r="I11" s="694" t="s">
        <v>126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36</v>
      </c>
      <c r="F16" s="331">
        <f>SUM(F19,F22,F25,F28,F31,F34,F37,F40,F43,F46,F49)</f>
        <v>7</v>
      </c>
      <c r="G16" s="331">
        <f>SUM(G19,G22,G25,G28,G31,G34,G37,G40,G43,G46,G49)</f>
        <v>29</v>
      </c>
      <c r="H16" s="333"/>
      <c r="I16" s="331">
        <f>SUM(J16,K16)</f>
        <v>972</v>
      </c>
      <c r="J16" s="331">
        <f>SUM(J19,J22,J25,J28,J31,J34,J37,J40,J43,J46,J49)</f>
        <v>453</v>
      </c>
      <c r="K16" s="331">
        <f>SUM(K19,K22,K25,K28,K31,K34,K37,K40,K43,K46,K49)</f>
        <v>519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391</v>
      </c>
      <c r="D19" s="27">
        <v>2023</v>
      </c>
      <c r="E19" s="333">
        <f>F19+G19</f>
        <v>0</v>
      </c>
      <c r="F19" s="333">
        <v>0</v>
      </c>
      <c r="G19" s="333">
        <v>0</v>
      </c>
      <c r="I19" s="333">
        <f>J19+K19</f>
        <v>0</v>
      </c>
      <c r="J19" s="333">
        <v>0</v>
      </c>
      <c r="K19" s="333">
        <v>0</v>
      </c>
      <c r="L19" s="77"/>
    </row>
    <row r="20" spans="2:13" ht="14.1" customHeight="1">
      <c r="B20" s="36" t="s">
        <v>393</v>
      </c>
      <c r="C20" s="29"/>
      <c r="E20" s="333"/>
      <c r="F20" s="333"/>
      <c r="G20" s="333"/>
      <c r="H20" s="333"/>
      <c r="I20" s="333"/>
      <c r="J20" s="333"/>
      <c r="K20" s="333"/>
      <c r="L20" s="117"/>
    </row>
    <row r="21" spans="2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118"/>
      <c r="M21" s="29"/>
    </row>
    <row r="22" spans="2:13" ht="14.1" customHeight="1">
      <c r="B22" s="33" t="s">
        <v>105</v>
      </c>
      <c r="C22" s="334"/>
      <c r="D22" s="27">
        <v>2023</v>
      </c>
      <c r="E22" s="333">
        <f>F22+G22</f>
        <v>6</v>
      </c>
      <c r="F22" s="333">
        <v>0</v>
      </c>
      <c r="G22" s="26">
        <v>6</v>
      </c>
      <c r="I22" s="333">
        <f>J22+K22</f>
        <v>40</v>
      </c>
      <c r="J22" s="26">
        <v>16</v>
      </c>
      <c r="K22" s="26">
        <v>24</v>
      </c>
      <c r="L22" s="118"/>
      <c r="M22" s="29"/>
    </row>
    <row r="23" spans="2:13" ht="14.1" customHeight="1">
      <c r="B23" s="36" t="s">
        <v>106</v>
      </c>
      <c r="C23" s="334"/>
      <c r="E23" s="333"/>
      <c r="F23" s="333"/>
      <c r="G23" s="333"/>
      <c r="H23" s="333"/>
      <c r="I23" s="333"/>
      <c r="J23" s="333"/>
      <c r="K23" s="333"/>
      <c r="L23" s="118"/>
      <c r="M23" s="29"/>
    </row>
    <row r="24" spans="2:13" ht="14.1" customHeight="1">
      <c r="B24" s="33"/>
      <c r="E24" s="333"/>
      <c r="F24" s="333"/>
      <c r="G24" s="333"/>
      <c r="H24" s="333"/>
      <c r="I24" s="333"/>
      <c r="J24" s="333"/>
      <c r="K24" s="333"/>
      <c r="L24" s="117"/>
    </row>
    <row r="25" spans="2:13" ht="14.1" customHeight="1">
      <c r="B25" s="33" t="s">
        <v>394</v>
      </c>
      <c r="C25" s="33"/>
      <c r="D25" s="27">
        <v>2023</v>
      </c>
      <c r="E25" s="333">
        <f>F25+G25</f>
        <v>0</v>
      </c>
      <c r="F25" s="336">
        <v>0</v>
      </c>
      <c r="G25" s="336">
        <v>0</v>
      </c>
      <c r="I25" s="333">
        <f>J25+K25</f>
        <v>204</v>
      </c>
      <c r="J25" s="26">
        <v>97</v>
      </c>
      <c r="K25" s="26">
        <v>107</v>
      </c>
      <c r="L25" s="118"/>
    </row>
    <row r="26" spans="2:13" ht="14.1" customHeight="1">
      <c r="B26" s="36" t="s">
        <v>395</v>
      </c>
      <c r="C26" s="33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384</v>
      </c>
      <c r="C28" s="29"/>
      <c r="D28" s="27">
        <v>2023</v>
      </c>
      <c r="E28" s="333">
        <f>F28+G28</f>
        <v>24</v>
      </c>
      <c r="F28" s="26">
        <v>6</v>
      </c>
      <c r="G28" s="26">
        <v>18</v>
      </c>
      <c r="I28" s="333">
        <f>J28+K28</f>
        <v>132</v>
      </c>
      <c r="J28" s="26">
        <v>53</v>
      </c>
      <c r="K28" s="26">
        <v>79</v>
      </c>
      <c r="L28" s="117"/>
    </row>
    <row r="29" spans="2:13" ht="14.1" customHeight="1">
      <c r="B29" s="36" t="s">
        <v>396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36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33" t="s">
        <v>388</v>
      </c>
      <c r="C31" s="334"/>
      <c r="D31" s="27">
        <v>2023</v>
      </c>
      <c r="E31" s="333">
        <f>F31+G31</f>
        <v>6</v>
      </c>
      <c r="F31" s="26">
        <v>1</v>
      </c>
      <c r="G31" s="26">
        <v>5</v>
      </c>
      <c r="I31" s="333">
        <f>J31+K31</f>
        <v>208</v>
      </c>
      <c r="J31" s="26">
        <v>84</v>
      </c>
      <c r="K31" s="26">
        <v>124</v>
      </c>
      <c r="L31" s="118"/>
    </row>
    <row r="32" spans="2:13" ht="14.1" customHeight="1">
      <c r="B32" s="36" t="s">
        <v>389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2:12" ht="14.1" customHeight="1">
      <c r="B33" s="634"/>
      <c r="C33" s="334"/>
      <c r="E33" s="333"/>
      <c r="F33" s="333"/>
      <c r="G33" s="333"/>
      <c r="H33" s="333"/>
      <c r="I33" s="333"/>
      <c r="J33" s="333"/>
      <c r="K33" s="333"/>
      <c r="L33" s="118"/>
    </row>
    <row r="34" spans="2:12" ht="14.1" customHeight="1">
      <c r="B34" s="29" t="s">
        <v>385</v>
      </c>
      <c r="C34" s="633"/>
      <c r="D34" s="27">
        <v>2023</v>
      </c>
      <c r="E34" s="333">
        <f>F34+G34</f>
        <v>0</v>
      </c>
      <c r="F34" s="336">
        <v>0</v>
      </c>
      <c r="G34" s="336">
        <v>0</v>
      </c>
      <c r="I34" s="333">
        <f>J34+K34</f>
        <v>85</v>
      </c>
      <c r="J34" s="26">
        <v>33</v>
      </c>
      <c r="K34" s="26">
        <v>52</v>
      </c>
      <c r="L34" s="118"/>
    </row>
    <row r="35" spans="2:12" ht="14.1" customHeight="1">
      <c r="B35" s="36" t="s">
        <v>397</v>
      </c>
      <c r="C35" s="334"/>
      <c r="E35" s="333"/>
      <c r="F35" s="333"/>
      <c r="G35" s="333"/>
      <c r="H35" s="333"/>
      <c r="I35" s="333"/>
      <c r="J35" s="333"/>
      <c r="K35" s="333"/>
      <c r="L35" s="118"/>
    </row>
    <row r="36" spans="2:12" ht="14.1" customHeight="1">
      <c r="B36" s="33"/>
      <c r="E36" s="333"/>
      <c r="F36" s="333"/>
      <c r="G36" s="333"/>
      <c r="H36" s="333"/>
      <c r="I36" s="333"/>
      <c r="J36" s="333"/>
      <c r="K36" s="333"/>
      <c r="L36" s="117"/>
    </row>
    <row r="37" spans="2:12" ht="14.1" customHeight="1">
      <c r="B37" s="33" t="s">
        <v>390</v>
      </c>
      <c r="D37" s="27">
        <v>2023</v>
      </c>
      <c r="E37" s="333">
        <f>F37+G37</f>
        <v>0</v>
      </c>
      <c r="F37" s="336">
        <v>0</v>
      </c>
      <c r="G37" s="336">
        <v>0</v>
      </c>
      <c r="I37" s="333">
        <f>J37+K37</f>
        <v>93</v>
      </c>
      <c r="J37" s="26">
        <v>66</v>
      </c>
      <c r="K37" s="26">
        <v>27</v>
      </c>
      <c r="L37" s="117"/>
    </row>
    <row r="38" spans="2:12" ht="14.1" customHeight="1">
      <c r="B38" s="36" t="s">
        <v>398</v>
      </c>
      <c r="E38" s="333"/>
      <c r="F38" s="333"/>
      <c r="G38" s="333"/>
      <c r="H38" s="333"/>
      <c r="I38" s="333"/>
      <c r="J38" s="333"/>
      <c r="K38" s="333"/>
      <c r="L38" s="117"/>
    </row>
    <row r="39" spans="2:12" ht="14.1" customHeight="1">
      <c r="B39" s="36"/>
      <c r="E39" s="333"/>
      <c r="F39" s="333"/>
      <c r="G39" s="333"/>
      <c r="H39" s="333"/>
      <c r="I39" s="333"/>
      <c r="J39" s="333"/>
      <c r="K39" s="333"/>
      <c r="L39" s="117"/>
    </row>
    <row r="40" spans="2:12" ht="14.1" customHeight="1">
      <c r="B40" s="33" t="s">
        <v>399</v>
      </c>
      <c r="D40" s="27">
        <v>2023</v>
      </c>
      <c r="E40" s="333">
        <f>F40+G40</f>
        <v>0</v>
      </c>
      <c r="F40" s="336">
        <v>0</v>
      </c>
      <c r="G40" s="336">
        <v>0</v>
      </c>
      <c r="I40" s="333">
        <f>J40+K40</f>
        <v>99</v>
      </c>
      <c r="J40" s="26">
        <v>63</v>
      </c>
      <c r="K40" s="26">
        <v>36</v>
      </c>
      <c r="L40" s="117"/>
    </row>
    <row r="41" spans="2:12" ht="14.1" customHeight="1">
      <c r="B41" s="36" t="s">
        <v>400</v>
      </c>
      <c r="E41" s="333"/>
      <c r="F41" s="333"/>
      <c r="G41" s="333"/>
      <c r="H41" s="333"/>
      <c r="I41" s="333"/>
      <c r="J41" s="333"/>
      <c r="K41" s="333"/>
      <c r="L41" s="117"/>
    </row>
    <row r="42" spans="2:12" ht="14.1" customHeight="1">
      <c r="E42" s="333"/>
      <c r="F42" s="333"/>
      <c r="G42" s="333"/>
      <c r="H42" s="333"/>
      <c r="I42" s="333"/>
      <c r="J42" s="333"/>
      <c r="K42" s="333"/>
      <c r="L42" s="117"/>
    </row>
    <row r="43" spans="2:12" ht="14.1" customHeight="1">
      <c r="B43" s="29" t="s">
        <v>386</v>
      </c>
      <c r="D43" s="27">
        <v>2023</v>
      </c>
      <c r="E43" s="333">
        <f>F43+G43</f>
        <v>0</v>
      </c>
      <c r="F43" s="336">
        <v>0</v>
      </c>
      <c r="G43" s="336">
        <v>0</v>
      </c>
      <c r="I43" s="333">
        <f>J43+K43</f>
        <v>10</v>
      </c>
      <c r="J43" s="26">
        <v>9</v>
      </c>
      <c r="K43" s="26">
        <v>1</v>
      </c>
      <c r="L43" s="117"/>
    </row>
    <row r="44" spans="2:12" ht="14.1" customHeight="1">
      <c r="B44" s="36" t="s">
        <v>401</v>
      </c>
      <c r="E44" s="333"/>
      <c r="F44" s="333"/>
      <c r="G44" s="333"/>
      <c r="H44" s="333"/>
      <c r="I44" s="333"/>
      <c r="J44" s="333"/>
      <c r="K44" s="333"/>
      <c r="L44" s="117"/>
    </row>
    <row r="45" spans="2:12" ht="14.1" customHeight="1">
      <c r="B45" s="33"/>
      <c r="C45" s="29"/>
      <c r="E45" s="333"/>
      <c r="F45" s="333"/>
      <c r="G45" s="333"/>
      <c r="H45" s="333"/>
      <c r="I45" s="333"/>
      <c r="J45" s="333"/>
      <c r="K45" s="333"/>
      <c r="L45" s="117"/>
    </row>
    <row r="46" spans="2:12" ht="14.1" customHeight="1">
      <c r="B46" s="33" t="s">
        <v>402</v>
      </c>
      <c r="C46" s="334"/>
      <c r="D46" s="27">
        <v>2023</v>
      </c>
      <c r="E46" s="333">
        <f>F46+G46</f>
        <v>0</v>
      </c>
      <c r="F46" s="333">
        <v>0</v>
      </c>
      <c r="G46" s="333">
        <v>0</v>
      </c>
      <c r="I46" s="333">
        <f>J46+K46</f>
        <v>70</v>
      </c>
      <c r="J46" s="26">
        <v>21</v>
      </c>
      <c r="K46" s="26">
        <v>49</v>
      </c>
      <c r="L46" s="118"/>
    </row>
    <row r="47" spans="2:12" ht="14.1" customHeight="1">
      <c r="B47" s="36" t="s">
        <v>403</v>
      </c>
      <c r="C47" s="334"/>
      <c r="E47" s="333"/>
      <c r="F47" s="333"/>
      <c r="G47" s="333"/>
      <c r="H47" s="333"/>
      <c r="I47" s="333"/>
      <c r="J47" s="333"/>
      <c r="K47" s="333"/>
      <c r="L47" s="118"/>
    </row>
    <row r="48" spans="2:12" ht="14.1" customHeight="1">
      <c r="B48" s="36"/>
      <c r="C48" s="334"/>
      <c r="E48" s="333"/>
      <c r="F48" s="333"/>
      <c r="G48" s="333"/>
      <c r="H48" s="333"/>
      <c r="I48" s="333"/>
      <c r="J48" s="333"/>
      <c r="K48" s="333"/>
      <c r="L48" s="118"/>
    </row>
    <row r="49" spans="1:13" ht="14.1" customHeight="1">
      <c r="B49" s="33" t="s">
        <v>118</v>
      </c>
      <c r="D49" s="27">
        <v>2023</v>
      </c>
      <c r="E49" s="333">
        <f>F49+G49</f>
        <v>0</v>
      </c>
      <c r="F49" s="333">
        <v>0</v>
      </c>
      <c r="G49" s="333">
        <v>0</v>
      </c>
      <c r="I49" s="333">
        <f>J49+K49</f>
        <v>31</v>
      </c>
      <c r="J49" s="333">
        <v>11</v>
      </c>
      <c r="K49" s="333">
        <v>20</v>
      </c>
      <c r="L49" s="117"/>
    </row>
    <row r="50" spans="1:13" ht="14.1" customHeight="1">
      <c r="B50" s="103" t="s">
        <v>119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36"/>
    </row>
    <row r="56" spans="1:13" ht="15" customHeight="1">
      <c r="C56" s="33"/>
      <c r="D56" s="636"/>
    </row>
    <row r="57" spans="1:13" ht="9.75" customHeight="1">
      <c r="C57" s="29"/>
      <c r="D57" s="637"/>
    </row>
    <row r="58" spans="1:13" ht="15" customHeight="1">
      <c r="C58" s="636"/>
      <c r="D58" s="636"/>
    </row>
    <row r="59" spans="1:13" ht="9.75" customHeight="1">
      <c r="C59" s="29"/>
      <c r="D59" s="637"/>
    </row>
    <row r="60" spans="1:13" ht="15" customHeight="1">
      <c r="C60" s="33"/>
      <c r="D60" s="636"/>
    </row>
    <row r="61" spans="1:13" ht="9.75" customHeight="1">
      <c r="C61" s="29"/>
      <c r="D61" s="636"/>
    </row>
    <row r="62" spans="1:13" ht="9.75" customHeight="1">
      <c r="D62" s="637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36"/>
    </row>
    <row r="67" spans="2:13" ht="9.75" customHeight="1">
      <c r="C67" s="29"/>
      <c r="D67" s="637"/>
    </row>
    <row r="68" spans="2:13" ht="15" customHeight="1">
      <c r="C68" s="33"/>
      <c r="D68" s="636"/>
    </row>
    <row r="69" spans="2:13" ht="9.75" customHeight="1">
      <c r="C69" s="29"/>
      <c r="D69" s="637"/>
    </row>
    <row r="70" spans="2:13" ht="15" customHeight="1">
      <c r="C70" s="33"/>
      <c r="D70" s="636"/>
    </row>
    <row r="71" spans="2:13" ht="9.75" customHeight="1">
      <c r="C71" s="29"/>
      <c r="D71" s="637"/>
    </row>
    <row r="72" spans="2:13" ht="15" customHeight="1">
      <c r="C72" s="33"/>
      <c r="D72" s="636"/>
    </row>
    <row r="73" spans="2:13" ht="9.75" customHeight="1">
      <c r="D73" s="637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14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2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150</v>
      </c>
      <c r="C5" s="33" t="s">
        <v>378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151</v>
      </c>
      <c r="C7" s="36" t="s">
        <v>419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127</v>
      </c>
      <c r="F10" s="692"/>
      <c r="G10" s="692"/>
      <c r="H10" s="636"/>
      <c r="I10" s="692" t="s">
        <v>128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5" t="s">
        <v>127</v>
      </c>
      <c r="F11" s="695"/>
      <c r="G11" s="695"/>
      <c r="H11" s="103"/>
      <c r="I11" s="695" t="s">
        <v>129</v>
      </c>
      <c r="J11" s="695"/>
      <c r="K11" s="695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170</v>
      </c>
      <c r="F16" s="331">
        <f>SUM(F19,F22,F25,F28,F31,F34,F37,F40,F43,F46,F49)</f>
        <v>83</v>
      </c>
      <c r="G16" s="331">
        <f>SUM(G19,G22,G25,G28,G31,G34,G37,G40,G43,G46,G49)</f>
        <v>87</v>
      </c>
      <c r="H16" s="333"/>
      <c r="I16" s="331">
        <f>SUM(J16,K16)</f>
        <v>37</v>
      </c>
      <c r="J16" s="331">
        <f>SUM(J19,J22,J25,J28,J31,J34,J37,J40,J43,J46,J49)</f>
        <v>14</v>
      </c>
      <c r="K16" s="331">
        <f>SUM(K19,K22,K25,K28,K31,K34,K37,K40,K43,K46,K49)</f>
        <v>23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391</v>
      </c>
      <c r="D19" s="27">
        <v>2023</v>
      </c>
      <c r="E19" s="336">
        <f>F19+G19</f>
        <v>1</v>
      </c>
      <c r="F19" s="26">
        <v>1</v>
      </c>
      <c r="G19" s="333">
        <v>0</v>
      </c>
      <c r="I19" s="336">
        <f>J19+K19</f>
        <v>16</v>
      </c>
      <c r="J19" s="26">
        <v>3</v>
      </c>
      <c r="K19" s="26">
        <v>13</v>
      </c>
      <c r="L19" s="77"/>
    </row>
    <row r="20" spans="2:13" ht="14.1" customHeight="1">
      <c r="B20" s="36" t="s">
        <v>393</v>
      </c>
      <c r="C20" s="29"/>
      <c r="E20" s="333"/>
      <c r="F20" s="333"/>
      <c r="G20" s="333"/>
      <c r="H20" s="333"/>
      <c r="I20" s="333"/>
      <c r="J20" s="333"/>
      <c r="K20" s="333"/>
      <c r="L20" s="117"/>
    </row>
    <row r="21" spans="2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118"/>
      <c r="M21" s="29"/>
    </row>
    <row r="22" spans="2:13" ht="14.1" customHeight="1">
      <c r="B22" s="33" t="s">
        <v>105</v>
      </c>
      <c r="C22" s="334"/>
      <c r="D22" s="27">
        <v>2023</v>
      </c>
      <c r="E22" s="333">
        <f>F22+G22</f>
        <v>3</v>
      </c>
      <c r="F22" s="333">
        <v>0</v>
      </c>
      <c r="G22" s="26">
        <v>3</v>
      </c>
      <c r="I22" s="333">
        <f>J22+K22</f>
        <v>1</v>
      </c>
      <c r="J22" s="333">
        <v>0</v>
      </c>
      <c r="K22" s="26">
        <v>1</v>
      </c>
      <c r="L22" s="118"/>
      <c r="M22" s="29"/>
    </row>
    <row r="23" spans="2:13" ht="14.1" customHeight="1">
      <c r="B23" s="36" t="s">
        <v>106</v>
      </c>
      <c r="C23" s="334"/>
      <c r="E23" s="333"/>
      <c r="F23" s="333"/>
      <c r="G23" s="333"/>
      <c r="H23" s="333"/>
      <c r="I23" s="333"/>
      <c r="J23" s="333"/>
      <c r="K23" s="333"/>
      <c r="L23" s="118"/>
      <c r="M23" s="29"/>
    </row>
    <row r="24" spans="2:13" ht="14.1" customHeight="1">
      <c r="B24" s="33"/>
      <c r="E24" s="333"/>
      <c r="F24" s="333"/>
      <c r="G24" s="333"/>
      <c r="H24" s="333"/>
      <c r="I24" s="333"/>
      <c r="J24" s="333"/>
      <c r="K24" s="333"/>
      <c r="L24" s="117"/>
    </row>
    <row r="25" spans="2:13" ht="14.1" customHeight="1">
      <c r="B25" s="33" t="s">
        <v>394</v>
      </c>
      <c r="C25" s="33"/>
      <c r="D25" s="27">
        <v>2023</v>
      </c>
      <c r="E25" s="333">
        <f>F25+G25</f>
        <v>29</v>
      </c>
      <c r="F25" s="26">
        <v>15</v>
      </c>
      <c r="G25" s="26">
        <v>14</v>
      </c>
      <c r="I25" s="333">
        <f>J25+K25</f>
        <v>6</v>
      </c>
      <c r="J25" s="26">
        <v>4</v>
      </c>
      <c r="K25" s="26">
        <v>2</v>
      </c>
      <c r="L25" s="118"/>
    </row>
    <row r="26" spans="2:13" ht="14.1" customHeight="1">
      <c r="B26" s="36" t="s">
        <v>395</v>
      </c>
      <c r="C26" s="33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384</v>
      </c>
      <c r="C28" s="29"/>
      <c r="D28" s="27">
        <v>2023</v>
      </c>
      <c r="E28" s="333">
        <f>F28+G28</f>
        <v>2</v>
      </c>
      <c r="F28" s="333">
        <v>0</v>
      </c>
      <c r="G28" s="26">
        <v>2</v>
      </c>
      <c r="I28" s="333">
        <f>J28+K28</f>
        <v>1</v>
      </c>
      <c r="J28" s="333">
        <v>0</v>
      </c>
      <c r="K28" s="26">
        <v>1</v>
      </c>
      <c r="L28" s="117"/>
    </row>
    <row r="29" spans="2:13" ht="14.1" customHeight="1">
      <c r="B29" s="36" t="s">
        <v>396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36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33" t="s">
        <v>388</v>
      </c>
      <c r="C31" s="334"/>
      <c r="D31" s="27">
        <v>2023</v>
      </c>
      <c r="E31" s="336">
        <f>F31+G31</f>
        <v>76</v>
      </c>
      <c r="F31" s="26">
        <v>37</v>
      </c>
      <c r="G31" s="26">
        <v>39</v>
      </c>
      <c r="I31" s="336">
        <f>J31+K31</f>
        <v>7</v>
      </c>
      <c r="J31" s="26">
        <v>3</v>
      </c>
      <c r="K31" s="26">
        <v>4</v>
      </c>
      <c r="L31" s="118"/>
    </row>
    <row r="32" spans="2:13" ht="14.1" customHeight="1">
      <c r="B32" s="36" t="s">
        <v>389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2:12" ht="14.1" customHeight="1">
      <c r="B33" s="634"/>
      <c r="C33" s="334"/>
      <c r="E33" s="333"/>
      <c r="F33" s="333"/>
      <c r="G33" s="333"/>
      <c r="H33" s="333"/>
      <c r="I33" s="333"/>
      <c r="J33" s="333"/>
      <c r="K33" s="333"/>
      <c r="L33" s="118"/>
    </row>
    <row r="34" spans="2:12" ht="14.1" customHeight="1">
      <c r="B34" s="29" t="s">
        <v>385</v>
      </c>
      <c r="C34" s="633"/>
      <c r="D34" s="27">
        <v>2023</v>
      </c>
      <c r="E34" s="333">
        <f>F34+G34</f>
        <v>12</v>
      </c>
      <c r="F34" s="26">
        <v>4</v>
      </c>
      <c r="G34" s="26">
        <v>8</v>
      </c>
      <c r="I34" s="333">
        <f>J34+K34</f>
        <v>3</v>
      </c>
      <c r="J34" s="26">
        <v>2</v>
      </c>
      <c r="K34" s="26">
        <v>1</v>
      </c>
      <c r="L34" s="118"/>
    </row>
    <row r="35" spans="2:12" ht="14.1" customHeight="1">
      <c r="B35" s="36" t="s">
        <v>397</v>
      </c>
      <c r="C35" s="334"/>
      <c r="E35" s="333"/>
      <c r="F35" s="333"/>
      <c r="G35" s="333"/>
      <c r="H35" s="333"/>
      <c r="I35" s="333"/>
      <c r="J35" s="333"/>
      <c r="K35" s="333"/>
      <c r="L35" s="118"/>
    </row>
    <row r="36" spans="2:12" ht="14.1" customHeight="1">
      <c r="B36" s="33"/>
      <c r="E36" s="333"/>
      <c r="F36" s="333"/>
      <c r="G36" s="333"/>
      <c r="H36" s="333"/>
      <c r="I36" s="333"/>
      <c r="J36" s="333"/>
      <c r="K36" s="333"/>
      <c r="L36" s="117"/>
    </row>
    <row r="37" spans="2:12" ht="14.1" customHeight="1">
      <c r="B37" s="33" t="s">
        <v>390</v>
      </c>
      <c r="D37" s="27">
        <v>2023</v>
      </c>
      <c r="E37" s="336">
        <f>F37+G37</f>
        <v>23</v>
      </c>
      <c r="F37" s="26">
        <v>13</v>
      </c>
      <c r="G37" s="26">
        <v>10</v>
      </c>
      <c r="I37" s="336">
        <f>J37+K37</f>
        <v>0</v>
      </c>
      <c r="J37" s="333">
        <v>0</v>
      </c>
      <c r="K37" s="333">
        <v>0</v>
      </c>
      <c r="L37" s="117"/>
    </row>
    <row r="38" spans="2:12" ht="14.1" customHeight="1">
      <c r="B38" s="36" t="s">
        <v>398</v>
      </c>
      <c r="E38" s="333"/>
      <c r="F38" s="333"/>
      <c r="G38" s="333"/>
      <c r="H38" s="333"/>
      <c r="I38" s="333"/>
      <c r="J38" s="333"/>
      <c r="K38" s="333"/>
      <c r="L38" s="117"/>
    </row>
    <row r="39" spans="2:12" ht="14.1" customHeight="1">
      <c r="B39" s="36"/>
      <c r="E39" s="333"/>
      <c r="F39" s="333"/>
      <c r="G39" s="333"/>
      <c r="H39" s="333"/>
      <c r="I39" s="333"/>
      <c r="J39" s="333"/>
      <c r="K39" s="333"/>
      <c r="L39" s="117"/>
    </row>
    <row r="40" spans="2:12" ht="14.1" customHeight="1">
      <c r="B40" s="33" t="s">
        <v>399</v>
      </c>
      <c r="D40" s="27">
        <v>2023</v>
      </c>
      <c r="E40" s="333">
        <f>F40+G40</f>
        <v>10</v>
      </c>
      <c r="F40" s="26">
        <v>8</v>
      </c>
      <c r="G40" s="26">
        <v>2</v>
      </c>
      <c r="I40" s="333">
        <f>J40+K40</f>
        <v>3</v>
      </c>
      <c r="J40" s="26">
        <v>2</v>
      </c>
      <c r="K40" s="26">
        <v>1</v>
      </c>
      <c r="L40" s="117"/>
    </row>
    <row r="41" spans="2:12" ht="14.1" customHeight="1">
      <c r="B41" s="36" t="s">
        <v>400</v>
      </c>
      <c r="E41" s="333"/>
      <c r="F41" s="333"/>
      <c r="G41" s="333"/>
      <c r="H41" s="333"/>
      <c r="I41" s="333"/>
      <c r="J41" s="333"/>
      <c r="K41" s="333"/>
      <c r="L41" s="117"/>
    </row>
    <row r="42" spans="2:12" ht="14.1" customHeight="1">
      <c r="E42" s="333"/>
      <c r="F42" s="333"/>
      <c r="G42" s="333"/>
      <c r="H42" s="333"/>
      <c r="I42" s="333"/>
      <c r="J42" s="333"/>
      <c r="K42" s="333"/>
      <c r="L42" s="117"/>
    </row>
    <row r="43" spans="2:12" ht="14.1" customHeight="1">
      <c r="B43" s="29" t="s">
        <v>386</v>
      </c>
      <c r="D43" s="27">
        <v>2023</v>
      </c>
      <c r="E43" s="333">
        <f>F43+G43</f>
        <v>2</v>
      </c>
      <c r="F43" s="26">
        <v>1</v>
      </c>
      <c r="G43" s="26">
        <v>1</v>
      </c>
      <c r="I43" s="333">
        <f>J43+K43</f>
        <v>0</v>
      </c>
      <c r="J43" s="333">
        <v>0</v>
      </c>
      <c r="K43" s="333">
        <v>0</v>
      </c>
      <c r="L43" s="117"/>
    </row>
    <row r="44" spans="2:12" ht="14.1" customHeight="1">
      <c r="B44" s="36" t="s">
        <v>401</v>
      </c>
      <c r="E44" s="333"/>
      <c r="F44" s="333"/>
      <c r="G44" s="333"/>
      <c r="H44" s="333"/>
      <c r="I44" s="333"/>
      <c r="J44" s="333"/>
      <c r="K44" s="333"/>
      <c r="L44" s="117"/>
    </row>
    <row r="45" spans="2:12" ht="14.1" customHeight="1">
      <c r="B45" s="33"/>
      <c r="C45" s="29"/>
      <c r="E45" s="333"/>
      <c r="F45" s="333"/>
      <c r="G45" s="333"/>
      <c r="H45" s="333"/>
      <c r="I45" s="333"/>
      <c r="J45" s="333"/>
      <c r="K45" s="333"/>
      <c r="L45" s="117"/>
    </row>
    <row r="46" spans="2:12" ht="14.1" customHeight="1">
      <c r="B46" s="33" t="s">
        <v>402</v>
      </c>
      <c r="C46" s="334"/>
      <c r="D46" s="27">
        <v>2023</v>
      </c>
      <c r="E46" s="333">
        <f>F46+G46</f>
        <v>3</v>
      </c>
      <c r="F46" s="333">
        <v>0</v>
      </c>
      <c r="G46" s="26">
        <v>3</v>
      </c>
      <c r="I46" s="333">
        <f>J46+K46</f>
        <v>0</v>
      </c>
      <c r="J46" s="333">
        <v>0</v>
      </c>
      <c r="K46" s="333">
        <v>0</v>
      </c>
      <c r="L46" s="118"/>
    </row>
    <row r="47" spans="2:12" ht="14.1" customHeight="1">
      <c r="B47" s="36" t="s">
        <v>403</v>
      </c>
      <c r="C47" s="334"/>
      <c r="E47" s="333"/>
      <c r="F47" s="333"/>
      <c r="G47" s="333"/>
      <c r="H47" s="333"/>
      <c r="I47" s="333"/>
      <c r="J47" s="333"/>
      <c r="K47" s="333"/>
      <c r="L47" s="118"/>
    </row>
    <row r="48" spans="2:12" ht="14.1" customHeight="1">
      <c r="B48" s="36"/>
      <c r="C48" s="334"/>
      <c r="E48" s="333"/>
      <c r="F48" s="333"/>
      <c r="G48" s="333"/>
      <c r="H48" s="333"/>
      <c r="I48" s="333"/>
      <c r="J48" s="333"/>
      <c r="K48" s="333"/>
      <c r="L48" s="118"/>
    </row>
    <row r="49" spans="1:13" ht="14.1" customHeight="1">
      <c r="B49" s="33" t="s">
        <v>118</v>
      </c>
      <c r="D49" s="27">
        <v>2023</v>
      </c>
      <c r="E49" s="333">
        <f>F49+G49</f>
        <v>9</v>
      </c>
      <c r="F49" s="333">
        <v>4</v>
      </c>
      <c r="G49" s="333">
        <v>5</v>
      </c>
      <c r="I49" s="333">
        <f>J49+K49</f>
        <v>0</v>
      </c>
      <c r="J49" s="333">
        <v>0</v>
      </c>
      <c r="K49" s="333">
        <v>0</v>
      </c>
      <c r="L49" s="117"/>
    </row>
    <row r="50" spans="1:13" ht="14.1" customHeight="1">
      <c r="B50" s="103" t="s">
        <v>119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36"/>
    </row>
    <row r="56" spans="1:13" ht="15" customHeight="1">
      <c r="C56" s="33"/>
      <c r="D56" s="636"/>
    </row>
    <row r="57" spans="1:13" ht="9.75" customHeight="1">
      <c r="C57" s="29"/>
      <c r="D57" s="637"/>
    </row>
    <row r="58" spans="1:13" ht="15" customHeight="1">
      <c r="C58" s="636"/>
      <c r="D58" s="636"/>
    </row>
    <row r="59" spans="1:13" ht="9.75" customHeight="1">
      <c r="C59" s="29"/>
      <c r="D59" s="637"/>
    </row>
    <row r="60" spans="1:13" ht="15" customHeight="1">
      <c r="C60" s="33"/>
      <c r="D60" s="636"/>
    </row>
    <row r="61" spans="1:13" ht="9.75" customHeight="1">
      <c r="C61" s="29"/>
      <c r="D61" s="636"/>
    </row>
    <row r="62" spans="1:13" ht="9.75" customHeight="1">
      <c r="D62" s="637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36"/>
    </row>
    <row r="67" spans="2:13" ht="9.75" customHeight="1">
      <c r="C67" s="29"/>
      <c r="D67" s="637"/>
    </row>
    <row r="68" spans="2:13" ht="15" customHeight="1">
      <c r="C68" s="33"/>
      <c r="D68" s="636"/>
    </row>
    <row r="69" spans="2:13" ht="9.75" customHeight="1">
      <c r="C69" s="29"/>
      <c r="D69" s="637"/>
    </row>
    <row r="70" spans="2:13" ht="15" customHeight="1">
      <c r="C70" s="33"/>
      <c r="D70" s="636"/>
    </row>
    <row r="71" spans="2:13" ht="9.75" customHeight="1">
      <c r="C71" s="29"/>
      <c r="D71" s="637"/>
    </row>
    <row r="72" spans="2:13" ht="15" customHeight="1">
      <c r="C72" s="33"/>
      <c r="D72" s="636"/>
    </row>
    <row r="73" spans="2:13" ht="9.75" customHeight="1">
      <c r="D73" s="637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15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2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1406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150</v>
      </c>
      <c r="C5" s="33" t="s">
        <v>378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151</v>
      </c>
      <c r="C7" s="36" t="s">
        <v>419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131</v>
      </c>
      <c r="F10" s="692"/>
      <c r="G10" s="692"/>
      <c r="H10" s="636"/>
      <c r="I10" s="692" t="s">
        <v>553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5" t="s">
        <v>132</v>
      </c>
      <c r="F11" s="695"/>
      <c r="G11" s="695"/>
      <c r="H11" s="103"/>
      <c r="I11" s="694" t="s">
        <v>558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5</v>
      </c>
      <c r="F16" s="331">
        <f>SUM(F19,F22,F25,F28,F31,F34,F37,F40,F43,F46,F49)</f>
        <v>4</v>
      </c>
      <c r="G16" s="331">
        <f>SUM(G19,G22,G25,G28,G31,G34,G37,G40,G43,G46,G49)</f>
        <v>1</v>
      </c>
      <c r="H16" s="333"/>
      <c r="I16" s="331">
        <f>SUM(J16,K16)</f>
        <v>14</v>
      </c>
      <c r="J16" s="331">
        <f>SUM(J19,J22,J25,J28,J31,J34,J37,J40,J43,J46,J49)</f>
        <v>6</v>
      </c>
      <c r="K16" s="331">
        <f>SUM(K19,K22,K25,K28,K31,K34,K37,K40,K43,K46,K49)</f>
        <v>8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391</v>
      </c>
      <c r="D19" s="27">
        <v>2023</v>
      </c>
      <c r="E19" s="333">
        <f>F19+G19</f>
        <v>0</v>
      </c>
      <c r="F19" s="333">
        <v>0</v>
      </c>
      <c r="G19" s="333">
        <v>0</v>
      </c>
      <c r="H19" s="263"/>
      <c r="I19" s="333">
        <f>J19+K19</f>
        <v>0</v>
      </c>
      <c r="J19" s="333">
        <v>0</v>
      </c>
      <c r="K19" s="333">
        <v>0</v>
      </c>
      <c r="L19" s="77"/>
    </row>
    <row r="20" spans="2:13" ht="14.1" customHeight="1">
      <c r="B20" s="36" t="s">
        <v>393</v>
      </c>
      <c r="C20" s="29"/>
      <c r="E20" s="333"/>
      <c r="F20" s="333"/>
      <c r="G20" s="333"/>
      <c r="H20" s="333"/>
      <c r="I20" s="333"/>
      <c r="J20" s="333"/>
      <c r="K20" s="333"/>
      <c r="L20" s="117"/>
    </row>
    <row r="21" spans="2:13" ht="14.1" customHeight="1">
      <c r="B21" s="36"/>
      <c r="C21" s="334"/>
      <c r="E21" s="333"/>
      <c r="F21" s="333"/>
      <c r="G21" s="333"/>
      <c r="H21" s="333"/>
      <c r="I21" s="333"/>
      <c r="J21" s="333"/>
      <c r="K21" s="333"/>
      <c r="L21" s="118"/>
      <c r="M21" s="29"/>
    </row>
    <row r="22" spans="2:13" ht="14.1" customHeight="1">
      <c r="B22" s="33" t="s">
        <v>105</v>
      </c>
      <c r="C22" s="334"/>
      <c r="D22" s="27">
        <v>2023</v>
      </c>
      <c r="E22" s="333">
        <f>F22+G22</f>
        <v>0</v>
      </c>
      <c r="F22" s="333">
        <v>0</v>
      </c>
      <c r="G22" s="333">
        <v>0</v>
      </c>
      <c r="H22" s="87"/>
      <c r="I22" s="333">
        <f>J22+K22</f>
        <v>0</v>
      </c>
      <c r="J22" s="333">
        <v>0</v>
      </c>
      <c r="K22" s="333">
        <v>0</v>
      </c>
      <c r="L22" s="118"/>
      <c r="M22" s="29"/>
    </row>
    <row r="23" spans="2:13" ht="14.1" customHeight="1">
      <c r="B23" s="36" t="s">
        <v>106</v>
      </c>
      <c r="C23" s="334"/>
      <c r="E23" s="333"/>
      <c r="F23" s="333"/>
      <c r="G23" s="333"/>
      <c r="H23" s="333"/>
      <c r="I23" s="333"/>
      <c r="J23" s="333"/>
      <c r="K23" s="333"/>
      <c r="L23" s="118"/>
      <c r="M23" s="29"/>
    </row>
    <row r="24" spans="2:13" ht="14.1" customHeight="1">
      <c r="B24" s="33"/>
      <c r="E24" s="333"/>
      <c r="F24" s="333"/>
      <c r="G24" s="333"/>
      <c r="H24" s="333"/>
      <c r="I24" s="333"/>
      <c r="J24" s="333"/>
      <c r="K24" s="333"/>
      <c r="L24" s="117"/>
    </row>
    <row r="25" spans="2:13" ht="14.1" customHeight="1">
      <c r="B25" s="33" t="s">
        <v>394</v>
      </c>
      <c r="C25" s="33"/>
      <c r="D25" s="27">
        <v>2023</v>
      </c>
      <c r="E25" s="333">
        <f>F25+G25</f>
        <v>0</v>
      </c>
      <c r="F25" s="333">
        <v>0</v>
      </c>
      <c r="G25" s="333">
        <v>0</v>
      </c>
      <c r="H25" s="87"/>
      <c r="I25" s="333">
        <f>J25+K25</f>
        <v>14</v>
      </c>
      <c r="J25" s="333">
        <v>6</v>
      </c>
      <c r="K25" s="87">
        <v>8</v>
      </c>
      <c r="L25" s="118"/>
    </row>
    <row r="26" spans="2:13" ht="14.1" customHeight="1">
      <c r="B26" s="36" t="s">
        <v>395</v>
      </c>
      <c r="C26" s="33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384</v>
      </c>
      <c r="C28" s="29"/>
      <c r="D28" s="27">
        <v>2023</v>
      </c>
      <c r="E28" s="333">
        <f>F28+G28</f>
        <v>0</v>
      </c>
      <c r="F28" s="333">
        <v>0</v>
      </c>
      <c r="G28" s="333">
        <v>0</v>
      </c>
      <c r="H28" s="87"/>
      <c r="I28" s="333">
        <f>J28+K28</f>
        <v>0</v>
      </c>
      <c r="J28" s="333">
        <v>0</v>
      </c>
      <c r="K28" s="333">
        <v>0</v>
      </c>
      <c r="L28" s="117"/>
    </row>
    <row r="29" spans="2:13" ht="14.1" customHeight="1">
      <c r="B29" s="36" t="s">
        <v>396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36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33" t="s">
        <v>388</v>
      </c>
      <c r="C31" s="334"/>
      <c r="D31" s="27">
        <v>2023</v>
      </c>
      <c r="E31" s="333">
        <f>F31+G31</f>
        <v>5</v>
      </c>
      <c r="F31" s="333">
        <v>4</v>
      </c>
      <c r="G31" s="333">
        <v>1</v>
      </c>
      <c r="H31" s="263"/>
      <c r="I31" s="333">
        <f>J31+K31</f>
        <v>0</v>
      </c>
      <c r="J31" s="333">
        <v>0</v>
      </c>
      <c r="K31" s="333">
        <v>0</v>
      </c>
      <c r="L31" s="118"/>
    </row>
    <row r="32" spans="2:13" ht="14.1" customHeight="1">
      <c r="B32" s="36" t="s">
        <v>389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2:12" ht="14.1" customHeight="1">
      <c r="B33" s="634"/>
      <c r="C33" s="334"/>
      <c r="E33" s="333"/>
      <c r="F33" s="333"/>
      <c r="G33" s="333"/>
      <c r="H33" s="333"/>
      <c r="I33" s="333"/>
      <c r="J33" s="333"/>
      <c r="K33" s="333"/>
      <c r="L33" s="118"/>
    </row>
    <row r="34" spans="2:12" ht="14.1" customHeight="1">
      <c r="B34" s="29" t="s">
        <v>385</v>
      </c>
      <c r="C34" s="633"/>
      <c r="D34" s="27">
        <v>2023</v>
      </c>
      <c r="E34" s="333">
        <f>F34+G34</f>
        <v>0</v>
      </c>
      <c r="F34" s="333">
        <v>0</v>
      </c>
      <c r="G34" s="333">
        <v>0</v>
      </c>
      <c r="H34" s="87"/>
      <c r="I34" s="333">
        <f>J34+K34</f>
        <v>0</v>
      </c>
      <c r="J34" s="333">
        <v>0</v>
      </c>
      <c r="K34" s="333">
        <v>0</v>
      </c>
      <c r="L34" s="118"/>
    </row>
    <row r="35" spans="2:12" ht="14.1" customHeight="1">
      <c r="B35" s="36" t="s">
        <v>397</v>
      </c>
      <c r="C35" s="334"/>
      <c r="E35" s="333"/>
      <c r="F35" s="333"/>
      <c r="G35" s="333"/>
      <c r="H35" s="333"/>
      <c r="I35" s="333"/>
      <c r="J35" s="333"/>
      <c r="K35" s="333"/>
      <c r="L35" s="118"/>
    </row>
    <row r="36" spans="2:12" ht="14.1" customHeight="1">
      <c r="B36" s="33"/>
      <c r="E36" s="333"/>
      <c r="F36" s="333"/>
      <c r="G36" s="333"/>
      <c r="H36" s="333"/>
      <c r="I36" s="333"/>
      <c r="J36" s="333"/>
      <c r="K36" s="333"/>
      <c r="L36" s="117"/>
    </row>
    <row r="37" spans="2:12" ht="14.1" customHeight="1">
      <c r="B37" s="33" t="s">
        <v>390</v>
      </c>
      <c r="D37" s="27">
        <v>2023</v>
      </c>
      <c r="E37" s="333">
        <f>F37+G37</f>
        <v>0</v>
      </c>
      <c r="F37" s="333">
        <v>0</v>
      </c>
      <c r="G37" s="333">
        <v>0</v>
      </c>
      <c r="H37" s="263"/>
      <c r="I37" s="333">
        <f>J37+K37</f>
        <v>0</v>
      </c>
      <c r="J37" s="333">
        <v>0</v>
      </c>
      <c r="K37" s="333">
        <v>0</v>
      </c>
      <c r="L37" s="117"/>
    </row>
    <row r="38" spans="2:12" ht="14.1" customHeight="1">
      <c r="B38" s="36" t="s">
        <v>398</v>
      </c>
      <c r="E38" s="333"/>
      <c r="F38" s="333"/>
      <c r="G38" s="333"/>
      <c r="H38" s="333"/>
      <c r="I38" s="333"/>
      <c r="J38" s="333"/>
      <c r="K38" s="333"/>
      <c r="L38" s="117"/>
    </row>
    <row r="39" spans="2:12" ht="14.1" customHeight="1">
      <c r="B39" s="36"/>
      <c r="E39" s="333"/>
      <c r="F39" s="333"/>
      <c r="G39" s="333"/>
      <c r="H39" s="333"/>
      <c r="I39" s="333"/>
      <c r="J39" s="333"/>
      <c r="K39" s="333"/>
      <c r="L39" s="117"/>
    </row>
    <row r="40" spans="2:12" ht="14.1" customHeight="1">
      <c r="B40" s="33" t="s">
        <v>399</v>
      </c>
      <c r="D40" s="27">
        <v>2023</v>
      </c>
      <c r="E40" s="333">
        <f>F40+G40</f>
        <v>0</v>
      </c>
      <c r="F40" s="333">
        <v>0</v>
      </c>
      <c r="G40" s="333">
        <v>0</v>
      </c>
      <c r="H40" s="87"/>
      <c r="I40" s="333">
        <f>J40+K40</f>
        <v>0</v>
      </c>
      <c r="J40" s="333">
        <v>0</v>
      </c>
      <c r="K40" s="333">
        <v>0</v>
      </c>
      <c r="L40" s="117"/>
    </row>
    <row r="41" spans="2:12" ht="14.1" customHeight="1">
      <c r="B41" s="36" t="s">
        <v>400</v>
      </c>
      <c r="E41" s="333"/>
      <c r="F41" s="333"/>
      <c r="G41" s="333"/>
      <c r="H41" s="333"/>
      <c r="I41" s="333"/>
      <c r="J41" s="333"/>
      <c r="K41" s="333"/>
      <c r="L41" s="117"/>
    </row>
    <row r="42" spans="2:12" ht="14.1" customHeight="1">
      <c r="E42" s="333"/>
      <c r="F42" s="333"/>
      <c r="G42" s="333"/>
      <c r="H42" s="333"/>
      <c r="I42" s="333"/>
      <c r="J42" s="333"/>
      <c r="K42" s="333"/>
      <c r="L42" s="117"/>
    </row>
    <row r="43" spans="2:12" ht="14.1" customHeight="1">
      <c r="B43" s="29" t="s">
        <v>386</v>
      </c>
      <c r="D43" s="27">
        <v>2023</v>
      </c>
      <c r="E43" s="333">
        <f>F43+G43</f>
        <v>0</v>
      </c>
      <c r="F43" s="333">
        <v>0</v>
      </c>
      <c r="G43" s="333">
        <v>0</v>
      </c>
      <c r="H43" s="87"/>
      <c r="I43" s="333">
        <f>J43+K43</f>
        <v>0</v>
      </c>
      <c r="J43" s="333">
        <v>0</v>
      </c>
      <c r="K43" s="333">
        <v>0</v>
      </c>
      <c r="L43" s="117"/>
    </row>
    <row r="44" spans="2:12" ht="14.1" customHeight="1">
      <c r="B44" s="36" t="s">
        <v>401</v>
      </c>
      <c r="E44" s="333"/>
      <c r="F44" s="333"/>
      <c r="G44" s="333"/>
      <c r="H44" s="333"/>
      <c r="I44" s="333"/>
      <c r="J44" s="333"/>
      <c r="K44" s="333"/>
      <c r="L44" s="117"/>
    </row>
    <row r="45" spans="2:12" ht="14.1" customHeight="1">
      <c r="B45" s="33"/>
      <c r="C45" s="29"/>
      <c r="E45" s="333"/>
      <c r="F45" s="333"/>
      <c r="G45" s="333"/>
      <c r="H45" s="333"/>
      <c r="I45" s="333"/>
      <c r="J45" s="333"/>
      <c r="K45" s="333"/>
      <c r="L45" s="117"/>
    </row>
    <row r="46" spans="2:12" ht="14.1" customHeight="1">
      <c r="B46" s="33" t="s">
        <v>402</v>
      </c>
      <c r="C46" s="334"/>
      <c r="D46" s="27">
        <v>2023</v>
      </c>
      <c r="E46" s="333">
        <f>F46+G46</f>
        <v>0</v>
      </c>
      <c r="F46" s="333">
        <v>0</v>
      </c>
      <c r="G46" s="333">
        <v>0</v>
      </c>
      <c r="H46" s="87"/>
      <c r="I46" s="333">
        <f>J46+K46</f>
        <v>0</v>
      </c>
      <c r="J46" s="333">
        <v>0</v>
      </c>
      <c r="K46" s="333">
        <v>0</v>
      </c>
      <c r="L46" s="118"/>
    </row>
    <row r="47" spans="2:12" ht="14.1" customHeight="1">
      <c r="B47" s="36" t="s">
        <v>403</v>
      </c>
      <c r="C47" s="334"/>
      <c r="E47" s="333"/>
      <c r="F47" s="333"/>
      <c r="G47" s="333"/>
      <c r="H47" s="333"/>
      <c r="I47" s="333"/>
      <c r="J47" s="333"/>
      <c r="K47" s="333"/>
      <c r="L47" s="118"/>
    </row>
    <row r="48" spans="2:12" ht="14.1" customHeight="1">
      <c r="B48" s="36"/>
      <c r="C48" s="334"/>
      <c r="E48" s="333"/>
      <c r="F48" s="333"/>
      <c r="G48" s="333"/>
      <c r="H48" s="333"/>
      <c r="I48" s="333"/>
      <c r="J48" s="333"/>
      <c r="K48" s="333"/>
      <c r="L48" s="118"/>
    </row>
    <row r="49" spans="1:13" ht="14.1" customHeight="1">
      <c r="B49" s="33" t="s">
        <v>118</v>
      </c>
      <c r="D49" s="27">
        <v>2023</v>
      </c>
      <c r="E49" s="333">
        <f>F49+G49</f>
        <v>0</v>
      </c>
      <c r="F49" s="333">
        <v>0</v>
      </c>
      <c r="G49" s="333">
        <v>0</v>
      </c>
      <c r="H49" s="87"/>
      <c r="I49" s="333">
        <f>J49+K49</f>
        <v>0</v>
      </c>
      <c r="J49" s="333">
        <v>0</v>
      </c>
      <c r="K49" s="333">
        <v>0</v>
      </c>
      <c r="L49" s="117"/>
    </row>
    <row r="50" spans="1:13" ht="14.1" customHeight="1">
      <c r="B50" s="103" t="s">
        <v>119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36"/>
    </row>
    <row r="56" spans="1:13" ht="15" customHeight="1">
      <c r="C56" s="33"/>
      <c r="D56" s="636"/>
    </row>
    <row r="57" spans="1:13" ht="9.75" customHeight="1">
      <c r="C57" s="29"/>
      <c r="D57" s="637"/>
    </row>
    <row r="58" spans="1:13" ht="15" customHeight="1">
      <c r="C58" s="636"/>
      <c r="D58" s="636"/>
    </row>
    <row r="59" spans="1:13" ht="9.75" customHeight="1">
      <c r="C59" s="29"/>
      <c r="D59" s="637"/>
    </row>
    <row r="60" spans="1:13" ht="15" customHeight="1">
      <c r="C60" s="33"/>
      <c r="D60" s="636"/>
    </row>
    <row r="61" spans="1:13" ht="9.75" customHeight="1">
      <c r="C61" s="29"/>
      <c r="D61" s="636"/>
    </row>
    <row r="62" spans="1:13" ht="9.75" customHeight="1">
      <c r="D62" s="637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36"/>
    </row>
    <row r="67" spans="2:13" ht="9.75" customHeight="1">
      <c r="C67" s="29"/>
      <c r="D67" s="637"/>
    </row>
    <row r="68" spans="2:13" ht="15" customHeight="1">
      <c r="C68" s="33"/>
      <c r="D68" s="636"/>
    </row>
    <row r="69" spans="2:13" ht="9.75" customHeight="1">
      <c r="C69" s="29"/>
      <c r="D69" s="637"/>
    </row>
    <row r="70" spans="2:13" ht="15" customHeight="1">
      <c r="C70" s="33"/>
      <c r="D70" s="636"/>
    </row>
    <row r="71" spans="2:13" ht="9.75" customHeight="1">
      <c r="C71" s="29"/>
      <c r="D71" s="637"/>
    </row>
    <row r="72" spans="2:13" ht="15" customHeight="1">
      <c r="C72" s="33"/>
      <c r="D72" s="636"/>
    </row>
    <row r="73" spans="2:13" ht="9.75" customHeight="1">
      <c r="D73" s="637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16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/>
    <pageSetUpPr fitToPage="1"/>
  </sheetPr>
  <dimension ref="A1:WVO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" style="26" customWidth="1"/>
    <col min="4" max="4" width="17.28515625" style="27" customWidth="1"/>
    <col min="5" max="6" width="11.42578125" style="27" customWidth="1"/>
    <col min="7" max="7" width="13.7109375" style="27" customWidth="1"/>
    <col min="8" max="8" width="1.7109375" style="27" customWidth="1"/>
    <col min="9" max="10" width="9.85546875" style="27" customWidth="1"/>
    <col min="11" max="11" width="13.7109375" style="27" customWidth="1"/>
    <col min="12" max="12" width="1" style="26" customWidth="1"/>
    <col min="13" max="13" width="0.140625" style="26" hidden="1" customWidth="1"/>
    <col min="14" max="249" width="7.5703125" style="26"/>
    <col min="250" max="250" width="1" style="26" customWidth="1"/>
    <col min="251" max="251" width="2.85546875" style="26" customWidth="1"/>
    <col min="252" max="252" width="4.42578125" style="26" customWidth="1"/>
    <col min="253" max="253" width="36.7109375" style="26" customWidth="1"/>
    <col min="254" max="254" width="1.5703125" style="26" customWidth="1"/>
    <col min="255" max="256" width="9.85546875" style="26" customWidth="1"/>
    <col min="257" max="257" width="13.28515625" style="26" customWidth="1"/>
    <col min="258" max="258" width="1.7109375" style="26" customWidth="1"/>
    <col min="259" max="260" width="9.85546875" style="26" customWidth="1"/>
    <col min="261" max="261" width="13.28515625" style="26" customWidth="1"/>
    <col min="262" max="262" width="0.5703125" style="26" customWidth="1"/>
    <col min="263" max="263" width="7.5703125" style="26" hidden="1" customWidth="1"/>
    <col min="264" max="264" width="1.5703125" style="26" customWidth="1"/>
    <col min="265" max="505" width="7.5703125" style="26"/>
    <col min="506" max="506" width="1" style="26" customWidth="1"/>
    <col min="507" max="507" width="2.85546875" style="26" customWidth="1"/>
    <col min="508" max="508" width="4.42578125" style="26" customWidth="1"/>
    <col min="509" max="509" width="36.7109375" style="26" customWidth="1"/>
    <col min="510" max="510" width="1.5703125" style="26" customWidth="1"/>
    <col min="511" max="512" width="9.85546875" style="26" customWidth="1"/>
    <col min="513" max="513" width="13.28515625" style="26" customWidth="1"/>
    <col min="514" max="514" width="1.7109375" style="26" customWidth="1"/>
    <col min="515" max="516" width="9.85546875" style="26" customWidth="1"/>
    <col min="517" max="517" width="13.28515625" style="26" customWidth="1"/>
    <col min="518" max="518" width="0.5703125" style="26" customWidth="1"/>
    <col min="519" max="519" width="7.5703125" style="26" hidden="1" customWidth="1"/>
    <col min="520" max="520" width="1.5703125" style="26" customWidth="1"/>
    <col min="521" max="761" width="7.5703125" style="26"/>
    <col min="762" max="762" width="1" style="26" customWidth="1"/>
    <col min="763" max="763" width="2.85546875" style="26" customWidth="1"/>
    <col min="764" max="764" width="4.42578125" style="26" customWidth="1"/>
    <col min="765" max="765" width="36.7109375" style="26" customWidth="1"/>
    <col min="766" max="766" width="1.5703125" style="26" customWidth="1"/>
    <col min="767" max="768" width="9.85546875" style="26" customWidth="1"/>
    <col min="769" max="769" width="13.28515625" style="26" customWidth="1"/>
    <col min="770" max="770" width="1.7109375" style="26" customWidth="1"/>
    <col min="771" max="772" width="9.85546875" style="26" customWidth="1"/>
    <col min="773" max="773" width="13.28515625" style="26" customWidth="1"/>
    <col min="774" max="774" width="0.5703125" style="26" customWidth="1"/>
    <col min="775" max="775" width="7.5703125" style="26" hidden="1" customWidth="1"/>
    <col min="776" max="776" width="1.5703125" style="26" customWidth="1"/>
    <col min="777" max="1017" width="7.5703125" style="26"/>
    <col min="1018" max="1018" width="1" style="26" customWidth="1"/>
    <col min="1019" max="1019" width="2.85546875" style="26" customWidth="1"/>
    <col min="1020" max="1020" width="4.42578125" style="26" customWidth="1"/>
    <col min="1021" max="1021" width="36.7109375" style="26" customWidth="1"/>
    <col min="1022" max="1022" width="1.5703125" style="26" customWidth="1"/>
    <col min="1023" max="1024" width="9.85546875" style="26" customWidth="1"/>
    <col min="1025" max="1025" width="13.28515625" style="26" customWidth="1"/>
    <col min="1026" max="1026" width="1.7109375" style="26" customWidth="1"/>
    <col min="1027" max="1028" width="9.85546875" style="26" customWidth="1"/>
    <col min="1029" max="1029" width="13.28515625" style="26" customWidth="1"/>
    <col min="1030" max="1030" width="0.5703125" style="26" customWidth="1"/>
    <col min="1031" max="1031" width="7.5703125" style="26" hidden="1" customWidth="1"/>
    <col min="1032" max="1032" width="1.5703125" style="26" customWidth="1"/>
    <col min="1033" max="1273" width="7.5703125" style="26"/>
    <col min="1274" max="1274" width="1" style="26" customWidth="1"/>
    <col min="1275" max="1275" width="2.85546875" style="26" customWidth="1"/>
    <col min="1276" max="1276" width="4.42578125" style="26" customWidth="1"/>
    <col min="1277" max="1277" width="36.7109375" style="26" customWidth="1"/>
    <col min="1278" max="1278" width="1.5703125" style="26" customWidth="1"/>
    <col min="1279" max="1280" width="9.85546875" style="26" customWidth="1"/>
    <col min="1281" max="1281" width="13.28515625" style="26" customWidth="1"/>
    <col min="1282" max="1282" width="1.7109375" style="26" customWidth="1"/>
    <col min="1283" max="1284" width="9.85546875" style="26" customWidth="1"/>
    <col min="1285" max="1285" width="13.28515625" style="26" customWidth="1"/>
    <col min="1286" max="1286" width="0.5703125" style="26" customWidth="1"/>
    <col min="1287" max="1287" width="7.5703125" style="26" hidden="1" customWidth="1"/>
    <col min="1288" max="1288" width="1.5703125" style="26" customWidth="1"/>
    <col min="1289" max="1529" width="7.5703125" style="26"/>
    <col min="1530" max="1530" width="1" style="26" customWidth="1"/>
    <col min="1531" max="1531" width="2.85546875" style="26" customWidth="1"/>
    <col min="1532" max="1532" width="4.42578125" style="26" customWidth="1"/>
    <col min="1533" max="1533" width="36.7109375" style="26" customWidth="1"/>
    <col min="1534" max="1534" width="1.5703125" style="26" customWidth="1"/>
    <col min="1535" max="1536" width="9.85546875" style="26" customWidth="1"/>
    <col min="1537" max="1537" width="13.28515625" style="26" customWidth="1"/>
    <col min="1538" max="1538" width="1.7109375" style="26" customWidth="1"/>
    <col min="1539" max="1540" width="9.85546875" style="26" customWidth="1"/>
    <col min="1541" max="1541" width="13.28515625" style="26" customWidth="1"/>
    <col min="1542" max="1542" width="0.5703125" style="26" customWidth="1"/>
    <col min="1543" max="1543" width="7.5703125" style="26" hidden="1" customWidth="1"/>
    <col min="1544" max="1544" width="1.5703125" style="26" customWidth="1"/>
    <col min="1545" max="1785" width="7.5703125" style="26"/>
    <col min="1786" max="1786" width="1" style="26" customWidth="1"/>
    <col min="1787" max="1787" width="2.85546875" style="26" customWidth="1"/>
    <col min="1788" max="1788" width="4.42578125" style="26" customWidth="1"/>
    <col min="1789" max="1789" width="36.7109375" style="26" customWidth="1"/>
    <col min="1790" max="1790" width="1.5703125" style="26" customWidth="1"/>
    <col min="1791" max="1792" width="9.85546875" style="26" customWidth="1"/>
    <col min="1793" max="1793" width="13.28515625" style="26" customWidth="1"/>
    <col min="1794" max="1794" width="1.7109375" style="26" customWidth="1"/>
    <col min="1795" max="1796" width="9.85546875" style="26" customWidth="1"/>
    <col min="1797" max="1797" width="13.28515625" style="26" customWidth="1"/>
    <col min="1798" max="1798" width="0.5703125" style="26" customWidth="1"/>
    <col min="1799" max="1799" width="7.5703125" style="26" hidden="1" customWidth="1"/>
    <col min="1800" max="1800" width="1.5703125" style="26" customWidth="1"/>
    <col min="1801" max="2041" width="7.5703125" style="26"/>
    <col min="2042" max="2042" width="1" style="26" customWidth="1"/>
    <col min="2043" max="2043" width="2.85546875" style="26" customWidth="1"/>
    <col min="2044" max="2044" width="4.42578125" style="26" customWidth="1"/>
    <col min="2045" max="2045" width="36.7109375" style="26" customWidth="1"/>
    <col min="2046" max="2046" width="1.5703125" style="26" customWidth="1"/>
    <col min="2047" max="2048" width="9.85546875" style="26" customWidth="1"/>
    <col min="2049" max="2049" width="13.28515625" style="26" customWidth="1"/>
    <col min="2050" max="2050" width="1.7109375" style="26" customWidth="1"/>
    <col min="2051" max="2052" width="9.85546875" style="26" customWidth="1"/>
    <col min="2053" max="2053" width="13.28515625" style="26" customWidth="1"/>
    <col min="2054" max="2054" width="0.5703125" style="26" customWidth="1"/>
    <col min="2055" max="2055" width="7.5703125" style="26" hidden="1" customWidth="1"/>
    <col min="2056" max="2056" width="1.5703125" style="26" customWidth="1"/>
    <col min="2057" max="2297" width="7.5703125" style="26"/>
    <col min="2298" max="2298" width="1" style="26" customWidth="1"/>
    <col min="2299" max="2299" width="2.85546875" style="26" customWidth="1"/>
    <col min="2300" max="2300" width="4.42578125" style="26" customWidth="1"/>
    <col min="2301" max="2301" width="36.7109375" style="26" customWidth="1"/>
    <col min="2302" max="2302" width="1.5703125" style="26" customWidth="1"/>
    <col min="2303" max="2304" width="9.85546875" style="26" customWidth="1"/>
    <col min="2305" max="2305" width="13.28515625" style="26" customWidth="1"/>
    <col min="2306" max="2306" width="1.7109375" style="26" customWidth="1"/>
    <col min="2307" max="2308" width="9.85546875" style="26" customWidth="1"/>
    <col min="2309" max="2309" width="13.28515625" style="26" customWidth="1"/>
    <col min="2310" max="2310" width="0.5703125" style="26" customWidth="1"/>
    <col min="2311" max="2311" width="7.5703125" style="26" hidden="1" customWidth="1"/>
    <col min="2312" max="2312" width="1.5703125" style="26" customWidth="1"/>
    <col min="2313" max="2553" width="7.5703125" style="26"/>
    <col min="2554" max="2554" width="1" style="26" customWidth="1"/>
    <col min="2555" max="2555" width="2.85546875" style="26" customWidth="1"/>
    <col min="2556" max="2556" width="4.42578125" style="26" customWidth="1"/>
    <col min="2557" max="2557" width="36.7109375" style="26" customWidth="1"/>
    <col min="2558" max="2558" width="1.5703125" style="26" customWidth="1"/>
    <col min="2559" max="2560" width="9.85546875" style="26" customWidth="1"/>
    <col min="2561" max="2561" width="13.28515625" style="26" customWidth="1"/>
    <col min="2562" max="2562" width="1.7109375" style="26" customWidth="1"/>
    <col min="2563" max="2564" width="9.85546875" style="26" customWidth="1"/>
    <col min="2565" max="2565" width="13.28515625" style="26" customWidth="1"/>
    <col min="2566" max="2566" width="0.5703125" style="26" customWidth="1"/>
    <col min="2567" max="2567" width="7.5703125" style="26" hidden="1" customWidth="1"/>
    <col min="2568" max="2568" width="1.5703125" style="26" customWidth="1"/>
    <col min="2569" max="2809" width="7.5703125" style="26"/>
    <col min="2810" max="2810" width="1" style="26" customWidth="1"/>
    <col min="2811" max="2811" width="2.85546875" style="26" customWidth="1"/>
    <col min="2812" max="2812" width="4.42578125" style="26" customWidth="1"/>
    <col min="2813" max="2813" width="36.7109375" style="26" customWidth="1"/>
    <col min="2814" max="2814" width="1.5703125" style="26" customWidth="1"/>
    <col min="2815" max="2816" width="9.85546875" style="26" customWidth="1"/>
    <col min="2817" max="2817" width="13.28515625" style="26" customWidth="1"/>
    <col min="2818" max="2818" width="1.7109375" style="26" customWidth="1"/>
    <col min="2819" max="2820" width="9.85546875" style="26" customWidth="1"/>
    <col min="2821" max="2821" width="13.28515625" style="26" customWidth="1"/>
    <col min="2822" max="2822" width="0.5703125" style="26" customWidth="1"/>
    <col min="2823" max="2823" width="7.5703125" style="26" hidden="1" customWidth="1"/>
    <col min="2824" max="2824" width="1.5703125" style="26" customWidth="1"/>
    <col min="2825" max="3065" width="7.5703125" style="26"/>
    <col min="3066" max="3066" width="1" style="26" customWidth="1"/>
    <col min="3067" max="3067" width="2.85546875" style="26" customWidth="1"/>
    <col min="3068" max="3068" width="4.42578125" style="26" customWidth="1"/>
    <col min="3069" max="3069" width="36.7109375" style="26" customWidth="1"/>
    <col min="3070" max="3070" width="1.5703125" style="26" customWidth="1"/>
    <col min="3071" max="3072" width="9.85546875" style="26" customWidth="1"/>
    <col min="3073" max="3073" width="13.28515625" style="26" customWidth="1"/>
    <col min="3074" max="3074" width="1.7109375" style="26" customWidth="1"/>
    <col min="3075" max="3076" width="9.85546875" style="26" customWidth="1"/>
    <col min="3077" max="3077" width="13.28515625" style="26" customWidth="1"/>
    <col min="3078" max="3078" width="0.5703125" style="26" customWidth="1"/>
    <col min="3079" max="3079" width="7.5703125" style="26" hidden="1" customWidth="1"/>
    <col min="3080" max="3080" width="1.5703125" style="26" customWidth="1"/>
    <col min="3081" max="3321" width="7.5703125" style="26"/>
    <col min="3322" max="3322" width="1" style="26" customWidth="1"/>
    <col min="3323" max="3323" width="2.85546875" style="26" customWidth="1"/>
    <col min="3324" max="3324" width="4.42578125" style="26" customWidth="1"/>
    <col min="3325" max="3325" width="36.7109375" style="26" customWidth="1"/>
    <col min="3326" max="3326" width="1.5703125" style="26" customWidth="1"/>
    <col min="3327" max="3328" width="9.85546875" style="26" customWidth="1"/>
    <col min="3329" max="3329" width="13.28515625" style="26" customWidth="1"/>
    <col min="3330" max="3330" width="1.7109375" style="26" customWidth="1"/>
    <col min="3331" max="3332" width="9.85546875" style="26" customWidth="1"/>
    <col min="3333" max="3333" width="13.28515625" style="26" customWidth="1"/>
    <col min="3334" max="3334" width="0.5703125" style="26" customWidth="1"/>
    <col min="3335" max="3335" width="7.5703125" style="26" hidden="1" customWidth="1"/>
    <col min="3336" max="3336" width="1.5703125" style="26" customWidth="1"/>
    <col min="3337" max="3577" width="7.5703125" style="26"/>
    <col min="3578" max="3578" width="1" style="26" customWidth="1"/>
    <col min="3579" max="3579" width="2.85546875" style="26" customWidth="1"/>
    <col min="3580" max="3580" width="4.42578125" style="26" customWidth="1"/>
    <col min="3581" max="3581" width="36.7109375" style="26" customWidth="1"/>
    <col min="3582" max="3582" width="1.5703125" style="26" customWidth="1"/>
    <col min="3583" max="3584" width="9.85546875" style="26" customWidth="1"/>
    <col min="3585" max="3585" width="13.28515625" style="26" customWidth="1"/>
    <col min="3586" max="3586" width="1.7109375" style="26" customWidth="1"/>
    <col min="3587" max="3588" width="9.85546875" style="26" customWidth="1"/>
    <col min="3589" max="3589" width="13.28515625" style="26" customWidth="1"/>
    <col min="3590" max="3590" width="0.5703125" style="26" customWidth="1"/>
    <col min="3591" max="3591" width="7.5703125" style="26" hidden="1" customWidth="1"/>
    <col min="3592" max="3592" width="1.5703125" style="26" customWidth="1"/>
    <col min="3593" max="3833" width="7.5703125" style="26"/>
    <col min="3834" max="3834" width="1" style="26" customWidth="1"/>
    <col min="3835" max="3835" width="2.85546875" style="26" customWidth="1"/>
    <col min="3836" max="3836" width="4.42578125" style="26" customWidth="1"/>
    <col min="3837" max="3837" width="36.7109375" style="26" customWidth="1"/>
    <col min="3838" max="3838" width="1.5703125" style="26" customWidth="1"/>
    <col min="3839" max="3840" width="9.85546875" style="26" customWidth="1"/>
    <col min="3841" max="3841" width="13.28515625" style="26" customWidth="1"/>
    <col min="3842" max="3842" width="1.7109375" style="26" customWidth="1"/>
    <col min="3843" max="3844" width="9.85546875" style="26" customWidth="1"/>
    <col min="3845" max="3845" width="13.28515625" style="26" customWidth="1"/>
    <col min="3846" max="3846" width="0.5703125" style="26" customWidth="1"/>
    <col min="3847" max="3847" width="7.5703125" style="26" hidden="1" customWidth="1"/>
    <col min="3848" max="3848" width="1.5703125" style="26" customWidth="1"/>
    <col min="3849" max="4089" width="7.5703125" style="26"/>
    <col min="4090" max="4090" width="1" style="26" customWidth="1"/>
    <col min="4091" max="4091" width="2.85546875" style="26" customWidth="1"/>
    <col min="4092" max="4092" width="4.42578125" style="26" customWidth="1"/>
    <col min="4093" max="4093" width="36.7109375" style="26" customWidth="1"/>
    <col min="4094" max="4094" width="1.5703125" style="26" customWidth="1"/>
    <col min="4095" max="4096" width="9.85546875" style="26" customWidth="1"/>
    <col min="4097" max="4097" width="13.28515625" style="26" customWidth="1"/>
    <col min="4098" max="4098" width="1.7109375" style="26" customWidth="1"/>
    <col min="4099" max="4100" width="9.85546875" style="26" customWidth="1"/>
    <col min="4101" max="4101" width="13.28515625" style="26" customWidth="1"/>
    <col min="4102" max="4102" width="0.5703125" style="26" customWidth="1"/>
    <col min="4103" max="4103" width="7.5703125" style="26" hidden="1" customWidth="1"/>
    <col min="4104" max="4104" width="1.5703125" style="26" customWidth="1"/>
    <col min="4105" max="4345" width="7.5703125" style="26"/>
    <col min="4346" max="4346" width="1" style="26" customWidth="1"/>
    <col min="4347" max="4347" width="2.85546875" style="26" customWidth="1"/>
    <col min="4348" max="4348" width="4.42578125" style="26" customWidth="1"/>
    <col min="4349" max="4349" width="36.7109375" style="26" customWidth="1"/>
    <col min="4350" max="4350" width="1.5703125" style="26" customWidth="1"/>
    <col min="4351" max="4352" width="9.85546875" style="26" customWidth="1"/>
    <col min="4353" max="4353" width="13.28515625" style="26" customWidth="1"/>
    <col min="4354" max="4354" width="1.7109375" style="26" customWidth="1"/>
    <col min="4355" max="4356" width="9.85546875" style="26" customWidth="1"/>
    <col min="4357" max="4357" width="13.28515625" style="26" customWidth="1"/>
    <col min="4358" max="4358" width="0.5703125" style="26" customWidth="1"/>
    <col min="4359" max="4359" width="7.5703125" style="26" hidden="1" customWidth="1"/>
    <col min="4360" max="4360" width="1.5703125" style="26" customWidth="1"/>
    <col min="4361" max="4601" width="7.5703125" style="26"/>
    <col min="4602" max="4602" width="1" style="26" customWidth="1"/>
    <col min="4603" max="4603" width="2.85546875" style="26" customWidth="1"/>
    <col min="4604" max="4604" width="4.42578125" style="26" customWidth="1"/>
    <col min="4605" max="4605" width="36.7109375" style="26" customWidth="1"/>
    <col min="4606" max="4606" width="1.5703125" style="26" customWidth="1"/>
    <col min="4607" max="4608" width="9.85546875" style="26" customWidth="1"/>
    <col min="4609" max="4609" width="13.28515625" style="26" customWidth="1"/>
    <col min="4610" max="4610" width="1.7109375" style="26" customWidth="1"/>
    <col min="4611" max="4612" width="9.85546875" style="26" customWidth="1"/>
    <col min="4613" max="4613" width="13.28515625" style="26" customWidth="1"/>
    <col min="4614" max="4614" width="0.5703125" style="26" customWidth="1"/>
    <col min="4615" max="4615" width="7.5703125" style="26" hidden="1" customWidth="1"/>
    <col min="4616" max="4616" width="1.5703125" style="26" customWidth="1"/>
    <col min="4617" max="4857" width="7.5703125" style="26"/>
    <col min="4858" max="4858" width="1" style="26" customWidth="1"/>
    <col min="4859" max="4859" width="2.85546875" style="26" customWidth="1"/>
    <col min="4860" max="4860" width="4.42578125" style="26" customWidth="1"/>
    <col min="4861" max="4861" width="36.7109375" style="26" customWidth="1"/>
    <col min="4862" max="4862" width="1.5703125" style="26" customWidth="1"/>
    <col min="4863" max="4864" width="9.85546875" style="26" customWidth="1"/>
    <col min="4865" max="4865" width="13.28515625" style="26" customWidth="1"/>
    <col min="4866" max="4866" width="1.7109375" style="26" customWidth="1"/>
    <col min="4867" max="4868" width="9.85546875" style="26" customWidth="1"/>
    <col min="4869" max="4869" width="13.28515625" style="26" customWidth="1"/>
    <col min="4870" max="4870" width="0.5703125" style="26" customWidth="1"/>
    <col min="4871" max="4871" width="7.5703125" style="26" hidden="1" customWidth="1"/>
    <col min="4872" max="4872" width="1.5703125" style="26" customWidth="1"/>
    <col min="4873" max="5113" width="7.5703125" style="26"/>
    <col min="5114" max="5114" width="1" style="26" customWidth="1"/>
    <col min="5115" max="5115" width="2.85546875" style="26" customWidth="1"/>
    <col min="5116" max="5116" width="4.42578125" style="26" customWidth="1"/>
    <col min="5117" max="5117" width="36.7109375" style="26" customWidth="1"/>
    <col min="5118" max="5118" width="1.5703125" style="26" customWidth="1"/>
    <col min="5119" max="5120" width="9.85546875" style="26" customWidth="1"/>
    <col min="5121" max="5121" width="13.28515625" style="26" customWidth="1"/>
    <col min="5122" max="5122" width="1.7109375" style="26" customWidth="1"/>
    <col min="5123" max="5124" width="9.85546875" style="26" customWidth="1"/>
    <col min="5125" max="5125" width="13.28515625" style="26" customWidth="1"/>
    <col min="5126" max="5126" width="0.5703125" style="26" customWidth="1"/>
    <col min="5127" max="5127" width="7.5703125" style="26" hidden="1" customWidth="1"/>
    <col min="5128" max="5128" width="1.5703125" style="26" customWidth="1"/>
    <col min="5129" max="5369" width="7.5703125" style="26"/>
    <col min="5370" max="5370" width="1" style="26" customWidth="1"/>
    <col min="5371" max="5371" width="2.85546875" style="26" customWidth="1"/>
    <col min="5372" max="5372" width="4.42578125" style="26" customWidth="1"/>
    <col min="5373" max="5373" width="36.7109375" style="26" customWidth="1"/>
    <col min="5374" max="5374" width="1.5703125" style="26" customWidth="1"/>
    <col min="5375" max="5376" width="9.85546875" style="26" customWidth="1"/>
    <col min="5377" max="5377" width="13.28515625" style="26" customWidth="1"/>
    <col min="5378" max="5378" width="1.7109375" style="26" customWidth="1"/>
    <col min="5379" max="5380" width="9.85546875" style="26" customWidth="1"/>
    <col min="5381" max="5381" width="13.28515625" style="26" customWidth="1"/>
    <col min="5382" max="5382" width="0.5703125" style="26" customWidth="1"/>
    <col min="5383" max="5383" width="7.5703125" style="26" hidden="1" customWidth="1"/>
    <col min="5384" max="5384" width="1.5703125" style="26" customWidth="1"/>
    <col min="5385" max="5625" width="7.5703125" style="26"/>
    <col min="5626" max="5626" width="1" style="26" customWidth="1"/>
    <col min="5627" max="5627" width="2.85546875" style="26" customWidth="1"/>
    <col min="5628" max="5628" width="4.42578125" style="26" customWidth="1"/>
    <col min="5629" max="5629" width="36.7109375" style="26" customWidth="1"/>
    <col min="5630" max="5630" width="1.5703125" style="26" customWidth="1"/>
    <col min="5631" max="5632" width="9.85546875" style="26" customWidth="1"/>
    <col min="5633" max="5633" width="13.28515625" style="26" customWidth="1"/>
    <col min="5634" max="5634" width="1.7109375" style="26" customWidth="1"/>
    <col min="5635" max="5636" width="9.85546875" style="26" customWidth="1"/>
    <col min="5637" max="5637" width="13.28515625" style="26" customWidth="1"/>
    <col min="5638" max="5638" width="0.5703125" style="26" customWidth="1"/>
    <col min="5639" max="5639" width="7.5703125" style="26" hidden="1" customWidth="1"/>
    <col min="5640" max="5640" width="1.5703125" style="26" customWidth="1"/>
    <col min="5641" max="5881" width="7.5703125" style="26"/>
    <col min="5882" max="5882" width="1" style="26" customWidth="1"/>
    <col min="5883" max="5883" width="2.85546875" style="26" customWidth="1"/>
    <col min="5884" max="5884" width="4.42578125" style="26" customWidth="1"/>
    <col min="5885" max="5885" width="36.7109375" style="26" customWidth="1"/>
    <col min="5886" max="5886" width="1.5703125" style="26" customWidth="1"/>
    <col min="5887" max="5888" width="9.85546875" style="26" customWidth="1"/>
    <col min="5889" max="5889" width="13.28515625" style="26" customWidth="1"/>
    <col min="5890" max="5890" width="1.7109375" style="26" customWidth="1"/>
    <col min="5891" max="5892" width="9.85546875" style="26" customWidth="1"/>
    <col min="5893" max="5893" width="13.28515625" style="26" customWidth="1"/>
    <col min="5894" max="5894" width="0.5703125" style="26" customWidth="1"/>
    <col min="5895" max="5895" width="7.5703125" style="26" hidden="1" customWidth="1"/>
    <col min="5896" max="5896" width="1.5703125" style="26" customWidth="1"/>
    <col min="5897" max="6137" width="7.5703125" style="26"/>
    <col min="6138" max="6138" width="1" style="26" customWidth="1"/>
    <col min="6139" max="6139" width="2.85546875" style="26" customWidth="1"/>
    <col min="6140" max="6140" width="4.42578125" style="26" customWidth="1"/>
    <col min="6141" max="6141" width="36.7109375" style="26" customWidth="1"/>
    <col min="6142" max="6142" width="1.5703125" style="26" customWidth="1"/>
    <col min="6143" max="6144" width="9.85546875" style="26" customWidth="1"/>
    <col min="6145" max="6145" width="13.28515625" style="26" customWidth="1"/>
    <col min="6146" max="6146" width="1.7109375" style="26" customWidth="1"/>
    <col min="6147" max="6148" width="9.85546875" style="26" customWidth="1"/>
    <col min="6149" max="6149" width="13.28515625" style="26" customWidth="1"/>
    <col min="6150" max="6150" width="0.5703125" style="26" customWidth="1"/>
    <col min="6151" max="6151" width="7.5703125" style="26" hidden="1" customWidth="1"/>
    <col min="6152" max="6152" width="1.5703125" style="26" customWidth="1"/>
    <col min="6153" max="6393" width="7.5703125" style="26"/>
    <col min="6394" max="6394" width="1" style="26" customWidth="1"/>
    <col min="6395" max="6395" width="2.85546875" style="26" customWidth="1"/>
    <col min="6396" max="6396" width="4.42578125" style="26" customWidth="1"/>
    <col min="6397" max="6397" width="36.7109375" style="26" customWidth="1"/>
    <col min="6398" max="6398" width="1.5703125" style="26" customWidth="1"/>
    <col min="6399" max="6400" width="9.85546875" style="26" customWidth="1"/>
    <col min="6401" max="6401" width="13.28515625" style="26" customWidth="1"/>
    <col min="6402" max="6402" width="1.7109375" style="26" customWidth="1"/>
    <col min="6403" max="6404" width="9.85546875" style="26" customWidth="1"/>
    <col min="6405" max="6405" width="13.28515625" style="26" customWidth="1"/>
    <col min="6406" max="6406" width="0.5703125" style="26" customWidth="1"/>
    <col min="6407" max="6407" width="7.5703125" style="26" hidden="1" customWidth="1"/>
    <col min="6408" max="6408" width="1.5703125" style="26" customWidth="1"/>
    <col min="6409" max="6649" width="7.5703125" style="26"/>
    <col min="6650" max="6650" width="1" style="26" customWidth="1"/>
    <col min="6651" max="6651" width="2.85546875" style="26" customWidth="1"/>
    <col min="6652" max="6652" width="4.42578125" style="26" customWidth="1"/>
    <col min="6653" max="6653" width="36.7109375" style="26" customWidth="1"/>
    <col min="6654" max="6654" width="1.5703125" style="26" customWidth="1"/>
    <col min="6655" max="6656" width="9.85546875" style="26" customWidth="1"/>
    <col min="6657" max="6657" width="13.28515625" style="26" customWidth="1"/>
    <col min="6658" max="6658" width="1.7109375" style="26" customWidth="1"/>
    <col min="6659" max="6660" width="9.85546875" style="26" customWidth="1"/>
    <col min="6661" max="6661" width="13.28515625" style="26" customWidth="1"/>
    <col min="6662" max="6662" width="0.5703125" style="26" customWidth="1"/>
    <col min="6663" max="6663" width="7.5703125" style="26" hidden="1" customWidth="1"/>
    <col min="6664" max="6664" width="1.5703125" style="26" customWidth="1"/>
    <col min="6665" max="6905" width="7.5703125" style="26"/>
    <col min="6906" max="6906" width="1" style="26" customWidth="1"/>
    <col min="6907" max="6907" width="2.85546875" style="26" customWidth="1"/>
    <col min="6908" max="6908" width="4.42578125" style="26" customWidth="1"/>
    <col min="6909" max="6909" width="36.7109375" style="26" customWidth="1"/>
    <col min="6910" max="6910" width="1.5703125" style="26" customWidth="1"/>
    <col min="6911" max="6912" width="9.85546875" style="26" customWidth="1"/>
    <col min="6913" max="6913" width="13.28515625" style="26" customWidth="1"/>
    <col min="6914" max="6914" width="1.7109375" style="26" customWidth="1"/>
    <col min="6915" max="6916" width="9.85546875" style="26" customWidth="1"/>
    <col min="6917" max="6917" width="13.28515625" style="26" customWidth="1"/>
    <col min="6918" max="6918" width="0.5703125" style="26" customWidth="1"/>
    <col min="6919" max="6919" width="7.5703125" style="26" hidden="1" customWidth="1"/>
    <col min="6920" max="6920" width="1.5703125" style="26" customWidth="1"/>
    <col min="6921" max="7161" width="7.5703125" style="26"/>
    <col min="7162" max="7162" width="1" style="26" customWidth="1"/>
    <col min="7163" max="7163" width="2.85546875" style="26" customWidth="1"/>
    <col min="7164" max="7164" width="4.42578125" style="26" customWidth="1"/>
    <col min="7165" max="7165" width="36.7109375" style="26" customWidth="1"/>
    <col min="7166" max="7166" width="1.5703125" style="26" customWidth="1"/>
    <col min="7167" max="7168" width="9.85546875" style="26" customWidth="1"/>
    <col min="7169" max="7169" width="13.28515625" style="26" customWidth="1"/>
    <col min="7170" max="7170" width="1.7109375" style="26" customWidth="1"/>
    <col min="7171" max="7172" width="9.85546875" style="26" customWidth="1"/>
    <col min="7173" max="7173" width="13.28515625" style="26" customWidth="1"/>
    <col min="7174" max="7174" width="0.5703125" style="26" customWidth="1"/>
    <col min="7175" max="7175" width="7.5703125" style="26" hidden="1" customWidth="1"/>
    <col min="7176" max="7176" width="1.5703125" style="26" customWidth="1"/>
    <col min="7177" max="7417" width="7.5703125" style="26"/>
    <col min="7418" max="7418" width="1" style="26" customWidth="1"/>
    <col min="7419" max="7419" width="2.85546875" style="26" customWidth="1"/>
    <col min="7420" max="7420" width="4.42578125" style="26" customWidth="1"/>
    <col min="7421" max="7421" width="36.7109375" style="26" customWidth="1"/>
    <col min="7422" max="7422" width="1.5703125" style="26" customWidth="1"/>
    <col min="7423" max="7424" width="9.85546875" style="26" customWidth="1"/>
    <col min="7425" max="7425" width="13.28515625" style="26" customWidth="1"/>
    <col min="7426" max="7426" width="1.7109375" style="26" customWidth="1"/>
    <col min="7427" max="7428" width="9.85546875" style="26" customWidth="1"/>
    <col min="7429" max="7429" width="13.28515625" style="26" customWidth="1"/>
    <col min="7430" max="7430" width="0.5703125" style="26" customWidth="1"/>
    <col min="7431" max="7431" width="7.5703125" style="26" hidden="1" customWidth="1"/>
    <col min="7432" max="7432" width="1.5703125" style="26" customWidth="1"/>
    <col min="7433" max="7673" width="7.5703125" style="26"/>
    <col min="7674" max="7674" width="1" style="26" customWidth="1"/>
    <col min="7675" max="7675" width="2.85546875" style="26" customWidth="1"/>
    <col min="7676" max="7676" width="4.42578125" style="26" customWidth="1"/>
    <col min="7677" max="7677" width="36.7109375" style="26" customWidth="1"/>
    <col min="7678" max="7678" width="1.5703125" style="26" customWidth="1"/>
    <col min="7679" max="7680" width="9.85546875" style="26" customWidth="1"/>
    <col min="7681" max="7681" width="13.28515625" style="26" customWidth="1"/>
    <col min="7682" max="7682" width="1.7109375" style="26" customWidth="1"/>
    <col min="7683" max="7684" width="9.85546875" style="26" customWidth="1"/>
    <col min="7685" max="7685" width="13.28515625" style="26" customWidth="1"/>
    <col min="7686" max="7686" width="0.5703125" style="26" customWidth="1"/>
    <col min="7687" max="7687" width="7.5703125" style="26" hidden="1" customWidth="1"/>
    <col min="7688" max="7688" width="1.5703125" style="26" customWidth="1"/>
    <col min="7689" max="7929" width="7.5703125" style="26"/>
    <col min="7930" max="7930" width="1" style="26" customWidth="1"/>
    <col min="7931" max="7931" width="2.85546875" style="26" customWidth="1"/>
    <col min="7932" max="7932" width="4.42578125" style="26" customWidth="1"/>
    <col min="7933" max="7933" width="36.7109375" style="26" customWidth="1"/>
    <col min="7934" max="7934" width="1.5703125" style="26" customWidth="1"/>
    <col min="7935" max="7936" width="9.85546875" style="26" customWidth="1"/>
    <col min="7937" max="7937" width="13.28515625" style="26" customWidth="1"/>
    <col min="7938" max="7938" width="1.7109375" style="26" customWidth="1"/>
    <col min="7939" max="7940" width="9.85546875" style="26" customWidth="1"/>
    <col min="7941" max="7941" width="13.28515625" style="26" customWidth="1"/>
    <col min="7942" max="7942" width="0.5703125" style="26" customWidth="1"/>
    <col min="7943" max="7943" width="7.5703125" style="26" hidden="1" customWidth="1"/>
    <col min="7944" max="7944" width="1.5703125" style="26" customWidth="1"/>
    <col min="7945" max="8185" width="7.5703125" style="26"/>
    <col min="8186" max="8186" width="1" style="26" customWidth="1"/>
    <col min="8187" max="8187" width="2.85546875" style="26" customWidth="1"/>
    <col min="8188" max="8188" width="4.42578125" style="26" customWidth="1"/>
    <col min="8189" max="8189" width="36.7109375" style="26" customWidth="1"/>
    <col min="8190" max="8190" width="1.5703125" style="26" customWidth="1"/>
    <col min="8191" max="8192" width="9.85546875" style="26" customWidth="1"/>
    <col min="8193" max="8193" width="13.28515625" style="26" customWidth="1"/>
    <col min="8194" max="8194" width="1.7109375" style="26" customWidth="1"/>
    <col min="8195" max="8196" width="9.85546875" style="26" customWidth="1"/>
    <col min="8197" max="8197" width="13.28515625" style="26" customWidth="1"/>
    <col min="8198" max="8198" width="0.5703125" style="26" customWidth="1"/>
    <col min="8199" max="8199" width="7.5703125" style="26" hidden="1" customWidth="1"/>
    <col min="8200" max="8200" width="1.5703125" style="26" customWidth="1"/>
    <col min="8201" max="8441" width="7.5703125" style="26"/>
    <col min="8442" max="8442" width="1" style="26" customWidth="1"/>
    <col min="8443" max="8443" width="2.85546875" style="26" customWidth="1"/>
    <col min="8444" max="8444" width="4.42578125" style="26" customWidth="1"/>
    <col min="8445" max="8445" width="36.7109375" style="26" customWidth="1"/>
    <col min="8446" max="8446" width="1.5703125" style="26" customWidth="1"/>
    <col min="8447" max="8448" width="9.85546875" style="26" customWidth="1"/>
    <col min="8449" max="8449" width="13.28515625" style="26" customWidth="1"/>
    <col min="8450" max="8450" width="1.7109375" style="26" customWidth="1"/>
    <col min="8451" max="8452" width="9.85546875" style="26" customWidth="1"/>
    <col min="8453" max="8453" width="13.28515625" style="26" customWidth="1"/>
    <col min="8454" max="8454" width="0.5703125" style="26" customWidth="1"/>
    <col min="8455" max="8455" width="7.5703125" style="26" hidden="1" customWidth="1"/>
    <col min="8456" max="8456" width="1.5703125" style="26" customWidth="1"/>
    <col min="8457" max="8697" width="7.5703125" style="26"/>
    <col min="8698" max="8698" width="1" style="26" customWidth="1"/>
    <col min="8699" max="8699" width="2.85546875" style="26" customWidth="1"/>
    <col min="8700" max="8700" width="4.42578125" style="26" customWidth="1"/>
    <col min="8701" max="8701" width="36.7109375" style="26" customWidth="1"/>
    <col min="8702" max="8702" width="1.5703125" style="26" customWidth="1"/>
    <col min="8703" max="8704" width="9.85546875" style="26" customWidth="1"/>
    <col min="8705" max="8705" width="13.28515625" style="26" customWidth="1"/>
    <col min="8706" max="8706" width="1.7109375" style="26" customWidth="1"/>
    <col min="8707" max="8708" width="9.85546875" style="26" customWidth="1"/>
    <col min="8709" max="8709" width="13.28515625" style="26" customWidth="1"/>
    <col min="8710" max="8710" width="0.5703125" style="26" customWidth="1"/>
    <col min="8711" max="8711" width="7.5703125" style="26" hidden="1" customWidth="1"/>
    <col min="8712" max="8712" width="1.5703125" style="26" customWidth="1"/>
    <col min="8713" max="8953" width="7.5703125" style="26"/>
    <col min="8954" max="8954" width="1" style="26" customWidth="1"/>
    <col min="8955" max="8955" width="2.85546875" style="26" customWidth="1"/>
    <col min="8956" max="8956" width="4.42578125" style="26" customWidth="1"/>
    <col min="8957" max="8957" width="36.7109375" style="26" customWidth="1"/>
    <col min="8958" max="8958" width="1.5703125" style="26" customWidth="1"/>
    <col min="8959" max="8960" width="9.85546875" style="26" customWidth="1"/>
    <col min="8961" max="8961" width="13.28515625" style="26" customWidth="1"/>
    <col min="8962" max="8962" width="1.7109375" style="26" customWidth="1"/>
    <col min="8963" max="8964" width="9.85546875" style="26" customWidth="1"/>
    <col min="8965" max="8965" width="13.28515625" style="26" customWidth="1"/>
    <col min="8966" max="8966" width="0.5703125" style="26" customWidth="1"/>
    <col min="8967" max="8967" width="7.5703125" style="26" hidden="1" customWidth="1"/>
    <col min="8968" max="8968" width="1.5703125" style="26" customWidth="1"/>
    <col min="8969" max="9209" width="7.5703125" style="26"/>
    <col min="9210" max="9210" width="1" style="26" customWidth="1"/>
    <col min="9211" max="9211" width="2.85546875" style="26" customWidth="1"/>
    <col min="9212" max="9212" width="4.42578125" style="26" customWidth="1"/>
    <col min="9213" max="9213" width="36.7109375" style="26" customWidth="1"/>
    <col min="9214" max="9214" width="1.5703125" style="26" customWidth="1"/>
    <col min="9215" max="9216" width="9.85546875" style="26" customWidth="1"/>
    <col min="9217" max="9217" width="13.28515625" style="26" customWidth="1"/>
    <col min="9218" max="9218" width="1.7109375" style="26" customWidth="1"/>
    <col min="9219" max="9220" width="9.85546875" style="26" customWidth="1"/>
    <col min="9221" max="9221" width="13.28515625" style="26" customWidth="1"/>
    <col min="9222" max="9222" width="0.5703125" style="26" customWidth="1"/>
    <col min="9223" max="9223" width="7.5703125" style="26" hidden="1" customWidth="1"/>
    <col min="9224" max="9224" width="1.5703125" style="26" customWidth="1"/>
    <col min="9225" max="9465" width="7.5703125" style="26"/>
    <col min="9466" max="9466" width="1" style="26" customWidth="1"/>
    <col min="9467" max="9467" width="2.85546875" style="26" customWidth="1"/>
    <col min="9468" max="9468" width="4.42578125" style="26" customWidth="1"/>
    <col min="9469" max="9469" width="36.7109375" style="26" customWidth="1"/>
    <col min="9470" max="9470" width="1.5703125" style="26" customWidth="1"/>
    <col min="9471" max="9472" width="9.85546875" style="26" customWidth="1"/>
    <col min="9473" max="9473" width="13.28515625" style="26" customWidth="1"/>
    <col min="9474" max="9474" width="1.7109375" style="26" customWidth="1"/>
    <col min="9475" max="9476" width="9.85546875" style="26" customWidth="1"/>
    <col min="9477" max="9477" width="13.28515625" style="26" customWidth="1"/>
    <col min="9478" max="9478" width="0.5703125" style="26" customWidth="1"/>
    <col min="9479" max="9479" width="7.5703125" style="26" hidden="1" customWidth="1"/>
    <col min="9480" max="9480" width="1.5703125" style="26" customWidth="1"/>
    <col min="9481" max="9721" width="7.5703125" style="26"/>
    <col min="9722" max="9722" width="1" style="26" customWidth="1"/>
    <col min="9723" max="9723" width="2.85546875" style="26" customWidth="1"/>
    <col min="9724" max="9724" width="4.42578125" style="26" customWidth="1"/>
    <col min="9725" max="9725" width="36.7109375" style="26" customWidth="1"/>
    <col min="9726" max="9726" width="1.5703125" style="26" customWidth="1"/>
    <col min="9727" max="9728" width="9.85546875" style="26" customWidth="1"/>
    <col min="9729" max="9729" width="13.28515625" style="26" customWidth="1"/>
    <col min="9730" max="9730" width="1.7109375" style="26" customWidth="1"/>
    <col min="9731" max="9732" width="9.85546875" style="26" customWidth="1"/>
    <col min="9733" max="9733" width="13.28515625" style="26" customWidth="1"/>
    <col min="9734" max="9734" width="0.5703125" style="26" customWidth="1"/>
    <col min="9735" max="9735" width="7.5703125" style="26" hidden="1" customWidth="1"/>
    <col min="9736" max="9736" width="1.5703125" style="26" customWidth="1"/>
    <col min="9737" max="9977" width="7.5703125" style="26"/>
    <col min="9978" max="9978" width="1" style="26" customWidth="1"/>
    <col min="9979" max="9979" width="2.85546875" style="26" customWidth="1"/>
    <col min="9980" max="9980" width="4.42578125" style="26" customWidth="1"/>
    <col min="9981" max="9981" width="36.7109375" style="26" customWidth="1"/>
    <col min="9982" max="9982" width="1.5703125" style="26" customWidth="1"/>
    <col min="9983" max="9984" width="9.85546875" style="26" customWidth="1"/>
    <col min="9985" max="9985" width="13.28515625" style="26" customWidth="1"/>
    <col min="9986" max="9986" width="1.7109375" style="26" customWidth="1"/>
    <col min="9987" max="9988" width="9.85546875" style="26" customWidth="1"/>
    <col min="9989" max="9989" width="13.28515625" style="26" customWidth="1"/>
    <col min="9990" max="9990" width="0.5703125" style="26" customWidth="1"/>
    <col min="9991" max="9991" width="7.5703125" style="26" hidden="1" customWidth="1"/>
    <col min="9992" max="9992" width="1.5703125" style="26" customWidth="1"/>
    <col min="9993" max="10233" width="7.5703125" style="26"/>
    <col min="10234" max="10234" width="1" style="26" customWidth="1"/>
    <col min="10235" max="10235" width="2.85546875" style="26" customWidth="1"/>
    <col min="10236" max="10236" width="4.42578125" style="26" customWidth="1"/>
    <col min="10237" max="10237" width="36.7109375" style="26" customWidth="1"/>
    <col min="10238" max="10238" width="1.5703125" style="26" customWidth="1"/>
    <col min="10239" max="10240" width="9.85546875" style="26" customWidth="1"/>
    <col min="10241" max="10241" width="13.28515625" style="26" customWidth="1"/>
    <col min="10242" max="10242" width="1.7109375" style="26" customWidth="1"/>
    <col min="10243" max="10244" width="9.85546875" style="26" customWidth="1"/>
    <col min="10245" max="10245" width="13.28515625" style="26" customWidth="1"/>
    <col min="10246" max="10246" width="0.5703125" style="26" customWidth="1"/>
    <col min="10247" max="10247" width="7.5703125" style="26" hidden="1" customWidth="1"/>
    <col min="10248" max="10248" width="1.5703125" style="26" customWidth="1"/>
    <col min="10249" max="10489" width="7.5703125" style="26"/>
    <col min="10490" max="10490" width="1" style="26" customWidth="1"/>
    <col min="10491" max="10491" width="2.85546875" style="26" customWidth="1"/>
    <col min="10492" max="10492" width="4.42578125" style="26" customWidth="1"/>
    <col min="10493" max="10493" width="36.7109375" style="26" customWidth="1"/>
    <col min="10494" max="10494" width="1.5703125" style="26" customWidth="1"/>
    <col min="10495" max="10496" width="9.85546875" style="26" customWidth="1"/>
    <col min="10497" max="10497" width="13.28515625" style="26" customWidth="1"/>
    <col min="10498" max="10498" width="1.7109375" style="26" customWidth="1"/>
    <col min="10499" max="10500" width="9.85546875" style="26" customWidth="1"/>
    <col min="10501" max="10501" width="13.28515625" style="26" customWidth="1"/>
    <col min="10502" max="10502" width="0.5703125" style="26" customWidth="1"/>
    <col min="10503" max="10503" width="7.5703125" style="26" hidden="1" customWidth="1"/>
    <col min="10504" max="10504" width="1.5703125" style="26" customWidth="1"/>
    <col min="10505" max="10745" width="7.5703125" style="26"/>
    <col min="10746" max="10746" width="1" style="26" customWidth="1"/>
    <col min="10747" max="10747" width="2.85546875" style="26" customWidth="1"/>
    <col min="10748" max="10748" width="4.42578125" style="26" customWidth="1"/>
    <col min="10749" max="10749" width="36.7109375" style="26" customWidth="1"/>
    <col min="10750" max="10750" width="1.5703125" style="26" customWidth="1"/>
    <col min="10751" max="10752" width="9.85546875" style="26" customWidth="1"/>
    <col min="10753" max="10753" width="13.28515625" style="26" customWidth="1"/>
    <col min="10754" max="10754" width="1.7109375" style="26" customWidth="1"/>
    <col min="10755" max="10756" width="9.85546875" style="26" customWidth="1"/>
    <col min="10757" max="10757" width="13.28515625" style="26" customWidth="1"/>
    <col min="10758" max="10758" width="0.5703125" style="26" customWidth="1"/>
    <col min="10759" max="10759" width="7.5703125" style="26" hidden="1" customWidth="1"/>
    <col min="10760" max="10760" width="1.5703125" style="26" customWidth="1"/>
    <col min="10761" max="11001" width="7.5703125" style="26"/>
    <col min="11002" max="11002" width="1" style="26" customWidth="1"/>
    <col min="11003" max="11003" width="2.85546875" style="26" customWidth="1"/>
    <col min="11004" max="11004" width="4.42578125" style="26" customWidth="1"/>
    <col min="11005" max="11005" width="36.7109375" style="26" customWidth="1"/>
    <col min="11006" max="11006" width="1.5703125" style="26" customWidth="1"/>
    <col min="11007" max="11008" width="9.85546875" style="26" customWidth="1"/>
    <col min="11009" max="11009" width="13.28515625" style="26" customWidth="1"/>
    <col min="11010" max="11010" width="1.7109375" style="26" customWidth="1"/>
    <col min="11011" max="11012" width="9.85546875" style="26" customWidth="1"/>
    <col min="11013" max="11013" width="13.28515625" style="26" customWidth="1"/>
    <col min="11014" max="11014" width="0.5703125" style="26" customWidth="1"/>
    <col min="11015" max="11015" width="7.5703125" style="26" hidden="1" customWidth="1"/>
    <col min="11016" max="11016" width="1.5703125" style="26" customWidth="1"/>
    <col min="11017" max="11257" width="7.5703125" style="26"/>
    <col min="11258" max="11258" width="1" style="26" customWidth="1"/>
    <col min="11259" max="11259" width="2.85546875" style="26" customWidth="1"/>
    <col min="11260" max="11260" width="4.42578125" style="26" customWidth="1"/>
    <col min="11261" max="11261" width="36.7109375" style="26" customWidth="1"/>
    <col min="11262" max="11262" width="1.5703125" style="26" customWidth="1"/>
    <col min="11263" max="11264" width="9.85546875" style="26" customWidth="1"/>
    <col min="11265" max="11265" width="13.28515625" style="26" customWidth="1"/>
    <col min="11266" max="11266" width="1.7109375" style="26" customWidth="1"/>
    <col min="11267" max="11268" width="9.85546875" style="26" customWidth="1"/>
    <col min="11269" max="11269" width="13.28515625" style="26" customWidth="1"/>
    <col min="11270" max="11270" width="0.5703125" style="26" customWidth="1"/>
    <col min="11271" max="11271" width="7.5703125" style="26" hidden="1" customWidth="1"/>
    <col min="11272" max="11272" width="1.5703125" style="26" customWidth="1"/>
    <col min="11273" max="11513" width="7.5703125" style="26"/>
    <col min="11514" max="11514" width="1" style="26" customWidth="1"/>
    <col min="11515" max="11515" width="2.85546875" style="26" customWidth="1"/>
    <col min="11516" max="11516" width="4.42578125" style="26" customWidth="1"/>
    <col min="11517" max="11517" width="36.7109375" style="26" customWidth="1"/>
    <col min="11518" max="11518" width="1.5703125" style="26" customWidth="1"/>
    <col min="11519" max="11520" width="9.85546875" style="26" customWidth="1"/>
    <col min="11521" max="11521" width="13.28515625" style="26" customWidth="1"/>
    <col min="11522" max="11522" width="1.7109375" style="26" customWidth="1"/>
    <col min="11523" max="11524" width="9.85546875" style="26" customWidth="1"/>
    <col min="11525" max="11525" width="13.28515625" style="26" customWidth="1"/>
    <col min="11526" max="11526" width="0.5703125" style="26" customWidth="1"/>
    <col min="11527" max="11527" width="7.5703125" style="26" hidden="1" customWidth="1"/>
    <col min="11528" max="11528" width="1.5703125" style="26" customWidth="1"/>
    <col min="11529" max="11769" width="7.5703125" style="26"/>
    <col min="11770" max="11770" width="1" style="26" customWidth="1"/>
    <col min="11771" max="11771" width="2.85546875" style="26" customWidth="1"/>
    <col min="11772" max="11772" width="4.42578125" style="26" customWidth="1"/>
    <col min="11773" max="11773" width="36.7109375" style="26" customWidth="1"/>
    <col min="11774" max="11774" width="1.5703125" style="26" customWidth="1"/>
    <col min="11775" max="11776" width="9.85546875" style="26" customWidth="1"/>
    <col min="11777" max="11777" width="13.28515625" style="26" customWidth="1"/>
    <col min="11778" max="11778" width="1.7109375" style="26" customWidth="1"/>
    <col min="11779" max="11780" width="9.85546875" style="26" customWidth="1"/>
    <col min="11781" max="11781" width="13.28515625" style="26" customWidth="1"/>
    <col min="11782" max="11782" width="0.5703125" style="26" customWidth="1"/>
    <col min="11783" max="11783" width="7.5703125" style="26" hidden="1" customWidth="1"/>
    <col min="11784" max="11784" width="1.5703125" style="26" customWidth="1"/>
    <col min="11785" max="12025" width="7.5703125" style="26"/>
    <col min="12026" max="12026" width="1" style="26" customWidth="1"/>
    <col min="12027" max="12027" width="2.85546875" style="26" customWidth="1"/>
    <col min="12028" max="12028" width="4.42578125" style="26" customWidth="1"/>
    <col min="12029" max="12029" width="36.7109375" style="26" customWidth="1"/>
    <col min="12030" max="12030" width="1.5703125" style="26" customWidth="1"/>
    <col min="12031" max="12032" width="9.85546875" style="26" customWidth="1"/>
    <col min="12033" max="12033" width="13.28515625" style="26" customWidth="1"/>
    <col min="12034" max="12034" width="1.7109375" style="26" customWidth="1"/>
    <col min="12035" max="12036" width="9.85546875" style="26" customWidth="1"/>
    <col min="12037" max="12037" width="13.28515625" style="26" customWidth="1"/>
    <col min="12038" max="12038" width="0.5703125" style="26" customWidth="1"/>
    <col min="12039" max="12039" width="7.5703125" style="26" hidden="1" customWidth="1"/>
    <col min="12040" max="12040" width="1.5703125" style="26" customWidth="1"/>
    <col min="12041" max="12281" width="7.5703125" style="26"/>
    <col min="12282" max="12282" width="1" style="26" customWidth="1"/>
    <col min="12283" max="12283" width="2.85546875" style="26" customWidth="1"/>
    <col min="12284" max="12284" width="4.42578125" style="26" customWidth="1"/>
    <col min="12285" max="12285" width="36.7109375" style="26" customWidth="1"/>
    <col min="12286" max="12286" width="1.5703125" style="26" customWidth="1"/>
    <col min="12287" max="12288" width="9.85546875" style="26" customWidth="1"/>
    <col min="12289" max="12289" width="13.28515625" style="26" customWidth="1"/>
    <col min="12290" max="12290" width="1.7109375" style="26" customWidth="1"/>
    <col min="12291" max="12292" width="9.85546875" style="26" customWidth="1"/>
    <col min="12293" max="12293" width="13.28515625" style="26" customWidth="1"/>
    <col min="12294" max="12294" width="0.5703125" style="26" customWidth="1"/>
    <col min="12295" max="12295" width="7.5703125" style="26" hidden="1" customWidth="1"/>
    <col min="12296" max="12296" width="1.5703125" style="26" customWidth="1"/>
    <col min="12297" max="12537" width="7.5703125" style="26"/>
    <col min="12538" max="12538" width="1" style="26" customWidth="1"/>
    <col min="12539" max="12539" width="2.85546875" style="26" customWidth="1"/>
    <col min="12540" max="12540" width="4.42578125" style="26" customWidth="1"/>
    <col min="12541" max="12541" width="36.7109375" style="26" customWidth="1"/>
    <col min="12542" max="12542" width="1.5703125" style="26" customWidth="1"/>
    <col min="12543" max="12544" width="9.85546875" style="26" customWidth="1"/>
    <col min="12545" max="12545" width="13.28515625" style="26" customWidth="1"/>
    <col min="12546" max="12546" width="1.7109375" style="26" customWidth="1"/>
    <col min="12547" max="12548" width="9.85546875" style="26" customWidth="1"/>
    <col min="12549" max="12549" width="13.28515625" style="26" customWidth="1"/>
    <col min="12550" max="12550" width="0.5703125" style="26" customWidth="1"/>
    <col min="12551" max="12551" width="7.5703125" style="26" hidden="1" customWidth="1"/>
    <col min="12552" max="12552" width="1.5703125" style="26" customWidth="1"/>
    <col min="12553" max="12793" width="7.5703125" style="26"/>
    <col min="12794" max="12794" width="1" style="26" customWidth="1"/>
    <col min="12795" max="12795" width="2.85546875" style="26" customWidth="1"/>
    <col min="12796" max="12796" width="4.42578125" style="26" customWidth="1"/>
    <col min="12797" max="12797" width="36.7109375" style="26" customWidth="1"/>
    <col min="12798" max="12798" width="1.5703125" style="26" customWidth="1"/>
    <col min="12799" max="12800" width="9.85546875" style="26" customWidth="1"/>
    <col min="12801" max="12801" width="13.28515625" style="26" customWidth="1"/>
    <col min="12802" max="12802" width="1.7109375" style="26" customWidth="1"/>
    <col min="12803" max="12804" width="9.85546875" style="26" customWidth="1"/>
    <col min="12805" max="12805" width="13.28515625" style="26" customWidth="1"/>
    <col min="12806" max="12806" width="0.5703125" style="26" customWidth="1"/>
    <col min="12807" max="12807" width="7.5703125" style="26" hidden="1" customWidth="1"/>
    <col min="12808" max="12808" width="1.5703125" style="26" customWidth="1"/>
    <col min="12809" max="13049" width="7.5703125" style="26"/>
    <col min="13050" max="13050" width="1" style="26" customWidth="1"/>
    <col min="13051" max="13051" width="2.85546875" style="26" customWidth="1"/>
    <col min="13052" max="13052" width="4.42578125" style="26" customWidth="1"/>
    <col min="13053" max="13053" width="36.7109375" style="26" customWidth="1"/>
    <col min="13054" max="13054" width="1.5703125" style="26" customWidth="1"/>
    <col min="13055" max="13056" width="9.85546875" style="26" customWidth="1"/>
    <col min="13057" max="13057" width="13.28515625" style="26" customWidth="1"/>
    <col min="13058" max="13058" width="1.7109375" style="26" customWidth="1"/>
    <col min="13059" max="13060" width="9.85546875" style="26" customWidth="1"/>
    <col min="13061" max="13061" width="13.28515625" style="26" customWidth="1"/>
    <col min="13062" max="13062" width="0.5703125" style="26" customWidth="1"/>
    <col min="13063" max="13063" width="7.5703125" style="26" hidden="1" customWidth="1"/>
    <col min="13064" max="13064" width="1.5703125" style="26" customWidth="1"/>
    <col min="13065" max="13305" width="7.5703125" style="26"/>
    <col min="13306" max="13306" width="1" style="26" customWidth="1"/>
    <col min="13307" max="13307" width="2.85546875" style="26" customWidth="1"/>
    <col min="13308" max="13308" width="4.42578125" style="26" customWidth="1"/>
    <col min="13309" max="13309" width="36.7109375" style="26" customWidth="1"/>
    <col min="13310" max="13310" width="1.5703125" style="26" customWidth="1"/>
    <col min="13311" max="13312" width="9.85546875" style="26" customWidth="1"/>
    <col min="13313" max="13313" width="13.28515625" style="26" customWidth="1"/>
    <col min="13314" max="13314" width="1.7109375" style="26" customWidth="1"/>
    <col min="13315" max="13316" width="9.85546875" style="26" customWidth="1"/>
    <col min="13317" max="13317" width="13.28515625" style="26" customWidth="1"/>
    <col min="13318" max="13318" width="0.5703125" style="26" customWidth="1"/>
    <col min="13319" max="13319" width="7.5703125" style="26" hidden="1" customWidth="1"/>
    <col min="13320" max="13320" width="1.5703125" style="26" customWidth="1"/>
    <col min="13321" max="13561" width="7.5703125" style="26"/>
    <col min="13562" max="13562" width="1" style="26" customWidth="1"/>
    <col min="13563" max="13563" width="2.85546875" style="26" customWidth="1"/>
    <col min="13564" max="13564" width="4.42578125" style="26" customWidth="1"/>
    <col min="13565" max="13565" width="36.7109375" style="26" customWidth="1"/>
    <col min="13566" max="13566" width="1.5703125" style="26" customWidth="1"/>
    <col min="13567" max="13568" width="9.85546875" style="26" customWidth="1"/>
    <col min="13569" max="13569" width="13.28515625" style="26" customWidth="1"/>
    <col min="13570" max="13570" width="1.7109375" style="26" customWidth="1"/>
    <col min="13571" max="13572" width="9.85546875" style="26" customWidth="1"/>
    <col min="13573" max="13573" width="13.28515625" style="26" customWidth="1"/>
    <col min="13574" max="13574" width="0.5703125" style="26" customWidth="1"/>
    <col min="13575" max="13575" width="7.5703125" style="26" hidden="1" customWidth="1"/>
    <col min="13576" max="13576" width="1.5703125" style="26" customWidth="1"/>
    <col min="13577" max="13817" width="7.5703125" style="26"/>
    <col min="13818" max="13818" width="1" style="26" customWidth="1"/>
    <col min="13819" max="13819" width="2.85546875" style="26" customWidth="1"/>
    <col min="13820" max="13820" width="4.42578125" style="26" customWidth="1"/>
    <col min="13821" max="13821" width="36.7109375" style="26" customWidth="1"/>
    <col min="13822" max="13822" width="1.5703125" style="26" customWidth="1"/>
    <col min="13823" max="13824" width="9.85546875" style="26" customWidth="1"/>
    <col min="13825" max="13825" width="13.28515625" style="26" customWidth="1"/>
    <col min="13826" max="13826" width="1.7109375" style="26" customWidth="1"/>
    <col min="13827" max="13828" width="9.85546875" style="26" customWidth="1"/>
    <col min="13829" max="13829" width="13.28515625" style="26" customWidth="1"/>
    <col min="13830" max="13830" width="0.5703125" style="26" customWidth="1"/>
    <col min="13831" max="13831" width="7.5703125" style="26" hidden="1" customWidth="1"/>
    <col min="13832" max="13832" width="1.5703125" style="26" customWidth="1"/>
    <col min="13833" max="14073" width="7.5703125" style="26"/>
    <col min="14074" max="14074" width="1" style="26" customWidth="1"/>
    <col min="14075" max="14075" width="2.85546875" style="26" customWidth="1"/>
    <col min="14076" max="14076" width="4.42578125" style="26" customWidth="1"/>
    <col min="14077" max="14077" width="36.7109375" style="26" customWidth="1"/>
    <col min="14078" max="14078" width="1.5703125" style="26" customWidth="1"/>
    <col min="14079" max="14080" width="9.85546875" style="26" customWidth="1"/>
    <col min="14081" max="14081" width="13.28515625" style="26" customWidth="1"/>
    <col min="14082" max="14082" width="1.7109375" style="26" customWidth="1"/>
    <col min="14083" max="14084" width="9.85546875" style="26" customWidth="1"/>
    <col min="14085" max="14085" width="13.28515625" style="26" customWidth="1"/>
    <col min="14086" max="14086" width="0.5703125" style="26" customWidth="1"/>
    <col min="14087" max="14087" width="7.5703125" style="26" hidden="1" customWidth="1"/>
    <col min="14088" max="14088" width="1.5703125" style="26" customWidth="1"/>
    <col min="14089" max="14329" width="7.5703125" style="26"/>
    <col min="14330" max="14330" width="1" style="26" customWidth="1"/>
    <col min="14331" max="14331" width="2.85546875" style="26" customWidth="1"/>
    <col min="14332" max="14332" width="4.42578125" style="26" customWidth="1"/>
    <col min="14333" max="14333" width="36.7109375" style="26" customWidth="1"/>
    <col min="14334" max="14334" width="1.5703125" style="26" customWidth="1"/>
    <col min="14335" max="14336" width="9.85546875" style="26" customWidth="1"/>
    <col min="14337" max="14337" width="13.28515625" style="26" customWidth="1"/>
    <col min="14338" max="14338" width="1.7109375" style="26" customWidth="1"/>
    <col min="14339" max="14340" width="9.85546875" style="26" customWidth="1"/>
    <col min="14341" max="14341" width="13.28515625" style="26" customWidth="1"/>
    <col min="14342" max="14342" width="0.5703125" style="26" customWidth="1"/>
    <col min="14343" max="14343" width="7.5703125" style="26" hidden="1" customWidth="1"/>
    <col min="14344" max="14344" width="1.5703125" style="26" customWidth="1"/>
    <col min="14345" max="14585" width="7.5703125" style="26"/>
    <col min="14586" max="14586" width="1" style="26" customWidth="1"/>
    <col min="14587" max="14587" width="2.85546875" style="26" customWidth="1"/>
    <col min="14588" max="14588" width="4.42578125" style="26" customWidth="1"/>
    <col min="14589" max="14589" width="36.7109375" style="26" customWidth="1"/>
    <col min="14590" max="14590" width="1.5703125" style="26" customWidth="1"/>
    <col min="14591" max="14592" width="9.85546875" style="26" customWidth="1"/>
    <col min="14593" max="14593" width="13.28515625" style="26" customWidth="1"/>
    <col min="14594" max="14594" width="1.7109375" style="26" customWidth="1"/>
    <col min="14595" max="14596" width="9.85546875" style="26" customWidth="1"/>
    <col min="14597" max="14597" width="13.28515625" style="26" customWidth="1"/>
    <col min="14598" max="14598" width="0.5703125" style="26" customWidth="1"/>
    <col min="14599" max="14599" width="7.5703125" style="26" hidden="1" customWidth="1"/>
    <col min="14600" max="14600" width="1.5703125" style="26" customWidth="1"/>
    <col min="14601" max="14841" width="7.5703125" style="26"/>
    <col min="14842" max="14842" width="1" style="26" customWidth="1"/>
    <col min="14843" max="14843" width="2.85546875" style="26" customWidth="1"/>
    <col min="14844" max="14844" width="4.42578125" style="26" customWidth="1"/>
    <col min="14845" max="14845" width="36.7109375" style="26" customWidth="1"/>
    <col min="14846" max="14846" width="1.5703125" style="26" customWidth="1"/>
    <col min="14847" max="14848" width="9.85546875" style="26" customWidth="1"/>
    <col min="14849" max="14849" width="13.28515625" style="26" customWidth="1"/>
    <col min="14850" max="14850" width="1.7109375" style="26" customWidth="1"/>
    <col min="14851" max="14852" width="9.85546875" style="26" customWidth="1"/>
    <col min="14853" max="14853" width="13.28515625" style="26" customWidth="1"/>
    <col min="14854" max="14854" width="0.5703125" style="26" customWidth="1"/>
    <col min="14855" max="14855" width="7.5703125" style="26" hidden="1" customWidth="1"/>
    <col min="14856" max="14856" width="1.5703125" style="26" customWidth="1"/>
    <col min="14857" max="15097" width="7.5703125" style="26"/>
    <col min="15098" max="15098" width="1" style="26" customWidth="1"/>
    <col min="15099" max="15099" width="2.85546875" style="26" customWidth="1"/>
    <col min="15100" max="15100" width="4.42578125" style="26" customWidth="1"/>
    <col min="15101" max="15101" width="36.7109375" style="26" customWidth="1"/>
    <col min="15102" max="15102" width="1.5703125" style="26" customWidth="1"/>
    <col min="15103" max="15104" width="9.85546875" style="26" customWidth="1"/>
    <col min="15105" max="15105" width="13.28515625" style="26" customWidth="1"/>
    <col min="15106" max="15106" width="1.7109375" style="26" customWidth="1"/>
    <col min="15107" max="15108" width="9.85546875" style="26" customWidth="1"/>
    <col min="15109" max="15109" width="13.28515625" style="26" customWidth="1"/>
    <col min="15110" max="15110" width="0.5703125" style="26" customWidth="1"/>
    <col min="15111" max="15111" width="7.5703125" style="26" hidden="1" customWidth="1"/>
    <col min="15112" max="15112" width="1.5703125" style="26" customWidth="1"/>
    <col min="15113" max="15353" width="7.5703125" style="26"/>
    <col min="15354" max="15354" width="1" style="26" customWidth="1"/>
    <col min="15355" max="15355" width="2.85546875" style="26" customWidth="1"/>
    <col min="15356" max="15356" width="4.42578125" style="26" customWidth="1"/>
    <col min="15357" max="15357" width="36.7109375" style="26" customWidth="1"/>
    <col min="15358" max="15358" width="1.5703125" style="26" customWidth="1"/>
    <col min="15359" max="15360" width="9.85546875" style="26" customWidth="1"/>
    <col min="15361" max="15361" width="13.28515625" style="26" customWidth="1"/>
    <col min="15362" max="15362" width="1.7109375" style="26" customWidth="1"/>
    <col min="15363" max="15364" width="9.85546875" style="26" customWidth="1"/>
    <col min="15365" max="15365" width="13.28515625" style="26" customWidth="1"/>
    <col min="15366" max="15366" width="0.5703125" style="26" customWidth="1"/>
    <col min="15367" max="15367" width="7.5703125" style="26" hidden="1" customWidth="1"/>
    <col min="15368" max="15368" width="1.5703125" style="26" customWidth="1"/>
    <col min="15369" max="15609" width="7.5703125" style="26"/>
    <col min="15610" max="15610" width="1" style="26" customWidth="1"/>
    <col min="15611" max="15611" width="2.85546875" style="26" customWidth="1"/>
    <col min="15612" max="15612" width="4.42578125" style="26" customWidth="1"/>
    <col min="15613" max="15613" width="36.7109375" style="26" customWidth="1"/>
    <col min="15614" max="15614" width="1.5703125" style="26" customWidth="1"/>
    <col min="15615" max="15616" width="9.85546875" style="26" customWidth="1"/>
    <col min="15617" max="15617" width="13.28515625" style="26" customWidth="1"/>
    <col min="15618" max="15618" width="1.7109375" style="26" customWidth="1"/>
    <col min="15619" max="15620" width="9.85546875" style="26" customWidth="1"/>
    <col min="15621" max="15621" width="13.28515625" style="26" customWidth="1"/>
    <col min="15622" max="15622" width="0.5703125" style="26" customWidth="1"/>
    <col min="15623" max="15623" width="7.5703125" style="26" hidden="1" customWidth="1"/>
    <col min="15624" max="15624" width="1.5703125" style="26" customWidth="1"/>
    <col min="15625" max="15865" width="7.5703125" style="26"/>
    <col min="15866" max="15866" width="1" style="26" customWidth="1"/>
    <col min="15867" max="15867" width="2.85546875" style="26" customWidth="1"/>
    <col min="15868" max="15868" width="4.42578125" style="26" customWidth="1"/>
    <col min="15869" max="15869" width="36.7109375" style="26" customWidth="1"/>
    <col min="15870" max="15870" width="1.5703125" style="26" customWidth="1"/>
    <col min="15871" max="15872" width="9.85546875" style="26" customWidth="1"/>
    <col min="15873" max="15873" width="13.28515625" style="26" customWidth="1"/>
    <col min="15874" max="15874" width="1.7109375" style="26" customWidth="1"/>
    <col min="15875" max="15876" width="9.85546875" style="26" customWidth="1"/>
    <col min="15877" max="15877" width="13.28515625" style="26" customWidth="1"/>
    <col min="15878" max="15878" width="0.5703125" style="26" customWidth="1"/>
    <col min="15879" max="15879" width="7.5703125" style="26" hidden="1" customWidth="1"/>
    <col min="15880" max="15880" width="1.5703125" style="26" customWidth="1"/>
    <col min="15881" max="16121" width="7.5703125" style="26"/>
    <col min="16122" max="16122" width="1" style="26" customWidth="1"/>
    <col min="16123" max="16123" width="2.85546875" style="26" customWidth="1"/>
    <col min="16124" max="16124" width="4.42578125" style="26" customWidth="1"/>
    <col min="16125" max="16125" width="36.7109375" style="26" customWidth="1"/>
    <col min="16126" max="16126" width="1.5703125" style="26" customWidth="1"/>
    <col min="16127" max="16128" width="9.85546875" style="26" customWidth="1"/>
    <col min="16129" max="16129" width="13.28515625" style="26" customWidth="1"/>
    <col min="16130" max="16130" width="1.7109375" style="26" customWidth="1"/>
    <col min="16131" max="16132" width="9.85546875" style="26" customWidth="1"/>
    <col min="16133" max="16133" width="13.28515625" style="26" customWidth="1"/>
    <col min="16134" max="16134" width="0.5703125" style="26" customWidth="1"/>
    <col min="16135" max="16135" width="7.5703125" style="26" hidden="1" customWidth="1"/>
    <col min="16136" max="16136" width="1.5703125" style="26" customWidth="1"/>
    <col min="16137" max="16384" width="7.5703125" style="26"/>
  </cols>
  <sheetData>
    <row r="1" spans="1:13" s="1" customFormat="1" ht="15" customHeight="1">
      <c r="L1" s="2" t="s">
        <v>0</v>
      </c>
    </row>
    <row r="2" spans="1:13" s="1" customFormat="1" ht="15" customHeight="1">
      <c r="L2" s="3" t="s">
        <v>1</v>
      </c>
    </row>
    <row r="3" spans="1:13" s="1" customFormat="1" ht="15" customHeight="1"/>
    <row r="4" spans="1:13" s="1" customFormat="1" ht="15" customHeight="1"/>
    <row r="5" spans="1:13" s="24" customFormat="1" ht="15" customHeight="1">
      <c r="B5" s="75" t="s">
        <v>150</v>
      </c>
      <c r="C5" s="33" t="s">
        <v>378</v>
      </c>
      <c r="D5" s="78"/>
      <c r="E5" s="78"/>
      <c r="F5" s="78"/>
      <c r="G5" s="78"/>
      <c r="H5" s="78"/>
      <c r="I5" s="78"/>
      <c r="J5" s="78"/>
      <c r="K5" s="78"/>
      <c r="L5" s="77"/>
      <c r="M5" s="77"/>
    </row>
    <row r="6" spans="1:13" s="24" customFormat="1" ht="15" customHeight="1">
      <c r="B6" s="75"/>
      <c r="C6" s="33" t="s">
        <v>418</v>
      </c>
      <c r="D6" s="78"/>
      <c r="E6" s="78"/>
      <c r="F6" s="78"/>
      <c r="G6" s="78"/>
      <c r="H6" s="78"/>
      <c r="I6" s="78"/>
      <c r="J6" s="78"/>
      <c r="K6" s="78"/>
      <c r="L6" s="77"/>
      <c r="M6" s="77"/>
    </row>
    <row r="7" spans="1:13" s="24" customFormat="1" ht="15" customHeight="1">
      <c r="B7" s="76" t="s">
        <v>151</v>
      </c>
      <c r="C7" s="36" t="s">
        <v>419</v>
      </c>
      <c r="D7" s="78"/>
      <c r="E7" s="78"/>
      <c r="F7" s="78"/>
      <c r="G7" s="78"/>
      <c r="H7" s="78"/>
      <c r="I7" s="78"/>
      <c r="J7" s="78"/>
      <c r="K7" s="78"/>
      <c r="L7" s="77"/>
      <c r="M7" s="77"/>
    </row>
    <row r="8" spans="1:13" s="24" customFormat="1" ht="11.25" customHeight="1" thickBot="1">
      <c r="A8" s="25"/>
      <c r="B8" s="77"/>
      <c r="C8" s="77"/>
      <c r="D8" s="78"/>
      <c r="E8" s="78"/>
      <c r="F8" s="78"/>
      <c r="G8" s="78"/>
      <c r="H8" s="78"/>
      <c r="I8" s="78"/>
      <c r="J8" s="78"/>
      <c r="K8" s="78"/>
      <c r="L8" s="77"/>
      <c r="M8" s="77"/>
    </row>
    <row r="9" spans="1:13" s="24" customFormat="1" ht="3" customHeight="1" thickTop="1">
      <c r="A9" s="255"/>
      <c r="B9" s="244"/>
      <c r="C9" s="244"/>
      <c r="D9" s="256"/>
      <c r="E9" s="256"/>
      <c r="F9" s="256"/>
      <c r="G9" s="256"/>
      <c r="H9" s="256"/>
      <c r="I9" s="256"/>
      <c r="J9" s="256"/>
      <c r="K9" s="256"/>
      <c r="L9" s="244"/>
      <c r="M9" s="77"/>
    </row>
    <row r="10" spans="1:13" s="24" customFormat="1" ht="17.100000000000001" customHeight="1">
      <c r="B10" s="33" t="s">
        <v>341</v>
      </c>
      <c r="C10" s="26"/>
      <c r="D10" s="245" t="s">
        <v>28</v>
      </c>
      <c r="E10" s="692" t="s">
        <v>554</v>
      </c>
      <c r="F10" s="692"/>
      <c r="G10" s="692"/>
      <c r="H10" s="245"/>
      <c r="I10" s="692" t="s">
        <v>324</v>
      </c>
      <c r="J10" s="692"/>
      <c r="K10" s="692"/>
      <c r="L10" s="114"/>
      <c r="M10" s="114"/>
    </row>
    <row r="11" spans="1:13" s="24" customFormat="1" ht="15">
      <c r="B11" s="36" t="s">
        <v>328</v>
      </c>
      <c r="C11" s="26"/>
      <c r="D11" s="246" t="s">
        <v>29</v>
      </c>
      <c r="E11" s="694" t="s">
        <v>555</v>
      </c>
      <c r="F11" s="694"/>
      <c r="G11" s="694"/>
      <c r="H11" s="246"/>
      <c r="I11" s="694" t="s">
        <v>133</v>
      </c>
      <c r="J11" s="694"/>
      <c r="K11" s="694"/>
      <c r="L11" s="77"/>
      <c r="M11" s="77"/>
    </row>
    <row r="12" spans="1:13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245"/>
      <c r="I12" s="258" t="s">
        <v>8</v>
      </c>
      <c r="J12" s="258" t="s">
        <v>40</v>
      </c>
      <c r="K12" s="258" t="s">
        <v>42</v>
      </c>
      <c r="L12" s="115"/>
      <c r="M12" s="115"/>
    </row>
    <row r="13" spans="1:13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29"/>
      <c r="I13" s="330" t="s">
        <v>9</v>
      </c>
      <c r="J13" s="330" t="s">
        <v>41</v>
      </c>
      <c r="K13" s="330" t="s">
        <v>43</v>
      </c>
      <c r="L13" s="116"/>
      <c r="M13" s="116"/>
    </row>
    <row r="14" spans="1:13" ht="3" customHeight="1">
      <c r="A14" s="247"/>
      <c r="B14" s="247"/>
      <c r="C14" s="247"/>
      <c r="D14" s="248"/>
      <c r="E14" s="247"/>
      <c r="F14" s="247"/>
      <c r="G14" s="247"/>
      <c r="H14" s="248"/>
      <c r="I14" s="247"/>
      <c r="J14" s="247"/>
      <c r="K14" s="247"/>
      <c r="L14" s="247"/>
    </row>
    <row r="15" spans="1:13" ht="6" customHeight="1">
      <c r="E15" s="26"/>
      <c r="F15" s="26"/>
      <c r="G15" s="26"/>
      <c r="I15" s="26"/>
      <c r="J15" s="26"/>
      <c r="K15" s="26"/>
      <c r="L15" s="28"/>
    </row>
    <row r="16" spans="1:13" ht="14.1" customHeight="1">
      <c r="B16" s="33" t="s">
        <v>8</v>
      </c>
      <c r="D16" s="636">
        <v>2023</v>
      </c>
      <c r="E16" s="331">
        <f>SUM(F16,G16)</f>
        <v>0</v>
      </c>
      <c r="F16" s="333">
        <v>0</v>
      </c>
      <c r="G16" s="333">
        <v>0</v>
      </c>
      <c r="H16" s="673"/>
      <c r="I16" s="331">
        <f>SUM(J16,K16)</f>
        <v>44</v>
      </c>
      <c r="J16" s="331">
        <f>SUM(J19,J22,J25,J28,J31,J34,J37,J40,J43,J46,J49)</f>
        <v>23</v>
      </c>
      <c r="K16" s="331">
        <f>SUM(K19,K22,K25,K28,K31,K34,K37,K40,K43,K46,K49)</f>
        <v>21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673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673"/>
      <c r="I18" s="331"/>
      <c r="J18" s="331"/>
      <c r="K18" s="331"/>
      <c r="L18" s="77"/>
    </row>
    <row r="19" spans="2:13" ht="14.1" customHeight="1">
      <c r="B19" s="33" t="s">
        <v>391</v>
      </c>
      <c r="D19" s="27">
        <v>2023</v>
      </c>
      <c r="E19" s="333">
        <f>F19+G19</f>
        <v>0</v>
      </c>
      <c r="F19" s="333">
        <v>0</v>
      </c>
      <c r="G19" s="333">
        <v>0</v>
      </c>
      <c r="I19" s="333">
        <f>J19+K19</f>
        <v>0</v>
      </c>
      <c r="J19" s="333">
        <v>0</v>
      </c>
      <c r="K19" s="333">
        <v>0</v>
      </c>
      <c r="L19" s="77"/>
    </row>
    <row r="20" spans="2:13" ht="14.1" customHeight="1">
      <c r="B20" s="36" t="s">
        <v>393</v>
      </c>
      <c r="C20" s="29"/>
      <c r="E20" s="333"/>
      <c r="F20" s="333"/>
      <c r="G20" s="333"/>
      <c r="I20" s="333"/>
      <c r="J20" s="333"/>
      <c r="K20" s="333"/>
      <c r="L20" s="117"/>
    </row>
    <row r="21" spans="2:13" ht="14.1" customHeight="1">
      <c r="B21" s="36"/>
      <c r="C21" s="334"/>
      <c r="E21" s="333"/>
      <c r="F21" s="333"/>
      <c r="G21" s="333"/>
      <c r="I21" s="333"/>
      <c r="J21" s="333"/>
      <c r="K21" s="333"/>
      <c r="L21" s="118"/>
      <c r="M21" s="29"/>
    </row>
    <row r="22" spans="2:13" ht="14.1" customHeight="1">
      <c r="B22" s="33" t="s">
        <v>105</v>
      </c>
      <c r="C22" s="334"/>
      <c r="D22" s="27">
        <v>2023</v>
      </c>
      <c r="E22" s="333">
        <f>F22+G22</f>
        <v>0</v>
      </c>
      <c r="F22" s="333">
        <v>0</v>
      </c>
      <c r="G22" s="333">
        <v>0</v>
      </c>
      <c r="I22" s="333">
        <f>J22+K22</f>
        <v>0</v>
      </c>
      <c r="J22" s="333">
        <v>0</v>
      </c>
      <c r="K22" s="333">
        <v>0</v>
      </c>
      <c r="L22" s="118"/>
      <c r="M22" s="29"/>
    </row>
    <row r="23" spans="2:13" ht="14.1" customHeight="1">
      <c r="B23" s="36" t="s">
        <v>106</v>
      </c>
      <c r="C23" s="334"/>
      <c r="E23" s="333"/>
      <c r="F23" s="333"/>
      <c r="G23" s="333"/>
      <c r="I23" s="333"/>
      <c r="J23" s="333"/>
      <c r="K23" s="333"/>
      <c r="L23" s="118"/>
      <c r="M23" s="29"/>
    </row>
    <row r="24" spans="2:13" ht="14.1" customHeight="1">
      <c r="B24" s="33"/>
      <c r="E24" s="333"/>
      <c r="F24" s="333"/>
      <c r="G24" s="333"/>
      <c r="I24" s="333"/>
      <c r="J24" s="333"/>
      <c r="K24" s="333"/>
      <c r="L24" s="117"/>
    </row>
    <row r="25" spans="2:13" ht="14.1" customHeight="1">
      <c r="B25" s="33" t="s">
        <v>394</v>
      </c>
      <c r="C25" s="33"/>
      <c r="D25" s="27">
        <v>2023</v>
      </c>
      <c r="E25" s="333">
        <f>F25+G25</f>
        <v>0</v>
      </c>
      <c r="F25" s="333">
        <v>0</v>
      </c>
      <c r="G25" s="333">
        <v>0</v>
      </c>
      <c r="I25" s="333">
        <f>J25+K25</f>
        <v>2</v>
      </c>
      <c r="J25" s="333">
        <v>0</v>
      </c>
      <c r="K25" s="87">
        <v>2</v>
      </c>
      <c r="L25" s="118"/>
    </row>
    <row r="26" spans="2:13" ht="14.1" customHeight="1">
      <c r="B26" s="36" t="s">
        <v>395</v>
      </c>
      <c r="C26" s="33"/>
      <c r="E26" s="333"/>
      <c r="F26" s="333"/>
      <c r="G26" s="333"/>
      <c r="I26" s="333"/>
      <c r="J26" s="333"/>
      <c r="K26" s="333"/>
      <c r="L26" s="118"/>
    </row>
    <row r="27" spans="2:13" ht="14.1" customHeight="1">
      <c r="B27" s="36"/>
      <c r="C27" s="33"/>
      <c r="E27" s="333"/>
      <c r="F27" s="333"/>
      <c r="G27" s="333"/>
      <c r="I27" s="333"/>
      <c r="J27" s="333"/>
      <c r="K27" s="333"/>
      <c r="L27" s="118"/>
    </row>
    <row r="28" spans="2:13" ht="14.1" customHeight="1">
      <c r="B28" s="33" t="s">
        <v>384</v>
      </c>
      <c r="C28" s="29"/>
      <c r="D28" s="27">
        <v>2023</v>
      </c>
      <c r="E28" s="333">
        <f>F28+G28</f>
        <v>0</v>
      </c>
      <c r="F28" s="333">
        <v>0</v>
      </c>
      <c r="G28" s="333">
        <v>0</v>
      </c>
      <c r="I28" s="333">
        <f>J28+K28</f>
        <v>0</v>
      </c>
      <c r="J28" s="333">
        <v>0</v>
      </c>
      <c r="K28" s="333">
        <v>0</v>
      </c>
      <c r="L28" s="117"/>
    </row>
    <row r="29" spans="2:13" ht="14.1" customHeight="1">
      <c r="B29" s="36" t="s">
        <v>396</v>
      </c>
      <c r="C29" s="334"/>
      <c r="E29" s="333"/>
      <c r="F29" s="333"/>
      <c r="G29" s="333"/>
      <c r="I29" s="333"/>
      <c r="J29" s="333"/>
      <c r="K29" s="333"/>
      <c r="L29" s="118"/>
    </row>
    <row r="30" spans="2:13" ht="14.1" customHeight="1">
      <c r="B30" s="36"/>
      <c r="C30" s="334"/>
      <c r="E30" s="333"/>
      <c r="F30" s="333"/>
      <c r="G30" s="333"/>
      <c r="I30" s="333"/>
      <c r="J30" s="333"/>
      <c r="K30" s="333"/>
      <c r="L30" s="118"/>
    </row>
    <row r="31" spans="2:13" ht="14.1" customHeight="1">
      <c r="B31" s="33" t="s">
        <v>388</v>
      </c>
      <c r="C31" s="334"/>
      <c r="D31" s="27">
        <v>2023</v>
      </c>
      <c r="E31" s="333">
        <f>F31+G31</f>
        <v>0</v>
      </c>
      <c r="F31" s="333">
        <v>0</v>
      </c>
      <c r="G31" s="333">
        <v>0</v>
      </c>
      <c r="I31" s="333">
        <f>J31+K31</f>
        <v>32</v>
      </c>
      <c r="J31" s="336">
        <v>18</v>
      </c>
      <c r="K31" s="336">
        <v>14</v>
      </c>
      <c r="L31" s="118"/>
    </row>
    <row r="32" spans="2:13" ht="14.1" customHeight="1">
      <c r="B32" s="36" t="s">
        <v>389</v>
      </c>
      <c r="C32" s="334"/>
      <c r="E32" s="333"/>
      <c r="F32" s="333"/>
      <c r="G32" s="333"/>
      <c r="I32" s="333"/>
      <c r="J32" s="333"/>
      <c r="K32" s="333"/>
      <c r="L32" s="118"/>
    </row>
    <row r="33" spans="2:12" ht="14.1" customHeight="1">
      <c r="B33" s="634"/>
      <c r="C33" s="334"/>
      <c r="E33" s="333"/>
      <c r="F33" s="333"/>
      <c r="G33" s="333"/>
      <c r="I33" s="333"/>
      <c r="J33" s="333"/>
      <c r="K33" s="333"/>
      <c r="L33" s="118"/>
    </row>
    <row r="34" spans="2:12" ht="14.1" customHeight="1">
      <c r="B34" s="29" t="s">
        <v>385</v>
      </c>
      <c r="C34" s="633"/>
      <c r="D34" s="27">
        <v>2023</v>
      </c>
      <c r="E34" s="333">
        <f>F34+G34</f>
        <v>1</v>
      </c>
      <c r="F34" s="333">
        <v>0</v>
      </c>
      <c r="G34" s="87">
        <v>1</v>
      </c>
      <c r="I34" s="333">
        <f>J34+K34</f>
        <v>5</v>
      </c>
      <c r="J34" s="87">
        <v>2</v>
      </c>
      <c r="K34" s="87">
        <v>3</v>
      </c>
      <c r="L34" s="118"/>
    </row>
    <row r="35" spans="2:12" ht="14.1" customHeight="1">
      <c r="B35" s="36" t="s">
        <v>397</v>
      </c>
      <c r="C35" s="334"/>
      <c r="E35" s="333"/>
      <c r="F35" s="333"/>
      <c r="G35" s="333"/>
      <c r="I35" s="333"/>
      <c r="J35" s="333"/>
      <c r="K35" s="333"/>
      <c r="L35" s="118"/>
    </row>
    <row r="36" spans="2:12" ht="14.1" customHeight="1">
      <c r="B36" s="33"/>
      <c r="E36" s="333"/>
      <c r="F36" s="333"/>
      <c r="G36" s="333"/>
      <c r="I36" s="333"/>
      <c r="J36" s="333"/>
      <c r="K36" s="333"/>
      <c r="L36" s="117"/>
    </row>
    <row r="37" spans="2:12" ht="14.1" customHeight="1">
      <c r="B37" s="33" t="s">
        <v>390</v>
      </c>
      <c r="D37" s="27">
        <v>2023</v>
      </c>
      <c r="E37" s="333">
        <f>F37+G37</f>
        <v>0</v>
      </c>
      <c r="F37" s="333">
        <v>0</v>
      </c>
      <c r="G37" s="333">
        <v>0</v>
      </c>
      <c r="I37" s="333">
        <f>J37+K37</f>
        <v>0</v>
      </c>
      <c r="J37" s="333">
        <v>0</v>
      </c>
      <c r="K37" s="333">
        <v>0</v>
      </c>
      <c r="L37" s="117"/>
    </row>
    <row r="38" spans="2:12" ht="14.1" customHeight="1">
      <c r="B38" s="36" t="s">
        <v>398</v>
      </c>
      <c r="E38" s="333"/>
      <c r="F38" s="333"/>
      <c r="G38" s="333"/>
      <c r="I38" s="333"/>
      <c r="J38" s="333"/>
      <c r="K38" s="333"/>
      <c r="L38" s="117"/>
    </row>
    <row r="39" spans="2:12" ht="14.1" customHeight="1">
      <c r="B39" s="36"/>
      <c r="E39" s="333"/>
      <c r="F39" s="333"/>
      <c r="G39" s="333"/>
      <c r="I39" s="333"/>
      <c r="J39" s="333"/>
      <c r="K39" s="333"/>
      <c r="L39" s="117"/>
    </row>
    <row r="40" spans="2:12" ht="14.1" customHeight="1">
      <c r="B40" s="33" t="s">
        <v>399</v>
      </c>
      <c r="D40" s="27">
        <v>2023</v>
      </c>
      <c r="E40" s="333">
        <f>F40+G40</f>
        <v>0</v>
      </c>
      <c r="F40" s="333">
        <v>0</v>
      </c>
      <c r="G40" s="333">
        <v>0</v>
      </c>
      <c r="I40" s="333">
        <f>J40+K40</f>
        <v>0</v>
      </c>
      <c r="J40" s="333">
        <v>0</v>
      </c>
      <c r="K40" s="333">
        <v>0</v>
      </c>
      <c r="L40" s="117"/>
    </row>
    <row r="41" spans="2:12" ht="14.1" customHeight="1">
      <c r="B41" s="36" t="s">
        <v>400</v>
      </c>
      <c r="E41" s="333"/>
      <c r="F41" s="333"/>
      <c r="G41" s="333"/>
      <c r="I41" s="333"/>
      <c r="J41" s="333"/>
      <c r="K41" s="333"/>
      <c r="L41" s="117"/>
    </row>
    <row r="42" spans="2:12" ht="14.1" customHeight="1">
      <c r="E42" s="333"/>
      <c r="F42" s="333"/>
      <c r="G42" s="333"/>
      <c r="I42" s="333"/>
      <c r="J42" s="333"/>
      <c r="K42" s="333"/>
      <c r="L42" s="117"/>
    </row>
    <row r="43" spans="2:12" ht="14.1" customHeight="1">
      <c r="B43" s="29" t="s">
        <v>386</v>
      </c>
      <c r="D43" s="27">
        <v>2023</v>
      </c>
      <c r="E43" s="333">
        <f>F43+G43</f>
        <v>0</v>
      </c>
      <c r="F43" s="333">
        <v>0</v>
      </c>
      <c r="G43" s="333">
        <v>0</v>
      </c>
      <c r="I43" s="333">
        <f>J43+K43</f>
        <v>5</v>
      </c>
      <c r="J43" s="87">
        <v>3</v>
      </c>
      <c r="K43" s="87">
        <v>2</v>
      </c>
      <c r="L43" s="117"/>
    </row>
    <row r="44" spans="2:12" ht="14.1" customHeight="1">
      <c r="B44" s="36" t="s">
        <v>401</v>
      </c>
      <c r="E44" s="333"/>
      <c r="F44" s="333"/>
      <c r="G44" s="333"/>
      <c r="I44" s="333"/>
      <c r="J44" s="333"/>
      <c r="K44" s="333"/>
      <c r="L44" s="117"/>
    </row>
    <row r="45" spans="2:12" ht="14.1" customHeight="1">
      <c r="B45" s="33"/>
      <c r="C45" s="29"/>
      <c r="E45" s="333"/>
      <c r="F45" s="333"/>
      <c r="G45" s="333"/>
      <c r="I45" s="333"/>
      <c r="J45" s="333"/>
      <c r="K45" s="333"/>
      <c r="L45" s="117"/>
    </row>
    <row r="46" spans="2:12" ht="14.1" customHeight="1">
      <c r="B46" s="33" t="s">
        <v>402</v>
      </c>
      <c r="C46" s="334"/>
      <c r="D46" s="27">
        <v>2023</v>
      </c>
      <c r="E46" s="333">
        <f>F46+G46</f>
        <v>0</v>
      </c>
      <c r="F46" s="333">
        <v>0</v>
      </c>
      <c r="G46" s="333">
        <v>0</v>
      </c>
      <c r="I46" s="333">
        <f>J46+K46</f>
        <v>0</v>
      </c>
      <c r="J46" s="333">
        <v>0</v>
      </c>
      <c r="K46" s="333">
        <v>0</v>
      </c>
      <c r="L46" s="118"/>
    </row>
    <row r="47" spans="2:12" ht="14.1" customHeight="1">
      <c r="B47" s="36" t="s">
        <v>403</v>
      </c>
      <c r="C47" s="334"/>
      <c r="E47" s="333"/>
      <c r="F47" s="333"/>
      <c r="G47" s="333"/>
      <c r="I47" s="333"/>
      <c r="J47" s="333"/>
      <c r="K47" s="333"/>
      <c r="L47" s="118"/>
    </row>
    <row r="48" spans="2:12" ht="14.1" customHeight="1">
      <c r="B48" s="36"/>
      <c r="C48" s="334"/>
      <c r="E48" s="333"/>
      <c r="F48" s="333"/>
      <c r="G48" s="333"/>
      <c r="I48" s="333"/>
      <c r="J48" s="333"/>
      <c r="K48" s="333"/>
      <c r="L48" s="118"/>
    </row>
    <row r="49" spans="1:13" ht="14.1" customHeight="1">
      <c r="B49" s="33" t="s">
        <v>118</v>
      </c>
      <c r="D49" s="27">
        <v>2023</v>
      </c>
      <c r="E49" s="333">
        <f>F49+G49</f>
        <v>0</v>
      </c>
      <c r="F49" s="333">
        <v>0</v>
      </c>
      <c r="G49" s="333">
        <v>0</v>
      </c>
      <c r="I49" s="333">
        <f>J49+K49</f>
        <v>0</v>
      </c>
      <c r="J49" s="333">
        <v>0</v>
      </c>
      <c r="K49" s="333">
        <v>0</v>
      </c>
      <c r="L49" s="117"/>
    </row>
    <row r="50" spans="1:13" ht="14.1" customHeight="1">
      <c r="B50" s="103" t="s">
        <v>119</v>
      </c>
      <c r="C50" s="29"/>
      <c r="E50" s="333"/>
      <c r="F50" s="333"/>
      <c r="G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4"/>
      <c r="F51" s="84"/>
      <c r="G51" s="84"/>
      <c r="H51" s="84"/>
      <c r="I51" s="84"/>
      <c r="J51" s="84"/>
      <c r="K51" s="84"/>
      <c r="L51" s="85"/>
    </row>
    <row r="52" spans="1:13" s="31" customFormat="1" ht="3" customHeight="1">
      <c r="B52" s="77"/>
      <c r="C52" s="79"/>
      <c r="D52" s="78"/>
      <c r="E52" s="78"/>
      <c r="F52" s="78"/>
      <c r="G52" s="78"/>
      <c r="H52" s="78"/>
      <c r="I52" s="78"/>
      <c r="J52" s="78"/>
      <c r="K52" s="78"/>
      <c r="L52" s="77"/>
    </row>
    <row r="53" spans="1:13" s="32" customFormat="1" ht="12.95" customHeight="1">
      <c r="B53" s="77"/>
      <c r="C53" s="77"/>
      <c r="D53" s="78"/>
      <c r="E53" s="78"/>
      <c r="F53" s="78"/>
      <c r="G53" s="78"/>
      <c r="H53" s="78"/>
      <c r="I53" s="78"/>
      <c r="J53" s="78"/>
      <c r="K53" s="78"/>
      <c r="L53" s="264" t="s">
        <v>216</v>
      </c>
    </row>
    <row r="54" spans="1:13" s="32" customFormat="1" ht="12.95" customHeight="1">
      <c r="B54" s="77"/>
      <c r="C54" s="77"/>
      <c r="D54" s="78"/>
      <c r="E54" s="78"/>
      <c r="F54" s="78"/>
      <c r="G54" s="78"/>
      <c r="H54" s="78"/>
      <c r="I54" s="78"/>
      <c r="J54" s="78"/>
      <c r="K54" s="78"/>
      <c r="L54" s="564" t="s">
        <v>215</v>
      </c>
    </row>
    <row r="55" spans="1:13" ht="15" customHeight="1">
      <c r="B55" s="77" t="s">
        <v>360</v>
      </c>
      <c r="C55" s="33"/>
      <c r="D55" s="636"/>
      <c r="E55" s="673"/>
      <c r="F55" s="673"/>
      <c r="G55" s="673"/>
      <c r="H55" s="673"/>
      <c r="I55" s="673"/>
      <c r="J55" s="673"/>
      <c r="K55" s="673"/>
    </row>
    <row r="56" spans="1:13" ht="15" customHeight="1">
      <c r="B56" s="565" t="s">
        <v>559</v>
      </c>
      <c r="C56" s="33"/>
      <c r="D56" s="636"/>
      <c r="E56" s="673"/>
      <c r="F56" s="673"/>
      <c r="G56" s="673"/>
      <c r="H56" s="673"/>
      <c r="I56" s="673"/>
      <c r="J56" s="673"/>
      <c r="K56" s="673"/>
    </row>
    <row r="57" spans="1:13" ht="15" customHeight="1">
      <c r="B57" s="566" t="s">
        <v>560</v>
      </c>
      <c r="C57" s="29"/>
      <c r="D57" s="637"/>
      <c r="E57" s="674"/>
      <c r="F57" s="674"/>
      <c r="G57" s="674"/>
      <c r="H57" s="674"/>
      <c r="I57" s="674"/>
      <c r="J57" s="674"/>
      <c r="K57" s="674"/>
    </row>
    <row r="58" spans="1:13" ht="15" customHeight="1">
      <c r="C58" s="636"/>
      <c r="D58" s="636"/>
      <c r="E58" s="673"/>
      <c r="F58" s="673"/>
      <c r="G58" s="673"/>
      <c r="H58" s="673"/>
      <c r="I58" s="673"/>
      <c r="J58" s="673"/>
      <c r="K58" s="673"/>
    </row>
    <row r="59" spans="1:13" ht="9.75" customHeight="1">
      <c r="C59" s="29"/>
      <c r="D59" s="637"/>
      <c r="E59" s="674"/>
      <c r="F59" s="674"/>
      <c r="G59" s="674"/>
      <c r="H59" s="674"/>
      <c r="I59" s="674"/>
      <c r="J59" s="674"/>
      <c r="K59" s="674"/>
    </row>
    <row r="60" spans="1:13" ht="15" customHeight="1">
      <c r="C60" s="33"/>
      <c r="D60" s="636"/>
      <c r="E60" s="673"/>
      <c r="F60" s="673"/>
      <c r="G60" s="673"/>
      <c r="H60" s="673"/>
      <c r="I60" s="673"/>
      <c r="J60" s="673"/>
      <c r="K60" s="673"/>
    </row>
    <row r="61" spans="1:13" ht="9.75" customHeight="1">
      <c r="C61" s="29"/>
      <c r="D61" s="636"/>
      <c r="E61" s="673"/>
      <c r="F61" s="673"/>
      <c r="G61" s="673"/>
      <c r="H61" s="673"/>
      <c r="I61" s="673"/>
      <c r="J61" s="673"/>
      <c r="K61" s="673"/>
    </row>
    <row r="62" spans="1:13" ht="9.75" customHeight="1">
      <c r="D62" s="637"/>
      <c r="E62" s="674"/>
      <c r="F62" s="674"/>
      <c r="G62" s="674"/>
      <c r="H62" s="674"/>
      <c r="I62" s="674"/>
      <c r="J62" s="674"/>
      <c r="K62" s="674"/>
    </row>
    <row r="63" spans="1:13" ht="15" customHeight="1">
      <c r="B63" s="33"/>
      <c r="C63" s="33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36"/>
      <c r="E66" s="673"/>
      <c r="F66" s="673"/>
      <c r="G66" s="673"/>
      <c r="H66" s="673"/>
      <c r="I66" s="673"/>
      <c r="J66" s="673"/>
      <c r="K66" s="673"/>
    </row>
    <row r="67" spans="2:13" ht="9.75" customHeight="1">
      <c r="C67" s="29"/>
      <c r="D67" s="637"/>
      <c r="E67" s="674"/>
      <c r="F67" s="674"/>
      <c r="G67" s="674"/>
      <c r="H67" s="674"/>
      <c r="I67" s="674"/>
      <c r="J67" s="674"/>
      <c r="K67" s="674"/>
    </row>
    <row r="68" spans="2:13" ht="15" customHeight="1">
      <c r="C68" s="33"/>
      <c r="D68" s="636"/>
      <c r="E68" s="673"/>
      <c r="F68" s="673"/>
      <c r="G68" s="673"/>
      <c r="H68" s="673"/>
      <c r="I68" s="673"/>
      <c r="J68" s="673"/>
      <c r="K68" s="673"/>
    </row>
    <row r="69" spans="2:13" ht="9.75" customHeight="1">
      <c r="C69" s="29"/>
      <c r="D69" s="637"/>
      <c r="E69" s="674"/>
      <c r="F69" s="674"/>
      <c r="G69" s="674"/>
      <c r="H69" s="674"/>
      <c r="I69" s="674"/>
      <c r="J69" s="674"/>
      <c r="K69" s="674"/>
    </row>
    <row r="70" spans="2:13" ht="15" customHeight="1">
      <c r="C70" s="33"/>
      <c r="D70" s="636"/>
      <c r="E70" s="673"/>
      <c r="F70" s="673"/>
      <c r="G70" s="673"/>
      <c r="H70" s="673"/>
      <c r="I70" s="673"/>
      <c r="J70" s="673"/>
      <c r="K70" s="673"/>
    </row>
    <row r="71" spans="2:13" ht="9.75" customHeight="1">
      <c r="C71" s="29"/>
      <c r="D71" s="637"/>
      <c r="E71" s="674"/>
      <c r="F71" s="674"/>
      <c r="G71" s="674"/>
      <c r="H71" s="674"/>
      <c r="I71" s="674"/>
      <c r="J71" s="674"/>
      <c r="K71" s="674"/>
    </row>
    <row r="72" spans="2:13" ht="15" customHeight="1">
      <c r="C72" s="33"/>
      <c r="D72" s="636"/>
      <c r="E72" s="673"/>
      <c r="F72" s="673"/>
      <c r="G72" s="673"/>
      <c r="H72" s="673"/>
      <c r="I72" s="673"/>
      <c r="J72" s="673"/>
      <c r="K72" s="673"/>
    </row>
    <row r="73" spans="2:13" ht="9.75" customHeight="1">
      <c r="D73" s="637"/>
      <c r="E73" s="674"/>
      <c r="F73" s="674"/>
      <c r="G73" s="674"/>
      <c r="H73" s="674"/>
      <c r="I73" s="674"/>
      <c r="J73" s="674"/>
      <c r="K73" s="674"/>
    </row>
    <row r="74" spans="2:13" ht="18" customHeight="1">
      <c r="B74" s="33"/>
    </row>
    <row r="75" spans="2:13" ht="15" customHeight="1">
      <c r="B75" s="33"/>
      <c r="C75" s="33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L84" s="37"/>
      <c r="M84" s="37"/>
    </row>
    <row r="85" spans="3:13" ht="11.1" customHeight="1"/>
    <row r="86" spans="3:13" ht="10.5" customHeight="1"/>
    <row r="90" spans="3:13">
      <c r="L90" s="37"/>
      <c r="M90" s="37"/>
    </row>
    <row r="91" spans="3:13">
      <c r="L91" s="37"/>
      <c r="M91" s="37"/>
    </row>
    <row r="92" spans="3:13">
      <c r="L92" s="37"/>
      <c r="M92" s="37"/>
    </row>
    <row r="93" spans="3:13">
      <c r="L93" s="37"/>
      <c r="M93" s="37"/>
    </row>
    <row r="94" spans="3:13">
      <c r="L94" s="37"/>
      <c r="M94" s="37"/>
    </row>
    <row r="95" spans="3:13">
      <c r="L95" s="37"/>
      <c r="M95" s="37"/>
    </row>
    <row r="96" spans="3:13">
      <c r="L96" s="37"/>
      <c r="M96" s="37"/>
    </row>
    <row r="97" spans="12:13">
      <c r="L97" s="37"/>
      <c r="M97" s="37"/>
    </row>
    <row r="98" spans="12:13">
      <c r="L98" s="37"/>
      <c r="M98" s="37"/>
    </row>
    <row r="99" spans="12:13">
      <c r="L99" s="37"/>
      <c r="M99" s="37"/>
    </row>
    <row r="100" spans="12:13">
      <c r="L100" s="37"/>
      <c r="M100" s="37"/>
    </row>
    <row r="101" spans="12:13">
      <c r="L101" s="37"/>
      <c r="M101" s="37"/>
    </row>
    <row r="102" spans="12:13">
      <c r="L102" s="37"/>
      <c r="M102" s="37"/>
    </row>
    <row r="103" spans="12:13">
      <c r="L103" s="37"/>
      <c r="M103" s="37"/>
    </row>
    <row r="104" spans="12:13">
      <c r="L104" s="37"/>
      <c r="M104" s="37"/>
    </row>
    <row r="105" spans="12:13">
      <c r="L105" s="37"/>
      <c r="M105" s="37"/>
    </row>
    <row r="106" spans="12:13">
      <c r="L106" s="37"/>
      <c r="M106" s="37"/>
    </row>
    <row r="107" spans="12:13">
      <c r="L107" s="37"/>
      <c r="M107" s="37"/>
    </row>
    <row r="108" spans="12:13">
      <c r="L108" s="37"/>
      <c r="M108" s="37"/>
    </row>
  </sheetData>
  <mergeCells count="4">
    <mergeCell ref="I10:K10"/>
    <mergeCell ref="I11:K11"/>
    <mergeCell ref="E10:G10"/>
    <mergeCell ref="E11:G11"/>
  </mergeCells>
  <hyperlinks>
    <hyperlink ref="L1" r:id="rId1" xr:uid="{00000000-0004-0000-17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2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/>
    <pageSetUpPr fitToPage="1"/>
  </sheetPr>
  <dimension ref="A1:WVK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" style="26" customWidth="1"/>
    <col min="4" max="4" width="17.28515625" style="27" customWidth="1"/>
    <col min="5" max="7" width="17.140625" style="26" customWidth="1"/>
    <col min="8" max="8" width="1" style="26" customWidth="1"/>
    <col min="9" max="9" width="0.140625" style="26" hidden="1" customWidth="1"/>
    <col min="10" max="245" width="7.5703125" style="26"/>
    <col min="246" max="246" width="1" style="26" customWidth="1"/>
    <col min="247" max="247" width="2.85546875" style="26" customWidth="1"/>
    <col min="248" max="248" width="4.42578125" style="26" customWidth="1"/>
    <col min="249" max="249" width="36.7109375" style="26" customWidth="1"/>
    <col min="250" max="250" width="1.5703125" style="26" customWidth="1"/>
    <col min="251" max="252" width="9.85546875" style="26" customWidth="1"/>
    <col min="253" max="253" width="13.28515625" style="26" customWidth="1"/>
    <col min="254" max="254" width="1.7109375" style="26" customWidth="1"/>
    <col min="255" max="256" width="9.85546875" style="26" customWidth="1"/>
    <col min="257" max="257" width="13.28515625" style="26" customWidth="1"/>
    <col min="258" max="258" width="0.5703125" style="26" customWidth="1"/>
    <col min="259" max="259" width="7.5703125" style="26" hidden="1" customWidth="1"/>
    <col min="260" max="260" width="1.5703125" style="26" customWidth="1"/>
    <col min="261" max="501" width="7.5703125" style="26"/>
    <col min="502" max="502" width="1" style="26" customWidth="1"/>
    <col min="503" max="503" width="2.85546875" style="26" customWidth="1"/>
    <col min="504" max="504" width="4.42578125" style="26" customWidth="1"/>
    <col min="505" max="505" width="36.7109375" style="26" customWidth="1"/>
    <col min="506" max="506" width="1.5703125" style="26" customWidth="1"/>
    <col min="507" max="508" width="9.85546875" style="26" customWidth="1"/>
    <col min="509" max="509" width="13.28515625" style="26" customWidth="1"/>
    <col min="510" max="510" width="1.7109375" style="26" customWidth="1"/>
    <col min="511" max="512" width="9.85546875" style="26" customWidth="1"/>
    <col min="513" max="513" width="13.28515625" style="26" customWidth="1"/>
    <col min="514" max="514" width="0.5703125" style="26" customWidth="1"/>
    <col min="515" max="515" width="7.5703125" style="26" hidden="1" customWidth="1"/>
    <col min="516" max="516" width="1.5703125" style="26" customWidth="1"/>
    <col min="517" max="757" width="7.5703125" style="26"/>
    <col min="758" max="758" width="1" style="26" customWidth="1"/>
    <col min="759" max="759" width="2.85546875" style="26" customWidth="1"/>
    <col min="760" max="760" width="4.42578125" style="26" customWidth="1"/>
    <col min="761" max="761" width="36.7109375" style="26" customWidth="1"/>
    <col min="762" max="762" width="1.5703125" style="26" customWidth="1"/>
    <col min="763" max="764" width="9.85546875" style="26" customWidth="1"/>
    <col min="765" max="765" width="13.28515625" style="26" customWidth="1"/>
    <col min="766" max="766" width="1.7109375" style="26" customWidth="1"/>
    <col min="767" max="768" width="9.85546875" style="26" customWidth="1"/>
    <col min="769" max="769" width="13.28515625" style="26" customWidth="1"/>
    <col min="770" max="770" width="0.5703125" style="26" customWidth="1"/>
    <col min="771" max="771" width="7.5703125" style="26" hidden="1" customWidth="1"/>
    <col min="772" max="772" width="1.5703125" style="26" customWidth="1"/>
    <col min="773" max="1013" width="7.5703125" style="26"/>
    <col min="1014" max="1014" width="1" style="26" customWidth="1"/>
    <col min="1015" max="1015" width="2.85546875" style="26" customWidth="1"/>
    <col min="1016" max="1016" width="4.42578125" style="26" customWidth="1"/>
    <col min="1017" max="1017" width="36.7109375" style="26" customWidth="1"/>
    <col min="1018" max="1018" width="1.5703125" style="26" customWidth="1"/>
    <col min="1019" max="1020" width="9.85546875" style="26" customWidth="1"/>
    <col min="1021" max="1021" width="13.28515625" style="26" customWidth="1"/>
    <col min="1022" max="1022" width="1.7109375" style="26" customWidth="1"/>
    <col min="1023" max="1024" width="9.85546875" style="26" customWidth="1"/>
    <col min="1025" max="1025" width="13.28515625" style="26" customWidth="1"/>
    <col min="1026" max="1026" width="0.5703125" style="26" customWidth="1"/>
    <col min="1027" max="1027" width="7.5703125" style="26" hidden="1" customWidth="1"/>
    <col min="1028" max="1028" width="1.5703125" style="26" customWidth="1"/>
    <col min="1029" max="1269" width="7.5703125" style="26"/>
    <col min="1270" max="1270" width="1" style="26" customWidth="1"/>
    <col min="1271" max="1271" width="2.85546875" style="26" customWidth="1"/>
    <col min="1272" max="1272" width="4.42578125" style="26" customWidth="1"/>
    <col min="1273" max="1273" width="36.7109375" style="26" customWidth="1"/>
    <col min="1274" max="1274" width="1.5703125" style="26" customWidth="1"/>
    <col min="1275" max="1276" width="9.85546875" style="26" customWidth="1"/>
    <col min="1277" max="1277" width="13.28515625" style="26" customWidth="1"/>
    <col min="1278" max="1278" width="1.7109375" style="26" customWidth="1"/>
    <col min="1279" max="1280" width="9.85546875" style="26" customWidth="1"/>
    <col min="1281" max="1281" width="13.28515625" style="26" customWidth="1"/>
    <col min="1282" max="1282" width="0.5703125" style="26" customWidth="1"/>
    <col min="1283" max="1283" width="7.5703125" style="26" hidden="1" customWidth="1"/>
    <col min="1284" max="1284" width="1.5703125" style="26" customWidth="1"/>
    <col min="1285" max="1525" width="7.5703125" style="26"/>
    <col min="1526" max="1526" width="1" style="26" customWidth="1"/>
    <col min="1527" max="1527" width="2.85546875" style="26" customWidth="1"/>
    <col min="1528" max="1528" width="4.42578125" style="26" customWidth="1"/>
    <col min="1529" max="1529" width="36.7109375" style="26" customWidth="1"/>
    <col min="1530" max="1530" width="1.5703125" style="26" customWidth="1"/>
    <col min="1531" max="1532" width="9.85546875" style="26" customWidth="1"/>
    <col min="1533" max="1533" width="13.28515625" style="26" customWidth="1"/>
    <col min="1534" max="1534" width="1.7109375" style="26" customWidth="1"/>
    <col min="1535" max="1536" width="9.85546875" style="26" customWidth="1"/>
    <col min="1537" max="1537" width="13.28515625" style="26" customWidth="1"/>
    <col min="1538" max="1538" width="0.5703125" style="26" customWidth="1"/>
    <col min="1539" max="1539" width="7.5703125" style="26" hidden="1" customWidth="1"/>
    <col min="1540" max="1540" width="1.5703125" style="26" customWidth="1"/>
    <col min="1541" max="1781" width="7.5703125" style="26"/>
    <col min="1782" max="1782" width="1" style="26" customWidth="1"/>
    <col min="1783" max="1783" width="2.85546875" style="26" customWidth="1"/>
    <col min="1784" max="1784" width="4.42578125" style="26" customWidth="1"/>
    <col min="1785" max="1785" width="36.7109375" style="26" customWidth="1"/>
    <col min="1786" max="1786" width="1.5703125" style="26" customWidth="1"/>
    <col min="1787" max="1788" width="9.85546875" style="26" customWidth="1"/>
    <col min="1789" max="1789" width="13.28515625" style="26" customWidth="1"/>
    <col min="1790" max="1790" width="1.7109375" style="26" customWidth="1"/>
    <col min="1791" max="1792" width="9.85546875" style="26" customWidth="1"/>
    <col min="1793" max="1793" width="13.28515625" style="26" customWidth="1"/>
    <col min="1794" max="1794" width="0.5703125" style="26" customWidth="1"/>
    <col min="1795" max="1795" width="7.5703125" style="26" hidden="1" customWidth="1"/>
    <col min="1796" max="1796" width="1.5703125" style="26" customWidth="1"/>
    <col min="1797" max="2037" width="7.5703125" style="26"/>
    <col min="2038" max="2038" width="1" style="26" customWidth="1"/>
    <col min="2039" max="2039" width="2.85546875" style="26" customWidth="1"/>
    <col min="2040" max="2040" width="4.42578125" style="26" customWidth="1"/>
    <col min="2041" max="2041" width="36.7109375" style="26" customWidth="1"/>
    <col min="2042" max="2042" width="1.5703125" style="26" customWidth="1"/>
    <col min="2043" max="2044" width="9.85546875" style="26" customWidth="1"/>
    <col min="2045" max="2045" width="13.28515625" style="26" customWidth="1"/>
    <col min="2046" max="2046" width="1.7109375" style="26" customWidth="1"/>
    <col min="2047" max="2048" width="9.85546875" style="26" customWidth="1"/>
    <col min="2049" max="2049" width="13.28515625" style="26" customWidth="1"/>
    <col min="2050" max="2050" width="0.5703125" style="26" customWidth="1"/>
    <col min="2051" max="2051" width="7.5703125" style="26" hidden="1" customWidth="1"/>
    <col min="2052" max="2052" width="1.5703125" style="26" customWidth="1"/>
    <col min="2053" max="2293" width="7.5703125" style="26"/>
    <col min="2294" max="2294" width="1" style="26" customWidth="1"/>
    <col min="2295" max="2295" width="2.85546875" style="26" customWidth="1"/>
    <col min="2296" max="2296" width="4.42578125" style="26" customWidth="1"/>
    <col min="2297" max="2297" width="36.7109375" style="26" customWidth="1"/>
    <col min="2298" max="2298" width="1.5703125" style="26" customWidth="1"/>
    <col min="2299" max="2300" width="9.85546875" style="26" customWidth="1"/>
    <col min="2301" max="2301" width="13.28515625" style="26" customWidth="1"/>
    <col min="2302" max="2302" width="1.7109375" style="26" customWidth="1"/>
    <col min="2303" max="2304" width="9.85546875" style="26" customWidth="1"/>
    <col min="2305" max="2305" width="13.28515625" style="26" customWidth="1"/>
    <col min="2306" max="2306" width="0.5703125" style="26" customWidth="1"/>
    <col min="2307" max="2307" width="7.5703125" style="26" hidden="1" customWidth="1"/>
    <col min="2308" max="2308" width="1.5703125" style="26" customWidth="1"/>
    <col min="2309" max="2549" width="7.5703125" style="26"/>
    <col min="2550" max="2550" width="1" style="26" customWidth="1"/>
    <col min="2551" max="2551" width="2.85546875" style="26" customWidth="1"/>
    <col min="2552" max="2552" width="4.42578125" style="26" customWidth="1"/>
    <col min="2553" max="2553" width="36.7109375" style="26" customWidth="1"/>
    <col min="2554" max="2554" width="1.5703125" style="26" customWidth="1"/>
    <col min="2555" max="2556" width="9.85546875" style="26" customWidth="1"/>
    <col min="2557" max="2557" width="13.28515625" style="26" customWidth="1"/>
    <col min="2558" max="2558" width="1.7109375" style="26" customWidth="1"/>
    <col min="2559" max="2560" width="9.85546875" style="26" customWidth="1"/>
    <col min="2561" max="2561" width="13.28515625" style="26" customWidth="1"/>
    <col min="2562" max="2562" width="0.5703125" style="26" customWidth="1"/>
    <col min="2563" max="2563" width="7.5703125" style="26" hidden="1" customWidth="1"/>
    <col min="2564" max="2564" width="1.5703125" style="26" customWidth="1"/>
    <col min="2565" max="2805" width="7.5703125" style="26"/>
    <col min="2806" max="2806" width="1" style="26" customWidth="1"/>
    <col min="2807" max="2807" width="2.85546875" style="26" customWidth="1"/>
    <col min="2808" max="2808" width="4.42578125" style="26" customWidth="1"/>
    <col min="2809" max="2809" width="36.7109375" style="26" customWidth="1"/>
    <col min="2810" max="2810" width="1.5703125" style="26" customWidth="1"/>
    <col min="2811" max="2812" width="9.85546875" style="26" customWidth="1"/>
    <col min="2813" max="2813" width="13.28515625" style="26" customWidth="1"/>
    <col min="2814" max="2814" width="1.7109375" style="26" customWidth="1"/>
    <col min="2815" max="2816" width="9.85546875" style="26" customWidth="1"/>
    <col min="2817" max="2817" width="13.28515625" style="26" customWidth="1"/>
    <col min="2818" max="2818" width="0.5703125" style="26" customWidth="1"/>
    <col min="2819" max="2819" width="7.5703125" style="26" hidden="1" customWidth="1"/>
    <col min="2820" max="2820" width="1.5703125" style="26" customWidth="1"/>
    <col min="2821" max="3061" width="7.5703125" style="26"/>
    <col min="3062" max="3062" width="1" style="26" customWidth="1"/>
    <col min="3063" max="3063" width="2.85546875" style="26" customWidth="1"/>
    <col min="3064" max="3064" width="4.42578125" style="26" customWidth="1"/>
    <col min="3065" max="3065" width="36.7109375" style="26" customWidth="1"/>
    <col min="3066" max="3066" width="1.5703125" style="26" customWidth="1"/>
    <col min="3067" max="3068" width="9.85546875" style="26" customWidth="1"/>
    <col min="3069" max="3069" width="13.28515625" style="26" customWidth="1"/>
    <col min="3070" max="3070" width="1.7109375" style="26" customWidth="1"/>
    <col min="3071" max="3072" width="9.85546875" style="26" customWidth="1"/>
    <col min="3073" max="3073" width="13.28515625" style="26" customWidth="1"/>
    <col min="3074" max="3074" width="0.5703125" style="26" customWidth="1"/>
    <col min="3075" max="3075" width="7.5703125" style="26" hidden="1" customWidth="1"/>
    <col min="3076" max="3076" width="1.5703125" style="26" customWidth="1"/>
    <col min="3077" max="3317" width="7.5703125" style="26"/>
    <col min="3318" max="3318" width="1" style="26" customWidth="1"/>
    <col min="3319" max="3319" width="2.85546875" style="26" customWidth="1"/>
    <col min="3320" max="3320" width="4.42578125" style="26" customWidth="1"/>
    <col min="3321" max="3321" width="36.7109375" style="26" customWidth="1"/>
    <col min="3322" max="3322" width="1.5703125" style="26" customWidth="1"/>
    <col min="3323" max="3324" width="9.85546875" style="26" customWidth="1"/>
    <col min="3325" max="3325" width="13.28515625" style="26" customWidth="1"/>
    <col min="3326" max="3326" width="1.7109375" style="26" customWidth="1"/>
    <col min="3327" max="3328" width="9.85546875" style="26" customWidth="1"/>
    <col min="3329" max="3329" width="13.28515625" style="26" customWidth="1"/>
    <col min="3330" max="3330" width="0.5703125" style="26" customWidth="1"/>
    <col min="3331" max="3331" width="7.5703125" style="26" hidden="1" customWidth="1"/>
    <col min="3332" max="3332" width="1.5703125" style="26" customWidth="1"/>
    <col min="3333" max="3573" width="7.5703125" style="26"/>
    <col min="3574" max="3574" width="1" style="26" customWidth="1"/>
    <col min="3575" max="3575" width="2.85546875" style="26" customWidth="1"/>
    <col min="3576" max="3576" width="4.42578125" style="26" customWidth="1"/>
    <col min="3577" max="3577" width="36.7109375" style="26" customWidth="1"/>
    <col min="3578" max="3578" width="1.5703125" style="26" customWidth="1"/>
    <col min="3579" max="3580" width="9.85546875" style="26" customWidth="1"/>
    <col min="3581" max="3581" width="13.28515625" style="26" customWidth="1"/>
    <col min="3582" max="3582" width="1.7109375" style="26" customWidth="1"/>
    <col min="3583" max="3584" width="9.85546875" style="26" customWidth="1"/>
    <col min="3585" max="3585" width="13.28515625" style="26" customWidth="1"/>
    <col min="3586" max="3586" width="0.5703125" style="26" customWidth="1"/>
    <col min="3587" max="3587" width="7.5703125" style="26" hidden="1" customWidth="1"/>
    <col min="3588" max="3588" width="1.5703125" style="26" customWidth="1"/>
    <col min="3589" max="3829" width="7.5703125" style="26"/>
    <col min="3830" max="3830" width="1" style="26" customWidth="1"/>
    <col min="3831" max="3831" width="2.85546875" style="26" customWidth="1"/>
    <col min="3832" max="3832" width="4.42578125" style="26" customWidth="1"/>
    <col min="3833" max="3833" width="36.7109375" style="26" customWidth="1"/>
    <col min="3834" max="3834" width="1.5703125" style="26" customWidth="1"/>
    <col min="3835" max="3836" width="9.85546875" style="26" customWidth="1"/>
    <col min="3837" max="3837" width="13.28515625" style="26" customWidth="1"/>
    <col min="3838" max="3838" width="1.7109375" style="26" customWidth="1"/>
    <col min="3839" max="3840" width="9.85546875" style="26" customWidth="1"/>
    <col min="3841" max="3841" width="13.28515625" style="26" customWidth="1"/>
    <col min="3842" max="3842" width="0.5703125" style="26" customWidth="1"/>
    <col min="3843" max="3843" width="7.5703125" style="26" hidden="1" customWidth="1"/>
    <col min="3844" max="3844" width="1.5703125" style="26" customWidth="1"/>
    <col min="3845" max="4085" width="7.5703125" style="26"/>
    <col min="4086" max="4086" width="1" style="26" customWidth="1"/>
    <col min="4087" max="4087" width="2.85546875" style="26" customWidth="1"/>
    <col min="4088" max="4088" width="4.42578125" style="26" customWidth="1"/>
    <col min="4089" max="4089" width="36.7109375" style="26" customWidth="1"/>
    <col min="4090" max="4090" width="1.5703125" style="26" customWidth="1"/>
    <col min="4091" max="4092" width="9.85546875" style="26" customWidth="1"/>
    <col min="4093" max="4093" width="13.28515625" style="26" customWidth="1"/>
    <col min="4094" max="4094" width="1.7109375" style="26" customWidth="1"/>
    <col min="4095" max="4096" width="9.85546875" style="26" customWidth="1"/>
    <col min="4097" max="4097" width="13.28515625" style="26" customWidth="1"/>
    <col min="4098" max="4098" width="0.5703125" style="26" customWidth="1"/>
    <col min="4099" max="4099" width="7.5703125" style="26" hidden="1" customWidth="1"/>
    <col min="4100" max="4100" width="1.5703125" style="26" customWidth="1"/>
    <col min="4101" max="4341" width="7.5703125" style="26"/>
    <col min="4342" max="4342" width="1" style="26" customWidth="1"/>
    <col min="4343" max="4343" width="2.85546875" style="26" customWidth="1"/>
    <col min="4344" max="4344" width="4.42578125" style="26" customWidth="1"/>
    <col min="4345" max="4345" width="36.7109375" style="26" customWidth="1"/>
    <col min="4346" max="4346" width="1.5703125" style="26" customWidth="1"/>
    <col min="4347" max="4348" width="9.85546875" style="26" customWidth="1"/>
    <col min="4349" max="4349" width="13.28515625" style="26" customWidth="1"/>
    <col min="4350" max="4350" width="1.7109375" style="26" customWidth="1"/>
    <col min="4351" max="4352" width="9.85546875" style="26" customWidth="1"/>
    <col min="4353" max="4353" width="13.28515625" style="26" customWidth="1"/>
    <col min="4354" max="4354" width="0.5703125" style="26" customWidth="1"/>
    <col min="4355" max="4355" width="7.5703125" style="26" hidden="1" customWidth="1"/>
    <col min="4356" max="4356" width="1.5703125" style="26" customWidth="1"/>
    <col min="4357" max="4597" width="7.5703125" style="26"/>
    <col min="4598" max="4598" width="1" style="26" customWidth="1"/>
    <col min="4599" max="4599" width="2.85546875" style="26" customWidth="1"/>
    <col min="4600" max="4600" width="4.42578125" style="26" customWidth="1"/>
    <col min="4601" max="4601" width="36.7109375" style="26" customWidth="1"/>
    <col min="4602" max="4602" width="1.5703125" style="26" customWidth="1"/>
    <col min="4603" max="4604" width="9.85546875" style="26" customWidth="1"/>
    <col min="4605" max="4605" width="13.28515625" style="26" customWidth="1"/>
    <col min="4606" max="4606" width="1.7109375" style="26" customWidth="1"/>
    <col min="4607" max="4608" width="9.85546875" style="26" customWidth="1"/>
    <col min="4609" max="4609" width="13.28515625" style="26" customWidth="1"/>
    <col min="4610" max="4610" width="0.5703125" style="26" customWidth="1"/>
    <col min="4611" max="4611" width="7.5703125" style="26" hidden="1" customWidth="1"/>
    <col min="4612" max="4612" width="1.5703125" style="26" customWidth="1"/>
    <col min="4613" max="4853" width="7.5703125" style="26"/>
    <col min="4854" max="4854" width="1" style="26" customWidth="1"/>
    <col min="4855" max="4855" width="2.85546875" style="26" customWidth="1"/>
    <col min="4856" max="4856" width="4.42578125" style="26" customWidth="1"/>
    <col min="4857" max="4857" width="36.7109375" style="26" customWidth="1"/>
    <col min="4858" max="4858" width="1.5703125" style="26" customWidth="1"/>
    <col min="4859" max="4860" width="9.85546875" style="26" customWidth="1"/>
    <col min="4861" max="4861" width="13.28515625" style="26" customWidth="1"/>
    <col min="4862" max="4862" width="1.7109375" style="26" customWidth="1"/>
    <col min="4863" max="4864" width="9.85546875" style="26" customWidth="1"/>
    <col min="4865" max="4865" width="13.28515625" style="26" customWidth="1"/>
    <col min="4866" max="4866" width="0.5703125" style="26" customWidth="1"/>
    <col min="4867" max="4867" width="7.5703125" style="26" hidden="1" customWidth="1"/>
    <col min="4868" max="4868" width="1.5703125" style="26" customWidth="1"/>
    <col min="4869" max="5109" width="7.5703125" style="26"/>
    <col min="5110" max="5110" width="1" style="26" customWidth="1"/>
    <col min="5111" max="5111" width="2.85546875" style="26" customWidth="1"/>
    <col min="5112" max="5112" width="4.42578125" style="26" customWidth="1"/>
    <col min="5113" max="5113" width="36.7109375" style="26" customWidth="1"/>
    <col min="5114" max="5114" width="1.5703125" style="26" customWidth="1"/>
    <col min="5115" max="5116" width="9.85546875" style="26" customWidth="1"/>
    <col min="5117" max="5117" width="13.28515625" style="26" customWidth="1"/>
    <col min="5118" max="5118" width="1.7109375" style="26" customWidth="1"/>
    <col min="5119" max="5120" width="9.85546875" style="26" customWidth="1"/>
    <col min="5121" max="5121" width="13.28515625" style="26" customWidth="1"/>
    <col min="5122" max="5122" width="0.5703125" style="26" customWidth="1"/>
    <col min="5123" max="5123" width="7.5703125" style="26" hidden="1" customWidth="1"/>
    <col min="5124" max="5124" width="1.5703125" style="26" customWidth="1"/>
    <col min="5125" max="5365" width="7.5703125" style="26"/>
    <col min="5366" max="5366" width="1" style="26" customWidth="1"/>
    <col min="5367" max="5367" width="2.85546875" style="26" customWidth="1"/>
    <col min="5368" max="5368" width="4.42578125" style="26" customWidth="1"/>
    <col min="5369" max="5369" width="36.7109375" style="26" customWidth="1"/>
    <col min="5370" max="5370" width="1.5703125" style="26" customWidth="1"/>
    <col min="5371" max="5372" width="9.85546875" style="26" customWidth="1"/>
    <col min="5373" max="5373" width="13.28515625" style="26" customWidth="1"/>
    <col min="5374" max="5374" width="1.7109375" style="26" customWidth="1"/>
    <col min="5375" max="5376" width="9.85546875" style="26" customWidth="1"/>
    <col min="5377" max="5377" width="13.28515625" style="26" customWidth="1"/>
    <col min="5378" max="5378" width="0.5703125" style="26" customWidth="1"/>
    <col min="5379" max="5379" width="7.5703125" style="26" hidden="1" customWidth="1"/>
    <col min="5380" max="5380" width="1.5703125" style="26" customWidth="1"/>
    <col min="5381" max="5621" width="7.5703125" style="26"/>
    <col min="5622" max="5622" width="1" style="26" customWidth="1"/>
    <col min="5623" max="5623" width="2.85546875" style="26" customWidth="1"/>
    <col min="5624" max="5624" width="4.42578125" style="26" customWidth="1"/>
    <col min="5625" max="5625" width="36.7109375" style="26" customWidth="1"/>
    <col min="5626" max="5626" width="1.5703125" style="26" customWidth="1"/>
    <col min="5627" max="5628" width="9.85546875" style="26" customWidth="1"/>
    <col min="5629" max="5629" width="13.28515625" style="26" customWidth="1"/>
    <col min="5630" max="5630" width="1.7109375" style="26" customWidth="1"/>
    <col min="5631" max="5632" width="9.85546875" style="26" customWidth="1"/>
    <col min="5633" max="5633" width="13.28515625" style="26" customWidth="1"/>
    <col min="5634" max="5634" width="0.5703125" style="26" customWidth="1"/>
    <col min="5635" max="5635" width="7.5703125" style="26" hidden="1" customWidth="1"/>
    <col min="5636" max="5636" width="1.5703125" style="26" customWidth="1"/>
    <col min="5637" max="5877" width="7.5703125" style="26"/>
    <col min="5878" max="5878" width="1" style="26" customWidth="1"/>
    <col min="5879" max="5879" width="2.85546875" style="26" customWidth="1"/>
    <col min="5880" max="5880" width="4.42578125" style="26" customWidth="1"/>
    <col min="5881" max="5881" width="36.7109375" style="26" customWidth="1"/>
    <col min="5882" max="5882" width="1.5703125" style="26" customWidth="1"/>
    <col min="5883" max="5884" width="9.85546875" style="26" customWidth="1"/>
    <col min="5885" max="5885" width="13.28515625" style="26" customWidth="1"/>
    <col min="5886" max="5886" width="1.7109375" style="26" customWidth="1"/>
    <col min="5887" max="5888" width="9.85546875" style="26" customWidth="1"/>
    <col min="5889" max="5889" width="13.28515625" style="26" customWidth="1"/>
    <col min="5890" max="5890" width="0.5703125" style="26" customWidth="1"/>
    <col min="5891" max="5891" width="7.5703125" style="26" hidden="1" customWidth="1"/>
    <col min="5892" max="5892" width="1.5703125" style="26" customWidth="1"/>
    <col min="5893" max="6133" width="7.5703125" style="26"/>
    <col min="6134" max="6134" width="1" style="26" customWidth="1"/>
    <col min="6135" max="6135" width="2.85546875" style="26" customWidth="1"/>
    <col min="6136" max="6136" width="4.42578125" style="26" customWidth="1"/>
    <col min="6137" max="6137" width="36.7109375" style="26" customWidth="1"/>
    <col min="6138" max="6138" width="1.5703125" style="26" customWidth="1"/>
    <col min="6139" max="6140" width="9.85546875" style="26" customWidth="1"/>
    <col min="6141" max="6141" width="13.28515625" style="26" customWidth="1"/>
    <col min="6142" max="6142" width="1.7109375" style="26" customWidth="1"/>
    <col min="6143" max="6144" width="9.85546875" style="26" customWidth="1"/>
    <col min="6145" max="6145" width="13.28515625" style="26" customWidth="1"/>
    <col min="6146" max="6146" width="0.5703125" style="26" customWidth="1"/>
    <col min="6147" max="6147" width="7.5703125" style="26" hidden="1" customWidth="1"/>
    <col min="6148" max="6148" width="1.5703125" style="26" customWidth="1"/>
    <col min="6149" max="6389" width="7.5703125" style="26"/>
    <col min="6390" max="6390" width="1" style="26" customWidth="1"/>
    <col min="6391" max="6391" width="2.85546875" style="26" customWidth="1"/>
    <col min="6392" max="6392" width="4.42578125" style="26" customWidth="1"/>
    <col min="6393" max="6393" width="36.7109375" style="26" customWidth="1"/>
    <col min="6394" max="6394" width="1.5703125" style="26" customWidth="1"/>
    <col min="6395" max="6396" width="9.85546875" style="26" customWidth="1"/>
    <col min="6397" max="6397" width="13.28515625" style="26" customWidth="1"/>
    <col min="6398" max="6398" width="1.7109375" style="26" customWidth="1"/>
    <col min="6399" max="6400" width="9.85546875" style="26" customWidth="1"/>
    <col min="6401" max="6401" width="13.28515625" style="26" customWidth="1"/>
    <col min="6402" max="6402" width="0.5703125" style="26" customWidth="1"/>
    <col min="6403" max="6403" width="7.5703125" style="26" hidden="1" customWidth="1"/>
    <col min="6404" max="6404" width="1.5703125" style="26" customWidth="1"/>
    <col min="6405" max="6645" width="7.5703125" style="26"/>
    <col min="6646" max="6646" width="1" style="26" customWidth="1"/>
    <col min="6647" max="6647" width="2.85546875" style="26" customWidth="1"/>
    <col min="6648" max="6648" width="4.42578125" style="26" customWidth="1"/>
    <col min="6649" max="6649" width="36.7109375" style="26" customWidth="1"/>
    <col min="6650" max="6650" width="1.5703125" style="26" customWidth="1"/>
    <col min="6651" max="6652" width="9.85546875" style="26" customWidth="1"/>
    <col min="6653" max="6653" width="13.28515625" style="26" customWidth="1"/>
    <col min="6654" max="6654" width="1.7109375" style="26" customWidth="1"/>
    <col min="6655" max="6656" width="9.85546875" style="26" customWidth="1"/>
    <col min="6657" max="6657" width="13.28515625" style="26" customWidth="1"/>
    <col min="6658" max="6658" width="0.5703125" style="26" customWidth="1"/>
    <col min="6659" max="6659" width="7.5703125" style="26" hidden="1" customWidth="1"/>
    <col min="6660" max="6660" width="1.5703125" style="26" customWidth="1"/>
    <col min="6661" max="6901" width="7.5703125" style="26"/>
    <col min="6902" max="6902" width="1" style="26" customWidth="1"/>
    <col min="6903" max="6903" width="2.85546875" style="26" customWidth="1"/>
    <col min="6904" max="6904" width="4.42578125" style="26" customWidth="1"/>
    <col min="6905" max="6905" width="36.7109375" style="26" customWidth="1"/>
    <col min="6906" max="6906" width="1.5703125" style="26" customWidth="1"/>
    <col min="6907" max="6908" width="9.85546875" style="26" customWidth="1"/>
    <col min="6909" max="6909" width="13.28515625" style="26" customWidth="1"/>
    <col min="6910" max="6910" width="1.7109375" style="26" customWidth="1"/>
    <col min="6911" max="6912" width="9.85546875" style="26" customWidth="1"/>
    <col min="6913" max="6913" width="13.28515625" style="26" customWidth="1"/>
    <col min="6914" max="6914" width="0.5703125" style="26" customWidth="1"/>
    <col min="6915" max="6915" width="7.5703125" style="26" hidden="1" customWidth="1"/>
    <col min="6916" max="6916" width="1.5703125" style="26" customWidth="1"/>
    <col min="6917" max="7157" width="7.5703125" style="26"/>
    <col min="7158" max="7158" width="1" style="26" customWidth="1"/>
    <col min="7159" max="7159" width="2.85546875" style="26" customWidth="1"/>
    <col min="7160" max="7160" width="4.42578125" style="26" customWidth="1"/>
    <col min="7161" max="7161" width="36.7109375" style="26" customWidth="1"/>
    <col min="7162" max="7162" width="1.5703125" style="26" customWidth="1"/>
    <col min="7163" max="7164" width="9.85546875" style="26" customWidth="1"/>
    <col min="7165" max="7165" width="13.28515625" style="26" customWidth="1"/>
    <col min="7166" max="7166" width="1.7109375" style="26" customWidth="1"/>
    <col min="7167" max="7168" width="9.85546875" style="26" customWidth="1"/>
    <col min="7169" max="7169" width="13.28515625" style="26" customWidth="1"/>
    <col min="7170" max="7170" width="0.5703125" style="26" customWidth="1"/>
    <col min="7171" max="7171" width="7.5703125" style="26" hidden="1" customWidth="1"/>
    <col min="7172" max="7172" width="1.5703125" style="26" customWidth="1"/>
    <col min="7173" max="7413" width="7.5703125" style="26"/>
    <col min="7414" max="7414" width="1" style="26" customWidth="1"/>
    <col min="7415" max="7415" width="2.85546875" style="26" customWidth="1"/>
    <col min="7416" max="7416" width="4.42578125" style="26" customWidth="1"/>
    <col min="7417" max="7417" width="36.7109375" style="26" customWidth="1"/>
    <col min="7418" max="7418" width="1.5703125" style="26" customWidth="1"/>
    <col min="7419" max="7420" width="9.85546875" style="26" customWidth="1"/>
    <col min="7421" max="7421" width="13.28515625" style="26" customWidth="1"/>
    <col min="7422" max="7422" width="1.7109375" style="26" customWidth="1"/>
    <col min="7423" max="7424" width="9.85546875" style="26" customWidth="1"/>
    <col min="7425" max="7425" width="13.28515625" style="26" customWidth="1"/>
    <col min="7426" max="7426" width="0.5703125" style="26" customWidth="1"/>
    <col min="7427" max="7427" width="7.5703125" style="26" hidden="1" customWidth="1"/>
    <col min="7428" max="7428" width="1.5703125" style="26" customWidth="1"/>
    <col min="7429" max="7669" width="7.5703125" style="26"/>
    <col min="7670" max="7670" width="1" style="26" customWidth="1"/>
    <col min="7671" max="7671" width="2.85546875" style="26" customWidth="1"/>
    <col min="7672" max="7672" width="4.42578125" style="26" customWidth="1"/>
    <col min="7673" max="7673" width="36.7109375" style="26" customWidth="1"/>
    <col min="7674" max="7674" width="1.5703125" style="26" customWidth="1"/>
    <col min="7675" max="7676" width="9.85546875" style="26" customWidth="1"/>
    <col min="7677" max="7677" width="13.28515625" style="26" customWidth="1"/>
    <col min="7678" max="7678" width="1.7109375" style="26" customWidth="1"/>
    <col min="7679" max="7680" width="9.85546875" style="26" customWidth="1"/>
    <col min="7681" max="7681" width="13.28515625" style="26" customWidth="1"/>
    <col min="7682" max="7682" width="0.5703125" style="26" customWidth="1"/>
    <col min="7683" max="7683" width="7.5703125" style="26" hidden="1" customWidth="1"/>
    <col min="7684" max="7684" width="1.5703125" style="26" customWidth="1"/>
    <col min="7685" max="7925" width="7.5703125" style="26"/>
    <col min="7926" max="7926" width="1" style="26" customWidth="1"/>
    <col min="7927" max="7927" width="2.85546875" style="26" customWidth="1"/>
    <col min="7928" max="7928" width="4.42578125" style="26" customWidth="1"/>
    <col min="7929" max="7929" width="36.7109375" style="26" customWidth="1"/>
    <col min="7930" max="7930" width="1.5703125" style="26" customWidth="1"/>
    <col min="7931" max="7932" width="9.85546875" style="26" customWidth="1"/>
    <col min="7933" max="7933" width="13.28515625" style="26" customWidth="1"/>
    <col min="7934" max="7934" width="1.7109375" style="26" customWidth="1"/>
    <col min="7935" max="7936" width="9.85546875" style="26" customWidth="1"/>
    <col min="7937" max="7937" width="13.28515625" style="26" customWidth="1"/>
    <col min="7938" max="7938" width="0.5703125" style="26" customWidth="1"/>
    <col min="7939" max="7939" width="7.5703125" style="26" hidden="1" customWidth="1"/>
    <col min="7940" max="7940" width="1.5703125" style="26" customWidth="1"/>
    <col min="7941" max="8181" width="7.5703125" style="26"/>
    <col min="8182" max="8182" width="1" style="26" customWidth="1"/>
    <col min="8183" max="8183" width="2.85546875" style="26" customWidth="1"/>
    <col min="8184" max="8184" width="4.42578125" style="26" customWidth="1"/>
    <col min="8185" max="8185" width="36.7109375" style="26" customWidth="1"/>
    <col min="8186" max="8186" width="1.5703125" style="26" customWidth="1"/>
    <col min="8187" max="8188" width="9.85546875" style="26" customWidth="1"/>
    <col min="8189" max="8189" width="13.28515625" style="26" customWidth="1"/>
    <col min="8190" max="8190" width="1.7109375" style="26" customWidth="1"/>
    <col min="8191" max="8192" width="9.85546875" style="26" customWidth="1"/>
    <col min="8193" max="8193" width="13.28515625" style="26" customWidth="1"/>
    <col min="8194" max="8194" width="0.5703125" style="26" customWidth="1"/>
    <col min="8195" max="8195" width="7.5703125" style="26" hidden="1" customWidth="1"/>
    <col min="8196" max="8196" width="1.5703125" style="26" customWidth="1"/>
    <col min="8197" max="8437" width="7.5703125" style="26"/>
    <col min="8438" max="8438" width="1" style="26" customWidth="1"/>
    <col min="8439" max="8439" width="2.85546875" style="26" customWidth="1"/>
    <col min="8440" max="8440" width="4.42578125" style="26" customWidth="1"/>
    <col min="8441" max="8441" width="36.7109375" style="26" customWidth="1"/>
    <col min="8442" max="8442" width="1.5703125" style="26" customWidth="1"/>
    <col min="8443" max="8444" width="9.85546875" style="26" customWidth="1"/>
    <col min="8445" max="8445" width="13.28515625" style="26" customWidth="1"/>
    <col min="8446" max="8446" width="1.7109375" style="26" customWidth="1"/>
    <col min="8447" max="8448" width="9.85546875" style="26" customWidth="1"/>
    <col min="8449" max="8449" width="13.28515625" style="26" customWidth="1"/>
    <col min="8450" max="8450" width="0.5703125" style="26" customWidth="1"/>
    <col min="8451" max="8451" width="7.5703125" style="26" hidden="1" customWidth="1"/>
    <col min="8452" max="8452" width="1.5703125" style="26" customWidth="1"/>
    <col min="8453" max="8693" width="7.5703125" style="26"/>
    <col min="8694" max="8694" width="1" style="26" customWidth="1"/>
    <col min="8695" max="8695" width="2.85546875" style="26" customWidth="1"/>
    <col min="8696" max="8696" width="4.42578125" style="26" customWidth="1"/>
    <col min="8697" max="8697" width="36.7109375" style="26" customWidth="1"/>
    <col min="8698" max="8698" width="1.5703125" style="26" customWidth="1"/>
    <col min="8699" max="8700" width="9.85546875" style="26" customWidth="1"/>
    <col min="8701" max="8701" width="13.28515625" style="26" customWidth="1"/>
    <col min="8702" max="8702" width="1.7109375" style="26" customWidth="1"/>
    <col min="8703" max="8704" width="9.85546875" style="26" customWidth="1"/>
    <col min="8705" max="8705" width="13.28515625" style="26" customWidth="1"/>
    <col min="8706" max="8706" width="0.5703125" style="26" customWidth="1"/>
    <col min="8707" max="8707" width="7.5703125" style="26" hidden="1" customWidth="1"/>
    <col min="8708" max="8708" width="1.5703125" style="26" customWidth="1"/>
    <col min="8709" max="8949" width="7.5703125" style="26"/>
    <col min="8950" max="8950" width="1" style="26" customWidth="1"/>
    <col min="8951" max="8951" width="2.85546875" style="26" customWidth="1"/>
    <col min="8952" max="8952" width="4.42578125" style="26" customWidth="1"/>
    <col min="8953" max="8953" width="36.7109375" style="26" customWidth="1"/>
    <col min="8954" max="8954" width="1.5703125" style="26" customWidth="1"/>
    <col min="8955" max="8956" width="9.85546875" style="26" customWidth="1"/>
    <col min="8957" max="8957" width="13.28515625" style="26" customWidth="1"/>
    <col min="8958" max="8958" width="1.7109375" style="26" customWidth="1"/>
    <col min="8959" max="8960" width="9.85546875" style="26" customWidth="1"/>
    <col min="8961" max="8961" width="13.28515625" style="26" customWidth="1"/>
    <col min="8962" max="8962" width="0.5703125" style="26" customWidth="1"/>
    <col min="8963" max="8963" width="7.5703125" style="26" hidden="1" customWidth="1"/>
    <col min="8964" max="8964" width="1.5703125" style="26" customWidth="1"/>
    <col min="8965" max="9205" width="7.5703125" style="26"/>
    <col min="9206" max="9206" width="1" style="26" customWidth="1"/>
    <col min="9207" max="9207" width="2.85546875" style="26" customWidth="1"/>
    <col min="9208" max="9208" width="4.42578125" style="26" customWidth="1"/>
    <col min="9209" max="9209" width="36.7109375" style="26" customWidth="1"/>
    <col min="9210" max="9210" width="1.5703125" style="26" customWidth="1"/>
    <col min="9211" max="9212" width="9.85546875" style="26" customWidth="1"/>
    <col min="9213" max="9213" width="13.28515625" style="26" customWidth="1"/>
    <col min="9214" max="9214" width="1.7109375" style="26" customWidth="1"/>
    <col min="9215" max="9216" width="9.85546875" style="26" customWidth="1"/>
    <col min="9217" max="9217" width="13.28515625" style="26" customWidth="1"/>
    <col min="9218" max="9218" width="0.5703125" style="26" customWidth="1"/>
    <col min="9219" max="9219" width="7.5703125" style="26" hidden="1" customWidth="1"/>
    <col min="9220" max="9220" width="1.5703125" style="26" customWidth="1"/>
    <col min="9221" max="9461" width="7.5703125" style="26"/>
    <col min="9462" max="9462" width="1" style="26" customWidth="1"/>
    <col min="9463" max="9463" width="2.85546875" style="26" customWidth="1"/>
    <col min="9464" max="9464" width="4.42578125" style="26" customWidth="1"/>
    <col min="9465" max="9465" width="36.7109375" style="26" customWidth="1"/>
    <col min="9466" max="9466" width="1.5703125" style="26" customWidth="1"/>
    <col min="9467" max="9468" width="9.85546875" style="26" customWidth="1"/>
    <col min="9469" max="9469" width="13.28515625" style="26" customWidth="1"/>
    <col min="9470" max="9470" width="1.7109375" style="26" customWidth="1"/>
    <col min="9471" max="9472" width="9.85546875" style="26" customWidth="1"/>
    <col min="9473" max="9473" width="13.28515625" style="26" customWidth="1"/>
    <col min="9474" max="9474" width="0.5703125" style="26" customWidth="1"/>
    <col min="9475" max="9475" width="7.5703125" style="26" hidden="1" customWidth="1"/>
    <col min="9476" max="9476" width="1.5703125" style="26" customWidth="1"/>
    <col min="9477" max="9717" width="7.5703125" style="26"/>
    <col min="9718" max="9718" width="1" style="26" customWidth="1"/>
    <col min="9719" max="9719" width="2.85546875" style="26" customWidth="1"/>
    <col min="9720" max="9720" width="4.42578125" style="26" customWidth="1"/>
    <col min="9721" max="9721" width="36.7109375" style="26" customWidth="1"/>
    <col min="9722" max="9722" width="1.5703125" style="26" customWidth="1"/>
    <col min="9723" max="9724" width="9.85546875" style="26" customWidth="1"/>
    <col min="9725" max="9725" width="13.28515625" style="26" customWidth="1"/>
    <col min="9726" max="9726" width="1.7109375" style="26" customWidth="1"/>
    <col min="9727" max="9728" width="9.85546875" style="26" customWidth="1"/>
    <col min="9729" max="9729" width="13.28515625" style="26" customWidth="1"/>
    <col min="9730" max="9730" width="0.5703125" style="26" customWidth="1"/>
    <col min="9731" max="9731" width="7.5703125" style="26" hidden="1" customWidth="1"/>
    <col min="9732" max="9732" width="1.5703125" style="26" customWidth="1"/>
    <col min="9733" max="9973" width="7.5703125" style="26"/>
    <col min="9974" max="9974" width="1" style="26" customWidth="1"/>
    <col min="9975" max="9975" width="2.85546875" style="26" customWidth="1"/>
    <col min="9976" max="9976" width="4.42578125" style="26" customWidth="1"/>
    <col min="9977" max="9977" width="36.7109375" style="26" customWidth="1"/>
    <col min="9978" max="9978" width="1.5703125" style="26" customWidth="1"/>
    <col min="9979" max="9980" width="9.85546875" style="26" customWidth="1"/>
    <col min="9981" max="9981" width="13.28515625" style="26" customWidth="1"/>
    <col min="9982" max="9982" width="1.7109375" style="26" customWidth="1"/>
    <col min="9983" max="9984" width="9.85546875" style="26" customWidth="1"/>
    <col min="9985" max="9985" width="13.28515625" style="26" customWidth="1"/>
    <col min="9986" max="9986" width="0.5703125" style="26" customWidth="1"/>
    <col min="9987" max="9987" width="7.5703125" style="26" hidden="1" customWidth="1"/>
    <col min="9988" max="9988" width="1.5703125" style="26" customWidth="1"/>
    <col min="9989" max="10229" width="7.5703125" style="26"/>
    <col min="10230" max="10230" width="1" style="26" customWidth="1"/>
    <col min="10231" max="10231" width="2.85546875" style="26" customWidth="1"/>
    <col min="10232" max="10232" width="4.42578125" style="26" customWidth="1"/>
    <col min="10233" max="10233" width="36.7109375" style="26" customWidth="1"/>
    <col min="10234" max="10234" width="1.5703125" style="26" customWidth="1"/>
    <col min="10235" max="10236" width="9.85546875" style="26" customWidth="1"/>
    <col min="10237" max="10237" width="13.28515625" style="26" customWidth="1"/>
    <col min="10238" max="10238" width="1.7109375" style="26" customWidth="1"/>
    <col min="10239" max="10240" width="9.85546875" style="26" customWidth="1"/>
    <col min="10241" max="10241" width="13.28515625" style="26" customWidth="1"/>
    <col min="10242" max="10242" width="0.5703125" style="26" customWidth="1"/>
    <col min="10243" max="10243" width="7.5703125" style="26" hidden="1" customWidth="1"/>
    <col min="10244" max="10244" width="1.5703125" style="26" customWidth="1"/>
    <col min="10245" max="10485" width="7.5703125" style="26"/>
    <col min="10486" max="10486" width="1" style="26" customWidth="1"/>
    <col min="10487" max="10487" width="2.85546875" style="26" customWidth="1"/>
    <col min="10488" max="10488" width="4.42578125" style="26" customWidth="1"/>
    <col min="10489" max="10489" width="36.7109375" style="26" customWidth="1"/>
    <col min="10490" max="10490" width="1.5703125" style="26" customWidth="1"/>
    <col min="10491" max="10492" width="9.85546875" style="26" customWidth="1"/>
    <col min="10493" max="10493" width="13.28515625" style="26" customWidth="1"/>
    <col min="10494" max="10494" width="1.7109375" style="26" customWidth="1"/>
    <col min="10495" max="10496" width="9.85546875" style="26" customWidth="1"/>
    <col min="10497" max="10497" width="13.28515625" style="26" customWidth="1"/>
    <col min="10498" max="10498" width="0.5703125" style="26" customWidth="1"/>
    <col min="10499" max="10499" width="7.5703125" style="26" hidden="1" customWidth="1"/>
    <col min="10500" max="10500" width="1.5703125" style="26" customWidth="1"/>
    <col min="10501" max="10741" width="7.5703125" style="26"/>
    <col min="10742" max="10742" width="1" style="26" customWidth="1"/>
    <col min="10743" max="10743" width="2.85546875" style="26" customWidth="1"/>
    <col min="10744" max="10744" width="4.42578125" style="26" customWidth="1"/>
    <col min="10745" max="10745" width="36.7109375" style="26" customWidth="1"/>
    <col min="10746" max="10746" width="1.5703125" style="26" customWidth="1"/>
    <col min="10747" max="10748" width="9.85546875" style="26" customWidth="1"/>
    <col min="10749" max="10749" width="13.28515625" style="26" customWidth="1"/>
    <col min="10750" max="10750" width="1.7109375" style="26" customWidth="1"/>
    <col min="10751" max="10752" width="9.85546875" style="26" customWidth="1"/>
    <col min="10753" max="10753" width="13.28515625" style="26" customWidth="1"/>
    <col min="10754" max="10754" width="0.5703125" style="26" customWidth="1"/>
    <col min="10755" max="10755" width="7.5703125" style="26" hidden="1" customWidth="1"/>
    <col min="10756" max="10756" width="1.5703125" style="26" customWidth="1"/>
    <col min="10757" max="10997" width="7.5703125" style="26"/>
    <col min="10998" max="10998" width="1" style="26" customWidth="1"/>
    <col min="10999" max="10999" width="2.85546875" style="26" customWidth="1"/>
    <col min="11000" max="11000" width="4.42578125" style="26" customWidth="1"/>
    <col min="11001" max="11001" width="36.7109375" style="26" customWidth="1"/>
    <col min="11002" max="11002" width="1.5703125" style="26" customWidth="1"/>
    <col min="11003" max="11004" width="9.85546875" style="26" customWidth="1"/>
    <col min="11005" max="11005" width="13.28515625" style="26" customWidth="1"/>
    <col min="11006" max="11006" width="1.7109375" style="26" customWidth="1"/>
    <col min="11007" max="11008" width="9.85546875" style="26" customWidth="1"/>
    <col min="11009" max="11009" width="13.28515625" style="26" customWidth="1"/>
    <col min="11010" max="11010" width="0.5703125" style="26" customWidth="1"/>
    <col min="11011" max="11011" width="7.5703125" style="26" hidden="1" customWidth="1"/>
    <col min="11012" max="11012" width="1.5703125" style="26" customWidth="1"/>
    <col min="11013" max="11253" width="7.5703125" style="26"/>
    <col min="11254" max="11254" width="1" style="26" customWidth="1"/>
    <col min="11255" max="11255" width="2.85546875" style="26" customWidth="1"/>
    <col min="11256" max="11256" width="4.42578125" style="26" customWidth="1"/>
    <col min="11257" max="11257" width="36.7109375" style="26" customWidth="1"/>
    <col min="11258" max="11258" width="1.5703125" style="26" customWidth="1"/>
    <col min="11259" max="11260" width="9.85546875" style="26" customWidth="1"/>
    <col min="11261" max="11261" width="13.28515625" style="26" customWidth="1"/>
    <col min="11262" max="11262" width="1.7109375" style="26" customWidth="1"/>
    <col min="11263" max="11264" width="9.85546875" style="26" customWidth="1"/>
    <col min="11265" max="11265" width="13.28515625" style="26" customWidth="1"/>
    <col min="11266" max="11266" width="0.5703125" style="26" customWidth="1"/>
    <col min="11267" max="11267" width="7.5703125" style="26" hidden="1" customWidth="1"/>
    <col min="11268" max="11268" width="1.5703125" style="26" customWidth="1"/>
    <col min="11269" max="11509" width="7.5703125" style="26"/>
    <col min="11510" max="11510" width="1" style="26" customWidth="1"/>
    <col min="11511" max="11511" width="2.85546875" style="26" customWidth="1"/>
    <col min="11512" max="11512" width="4.42578125" style="26" customWidth="1"/>
    <col min="11513" max="11513" width="36.7109375" style="26" customWidth="1"/>
    <col min="11514" max="11514" width="1.5703125" style="26" customWidth="1"/>
    <col min="11515" max="11516" width="9.85546875" style="26" customWidth="1"/>
    <col min="11517" max="11517" width="13.28515625" style="26" customWidth="1"/>
    <col min="11518" max="11518" width="1.7109375" style="26" customWidth="1"/>
    <col min="11519" max="11520" width="9.85546875" style="26" customWidth="1"/>
    <col min="11521" max="11521" width="13.28515625" style="26" customWidth="1"/>
    <col min="11522" max="11522" width="0.5703125" style="26" customWidth="1"/>
    <col min="11523" max="11523" width="7.5703125" style="26" hidden="1" customWidth="1"/>
    <col min="11524" max="11524" width="1.5703125" style="26" customWidth="1"/>
    <col min="11525" max="11765" width="7.5703125" style="26"/>
    <col min="11766" max="11766" width="1" style="26" customWidth="1"/>
    <col min="11767" max="11767" width="2.85546875" style="26" customWidth="1"/>
    <col min="11768" max="11768" width="4.42578125" style="26" customWidth="1"/>
    <col min="11769" max="11769" width="36.7109375" style="26" customWidth="1"/>
    <col min="11770" max="11770" width="1.5703125" style="26" customWidth="1"/>
    <col min="11771" max="11772" width="9.85546875" style="26" customWidth="1"/>
    <col min="11773" max="11773" width="13.28515625" style="26" customWidth="1"/>
    <col min="11774" max="11774" width="1.7109375" style="26" customWidth="1"/>
    <col min="11775" max="11776" width="9.85546875" style="26" customWidth="1"/>
    <col min="11777" max="11777" width="13.28515625" style="26" customWidth="1"/>
    <col min="11778" max="11778" width="0.5703125" style="26" customWidth="1"/>
    <col min="11779" max="11779" width="7.5703125" style="26" hidden="1" customWidth="1"/>
    <col min="11780" max="11780" width="1.5703125" style="26" customWidth="1"/>
    <col min="11781" max="12021" width="7.5703125" style="26"/>
    <col min="12022" max="12022" width="1" style="26" customWidth="1"/>
    <col min="12023" max="12023" width="2.85546875" style="26" customWidth="1"/>
    <col min="12024" max="12024" width="4.42578125" style="26" customWidth="1"/>
    <col min="12025" max="12025" width="36.7109375" style="26" customWidth="1"/>
    <col min="12026" max="12026" width="1.5703125" style="26" customWidth="1"/>
    <col min="12027" max="12028" width="9.85546875" style="26" customWidth="1"/>
    <col min="12029" max="12029" width="13.28515625" style="26" customWidth="1"/>
    <col min="12030" max="12030" width="1.7109375" style="26" customWidth="1"/>
    <col min="12031" max="12032" width="9.85546875" style="26" customWidth="1"/>
    <col min="12033" max="12033" width="13.28515625" style="26" customWidth="1"/>
    <col min="12034" max="12034" width="0.5703125" style="26" customWidth="1"/>
    <col min="12035" max="12035" width="7.5703125" style="26" hidden="1" customWidth="1"/>
    <col min="12036" max="12036" width="1.5703125" style="26" customWidth="1"/>
    <col min="12037" max="12277" width="7.5703125" style="26"/>
    <col min="12278" max="12278" width="1" style="26" customWidth="1"/>
    <col min="12279" max="12279" width="2.85546875" style="26" customWidth="1"/>
    <col min="12280" max="12280" width="4.42578125" style="26" customWidth="1"/>
    <col min="12281" max="12281" width="36.7109375" style="26" customWidth="1"/>
    <col min="12282" max="12282" width="1.5703125" style="26" customWidth="1"/>
    <col min="12283" max="12284" width="9.85546875" style="26" customWidth="1"/>
    <col min="12285" max="12285" width="13.28515625" style="26" customWidth="1"/>
    <col min="12286" max="12286" width="1.7109375" style="26" customWidth="1"/>
    <col min="12287" max="12288" width="9.85546875" style="26" customWidth="1"/>
    <col min="12289" max="12289" width="13.28515625" style="26" customWidth="1"/>
    <col min="12290" max="12290" width="0.5703125" style="26" customWidth="1"/>
    <col min="12291" max="12291" width="7.5703125" style="26" hidden="1" customWidth="1"/>
    <col min="12292" max="12292" width="1.5703125" style="26" customWidth="1"/>
    <col min="12293" max="12533" width="7.5703125" style="26"/>
    <col min="12534" max="12534" width="1" style="26" customWidth="1"/>
    <col min="12535" max="12535" width="2.85546875" style="26" customWidth="1"/>
    <col min="12536" max="12536" width="4.42578125" style="26" customWidth="1"/>
    <col min="12537" max="12537" width="36.7109375" style="26" customWidth="1"/>
    <col min="12538" max="12538" width="1.5703125" style="26" customWidth="1"/>
    <col min="12539" max="12540" width="9.85546875" style="26" customWidth="1"/>
    <col min="12541" max="12541" width="13.28515625" style="26" customWidth="1"/>
    <col min="12542" max="12542" width="1.7109375" style="26" customWidth="1"/>
    <col min="12543" max="12544" width="9.85546875" style="26" customWidth="1"/>
    <col min="12545" max="12545" width="13.28515625" style="26" customWidth="1"/>
    <col min="12546" max="12546" width="0.5703125" style="26" customWidth="1"/>
    <col min="12547" max="12547" width="7.5703125" style="26" hidden="1" customWidth="1"/>
    <col min="12548" max="12548" width="1.5703125" style="26" customWidth="1"/>
    <col min="12549" max="12789" width="7.5703125" style="26"/>
    <col min="12790" max="12790" width="1" style="26" customWidth="1"/>
    <col min="12791" max="12791" width="2.85546875" style="26" customWidth="1"/>
    <col min="12792" max="12792" width="4.42578125" style="26" customWidth="1"/>
    <col min="12793" max="12793" width="36.7109375" style="26" customWidth="1"/>
    <col min="12794" max="12794" width="1.5703125" style="26" customWidth="1"/>
    <col min="12795" max="12796" width="9.85546875" style="26" customWidth="1"/>
    <col min="12797" max="12797" width="13.28515625" style="26" customWidth="1"/>
    <col min="12798" max="12798" width="1.7109375" style="26" customWidth="1"/>
    <col min="12799" max="12800" width="9.85546875" style="26" customWidth="1"/>
    <col min="12801" max="12801" width="13.28515625" style="26" customWidth="1"/>
    <col min="12802" max="12802" width="0.5703125" style="26" customWidth="1"/>
    <col min="12803" max="12803" width="7.5703125" style="26" hidden="1" customWidth="1"/>
    <col min="12804" max="12804" width="1.5703125" style="26" customWidth="1"/>
    <col min="12805" max="13045" width="7.5703125" style="26"/>
    <col min="13046" max="13046" width="1" style="26" customWidth="1"/>
    <col min="13047" max="13047" width="2.85546875" style="26" customWidth="1"/>
    <col min="13048" max="13048" width="4.42578125" style="26" customWidth="1"/>
    <col min="13049" max="13049" width="36.7109375" style="26" customWidth="1"/>
    <col min="13050" max="13050" width="1.5703125" style="26" customWidth="1"/>
    <col min="13051" max="13052" width="9.85546875" style="26" customWidth="1"/>
    <col min="13053" max="13053" width="13.28515625" style="26" customWidth="1"/>
    <col min="13054" max="13054" width="1.7109375" style="26" customWidth="1"/>
    <col min="13055" max="13056" width="9.85546875" style="26" customWidth="1"/>
    <col min="13057" max="13057" width="13.28515625" style="26" customWidth="1"/>
    <col min="13058" max="13058" width="0.5703125" style="26" customWidth="1"/>
    <col min="13059" max="13059" width="7.5703125" style="26" hidden="1" customWidth="1"/>
    <col min="13060" max="13060" width="1.5703125" style="26" customWidth="1"/>
    <col min="13061" max="13301" width="7.5703125" style="26"/>
    <col min="13302" max="13302" width="1" style="26" customWidth="1"/>
    <col min="13303" max="13303" width="2.85546875" style="26" customWidth="1"/>
    <col min="13304" max="13304" width="4.42578125" style="26" customWidth="1"/>
    <col min="13305" max="13305" width="36.7109375" style="26" customWidth="1"/>
    <col min="13306" max="13306" width="1.5703125" style="26" customWidth="1"/>
    <col min="13307" max="13308" width="9.85546875" style="26" customWidth="1"/>
    <col min="13309" max="13309" width="13.28515625" style="26" customWidth="1"/>
    <col min="13310" max="13310" width="1.7109375" style="26" customWidth="1"/>
    <col min="13311" max="13312" width="9.85546875" style="26" customWidth="1"/>
    <col min="13313" max="13313" width="13.28515625" style="26" customWidth="1"/>
    <col min="13314" max="13314" width="0.5703125" style="26" customWidth="1"/>
    <col min="13315" max="13315" width="7.5703125" style="26" hidden="1" customWidth="1"/>
    <col min="13316" max="13316" width="1.5703125" style="26" customWidth="1"/>
    <col min="13317" max="13557" width="7.5703125" style="26"/>
    <col min="13558" max="13558" width="1" style="26" customWidth="1"/>
    <col min="13559" max="13559" width="2.85546875" style="26" customWidth="1"/>
    <col min="13560" max="13560" width="4.42578125" style="26" customWidth="1"/>
    <col min="13561" max="13561" width="36.7109375" style="26" customWidth="1"/>
    <col min="13562" max="13562" width="1.5703125" style="26" customWidth="1"/>
    <col min="13563" max="13564" width="9.85546875" style="26" customWidth="1"/>
    <col min="13565" max="13565" width="13.28515625" style="26" customWidth="1"/>
    <col min="13566" max="13566" width="1.7109375" style="26" customWidth="1"/>
    <col min="13567" max="13568" width="9.85546875" style="26" customWidth="1"/>
    <col min="13569" max="13569" width="13.28515625" style="26" customWidth="1"/>
    <col min="13570" max="13570" width="0.5703125" style="26" customWidth="1"/>
    <col min="13571" max="13571" width="7.5703125" style="26" hidden="1" customWidth="1"/>
    <col min="13572" max="13572" width="1.5703125" style="26" customWidth="1"/>
    <col min="13573" max="13813" width="7.5703125" style="26"/>
    <col min="13814" max="13814" width="1" style="26" customWidth="1"/>
    <col min="13815" max="13815" width="2.85546875" style="26" customWidth="1"/>
    <col min="13816" max="13816" width="4.42578125" style="26" customWidth="1"/>
    <col min="13817" max="13817" width="36.7109375" style="26" customWidth="1"/>
    <col min="13818" max="13818" width="1.5703125" style="26" customWidth="1"/>
    <col min="13819" max="13820" width="9.85546875" style="26" customWidth="1"/>
    <col min="13821" max="13821" width="13.28515625" style="26" customWidth="1"/>
    <col min="13822" max="13822" width="1.7109375" style="26" customWidth="1"/>
    <col min="13823" max="13824" width="9.85546875" style="26" customWidth="1"/>
    <col min="13825" max="13825" width="13.28515625" style="26" customWidth="1"/>
    <col min="13826" max="13826" width="0.5703125" style="26" customWidth="1"/>
    <col min="13827" max="13827" width="7.5703125" style="26" hidden="1" customWidth="1"/>
    <col min="13828" max="13828" width="1.5703125" style="26" customWidth="1"/>
    <col min="13829" max="14069" width="7.5703125" style="26"/>
    <col min="14070" max="14070" width="1" style="26" customWidth="1"/>
    <col min="14071" max="14071" width="2.85546875" style="26" customWidth="1"/>
    <col min="14072" max="14072" width="4.42578125" style="26" customWidth="1"/>
    <col min="14073" max="14073" width="36.7109375" style="26" customWidth="1"/>
    <col min="14074" max="14074" width="1.5703125" style="26" customWidth="1"/>
    <col min="14075" max="14076" width="9.85546875" style="26" customWidth="1"/>
    <col min="14077" max="14077" width="13.28515625" style="26" customWidth="1"/>
    <col min="14078" max="14078" width="1.7109375" style="26" customWidth="1"/>
    <col min="14079" max="14080" width="9.85546875" style="26" customWidth="1"/>
    <col min="14081" max="14081" width="13.28515625" style="26" customWidth="1"/>
    <col min="14082" max="14082" width="0.5703125" style="26" customWidth="1"/>
    <col min="14083" max="14083" width="7.5703125" style="26" hidden="1" customWidth="1"/>
    <col min="14084" max="14084" width="1.5703125" style="26" customWidth="1"/>
    <col min="14085" max="14325" width="7.5703125" style="26"/>
    <col min="14326" max="14326" width="1" style="26" customWidth="1"/>
    <col min="14327" max="14327" width="2.85546875" style="26" customWidth="1"/>
    <col min="14328" max="14328" width="4.42578125" style="26" customWidth="1"/>
    <col min="14329" max="14329" width="36.7109375" style="26" customWidth="1"/>
    <col min="14330" max="14330" width="1.5703125" style="26" customWidth="1"/>
    <col min="14331" max="14332" width="9.85546875" style="26" customWidth="1"/>
    <col min="14333" max="14333" width="13.28515625" style="26" customWidth="1"/>
    <col min="14334" max="14334" width="1.7109375" style="26" customWidth="1"/>
    <col min="14335" max="14336" width="9.85546875" style="26" customWidth="1"/>
    <col min="14337" max="14337" width="13.28515625" style="26" customWidth="1"/>
    <col min="14338" max="14338" width="0.5703125" style="26" customWidth="1"/>
    <col min="14339" max="14339" width="7.5703125" style="26" hidden="1" customWidth="1"/>
    <col min="14340" max="14340" width="1.5703125" style="26" customWidth="1"/>
    <col min="14341" max="14581" width="7.5703125" style="26"/>
    <col min="14582" max="14582" width="1" style="26" customWidth="1"/>
    <col min="14583" max="14583" width="2.85546875" style="26" customWidth="1"/>
    <col min="14584" max="14584" width="4.42578125" style="26" customWidth="1"/>
    <col min="14585" max="14585" width="36.7109375" style="26" customWidth="1"/>
    <col min="14586" max="14586" width="1.5703125" style="26" customWidth="1"/>
    <col min="14587" max="14588" width="9.85546875" style="26" customWidth="1"/>
    <col min="14589" max="14589" width="13.28515625" style="26" customWidth="1"/>
    <col min="14590" max="14590" width="1.7109375" style="26" customWidth="1"/>
    <col min="14591" max="14592" width="9.85546875" style="26" customWidth="1"/>
    <col min="14593" max="14593" width="13.28515625" style="26" customWidth="1"/>
    <col min="14594" max="14594" width="0.5703125" style="26" customWidth="1"/>
    <col min="14595" max="14595" width="7.5703125" style="26" hidden="1" customWidth="1"/>
    <col min="14596" max="14596" width="1.5703125" style="26" customWidth="1"/>
    <col min="14597" max="14837" width="7.5703125" style="26"/>
    <col min="14838" max="14838" width="1" style="26" customWidth="1"/>
    <col min="14839" max="14839" width="2.85546875" style="26" customWidth="1"/>
    <col min="14840" max="14840" width="4.42578125" style="26" customWidth="1"/>
    <col min="14841" max="14841" width="36.7109375" style="26" customWidth="1"/>
    <col min="14842" max="14842" width="1.5703125" style="26" customWidth="1"/>
    <col min="14843" max="14844" width="9.85546875" style="26" customWidth="1"/>
    <col min="14845" max="14845" width="13.28515625" style="26" customWidth="1"/>
    <col min="14846" max="14846" width="1.7109375" style="26" customWidth="1"/>
    <col min="14847" max="14848" width="9.85546875" style="26" customWidth="1"/>
    <col min="14849" max="14849" width="13.28515625" style="26" customWidth="1"/>
    <col min="14850" max="14850" width="0.5703125" style="26" customWidth="1"/>
    <col min="14851" max="14851" width="7.5703125" style="26" hidden="1" customWidth="1"/>
    <col min="14852" max="14852" width="1.5703125" style="26" customWidth="1"/>
    <col min="14853" max="15093" width="7.5703125" style="26"/>
    <col min="15094" max="15094" width="1" style="26" customWidth="1"/>
    <col min="15095" max="15095" width="2.85546875" style="26" customWidth="1"/>
    <col min="15096" max="15096" width="4.42578125" style="26" customWidth="1"/>
    <col min="15097" max="15097" width="36.7109375" style="26" customWidth="1"/>
    <col min="15098" max="15098" width="1.5703125" style="26" customWidth="1"/>
    <col min="15099" max="15100" width="9.85546875" style="26" customWidth="1"/>
    <col min="15101" max="15101" width="13.28515625" style="26" customWidth="1"/>
    <col min="15102" max="15102" width="1.7109375" style="26" customWidth="1"/>
    <col min="15103" max="15104" width="9.85546875" style="26" customWidth="1"/>
    <col min="15105" max="15105" width="13.28515625" style="26" customWidth="1"/>
    <col min="15106" max="15106" width="0.5703125" style="26" customWidth="1"/>
    <col min="15107" max="15107" width="7.5703125" style="26" hidden="1" customWidth="1"/>
    <col min="15108" max="15108" width="1.5703125" style="26" customWidth="1"/>
    <col min="15109" max="15349" width="7.5703125" style="26"/>
    <col min="15350" max="15350" width="1" style="26" customWidth="1"/>
    <col min="15351" max="15351" width="2.85546875" style="26" customWidth="1"/>
    <col min="15352" max="15352" width="4.42578125" style="26" customWidth="1"/>
    <col min="15353" max="15353" width="36.7109375" style="26" customWidth="1"/>
    <col min="15354" max="15354" width="1.5703125" style="26" customWidth="1"/>
    <col min="15355" max="15356" width="9.85546875" style="26" customWidth="1"/>
    <col min="15357" max="15357" width="13.28515625" style="26" customWidth="1"/>
    <col min="15358" max="15358" width="1.7109375" style="26" customWidth="1"/>
    <col min="15359" max="15360" width="9.85546875" style="26" customWidth="1"/>
    <col min="15361" max="15361" width="13.28515625" style="26" customWidth="1"/>
    <col min="15362" max="15362" width="0.5703125" style="26" customWidth="1"/>
    <col min="15363" max="15363" width="7.5703125" style="26" hidden="1" customWidth="1"/>
    <col min="15364" max="15364" width="1.5703125" style="26" customWidth="1"/>
    <col min="15365" max="15605" width="7.5703125" style="26"/>
    <col min="15606" max="15606" width="1" style="26" customWidth="1"/>
    <col min="15607" max="15607" width="2.85546875" style="26" customWidth="1"/>
    <col min="15608" max="15608" width="4.42578125" style="26" customWidth="1"/>
    <col min="15609" max="15609" width="36.7109375" style="26" customWidth="1"/>
    <col min="15610" max="15610" width="1.5703125" style="26" customWidth="1"/>
    <col min="15611" max="15612" width="9.85546875" style="26" customWidth="1"/>
    <col min="15613" max="15613" width="13.28515625" style="26" customWidth="1"/>
    <col min="15614" max="15614" width="1.7109375" style="26" customWidth="1"/>
    <col min="15615" max="15616" width="9.85546875" style="26" customWidth="1"/>
    <col min="15617" max="15617" width="13.28515625" style="26" customWidth="1"/>
    <col min="15618" max="15618" width="0.5703125" style="26" customWidth="1"/>
    <col min="15619" max="15619" width="7.5703125" style="26" hidden="1" customWidth="1"/>
    <col min="15620" max="15620" width="1.5703125" style="26" customWidth="1"/>
    <col min="15621" max="15861" width="7.5703125" style="26"/>
    <col min="15862" max="15862" width="1" style="26" customWidth="1"/>
    <col min="15863" max="15863" width="2.85546875" style="26" customWidth="1"/>
    <col min="15864" max="15864" width="4.42578125" style="26" customWidth="1"/>
    <col min="15865" max="15865" width="36.7109375" style="26" customWidth="1"/>
    <col min="15866" max="15866" width="1.5703125" style="26" customWidth="1"/>
    <col min="15867" max="15868" width="9.85546875" style="26" customWidth="1"/>
    <col min="15869" max="15869" width="13.28515625" style="26" customWidth="1"/>
    <col min="15870" max="15870" width="1.7109375" style="26" customWidth="1"/>
    <col min="15871" max="15872" width="9.85546875" style="26" customWidth="1"/>
    <col min="15873" max="15873" width="13.28515625" style="26" customWidth="1"/>
    <col min="15874" max="15874" width="0.5703125" style="26" customWidth="1"/>
    <col min="15875" max="15875" width="7.5703125" style="26" hidden="1" customWidth="1"/>
    <col min="15876" max="15876" width="1.5703125" style="26" customWidth="1"/>
    <col min="15877" max="16117" width="7.5703125" style="26"/>
    <col min="16118" max="16118" width="1" style="26" customWidth="1"/>
    <col min="16119" max="16119" width="2.85546875" style="26" customWidth="1"/>
    <col min="16120" max="16120" width="4.42578125" style="26" customWidth="1"/>
    <col min="16121" max="16121" width="36.7109375" style="26" customWidth="1"/>
    <col min="16122" max="16122" width="1.5703125" style="26" customWidth="1"/>
    <col min="16123" max="16124" width="9.85546875" style="26" customWidth="1"/>
    <col min="16125" max="16125" width="13.28515625" style="26" customWidth="1"/>
    <col min="16126" max="16126" width="1.7109375" style="26" customWidth="1"/>
    <col min="16127" max="16128" width="9.85546875" style="26" customWidth="1"/>
    <col min="16129" max="16129" width="13.28515625" style="26" customWidth="1"/>
    <col min="16130" max="16130" width="0.5703125" style="26" customWidth="1"/>
    <col min="16131" max="16131" width="7.5703125" style="26" hidden="1" customWidth="1"/>
    <col min="16132" max="16132" width="1.5703125" style="26" customWidth="1"/>
    <col min="16133" max="16384" width="7.5703125" style="26"/>
  </cols>
  <sheetData>
    <row r="1" spans="1:9" s="1" customFormat="1" ht="15" customHeight="1">
      <c r="H1" s="2" t="s">
        <v>0</v>
      </c>
    </row>
    <row r="2" spans="1:9" s="1" customFormat="1" ht="15" customHeight="1">
      <c r="H2" s="3" t="s">
        <v>1</v>
      </c>
    </row>
    <row r="3" spans="1:9" s="1" customFormat="1" ht="15" customHeight="1"/>
    <row r="4" spans="1:9" s="1" customFormat="1" ht="15" customHeight="1"/>
    <row r="5" spans="1:9" s="24" customFormat="1" ht="15" customHeight="1">
      <c r="B5" s="75" t="s">
        <v>150</v>
      </c>
      <c r="C5" s="33" t="s">
        <v>378</v>
      </c>
      <c r="D5" s="78"/>
      <c r="E5" s="77"/>
      <c r="F5" s="77"/>
      <c r="G5" s="77"/>
      <c r="H5" s="77"/>
      <c r="I5" s="77"/>
    </row>
    <row r="6" spans="1:9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</row>
    <row r="7" spans="1:9" s="24" customFormat="1" ht="15" customHeight="1">
      <c r="B7" s="76" t="s">
        <v>151</v>
      </c>
      <c r="C7" s="36" t="s">
        <v>419</v>
      </c>
      <c r="D7" s="78"/>
      <c r="E7" s="77"/>
      <c r="F7" s="77"/>
      <c r="G7" s="77"/>
      <c r="H7" s="77"/>
      <c r="I7" s="77"/>
    </row>
    <row r="8" spans="1:9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</row>
    <row r="9" spans="1:9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77"/>
    </row>
    <row r="10" spans="1:9" s="24" customFormat="1" ht="17.100000000000001" customHeight="1">
      <c r="B10" s="33" t="s">
        <v>341</v>
      </c>
      <c r="C10" s="26"/>
      <c r="D10" s="245" t="s">
        <v>28</v>
      </c>
      <c r="E10" s="690" t="s">
        <v>319</v>
      </c>
      <c r="F10" s="690"/>
      <c r="G10" s="690"/>
      <c r="H10" s="114"/>
      <c r="I10" s="114"/>
    </row>
    <row r="11" spans="1:9" s="24" customFormat="1" ht="15">
      <c r="B11" s="36" t="s">
        <v>328</v>
      </c>
      <c r="C11" s="26"/>
      <c r="D11" s="246" t="s">
        <v>29</v>
      </c>
      <c r="E11" s="696" t="s">
        <v>9</v>
      </c>
      <c r="F11" s="696"/>
      <c r="G11" s="696"/>
      <c r="H11" s="77"/>
      <c r="I11" s="77"/>
    </row>
    <row r="12" spans="1:9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115"/>
      <c r="I12" s="115"/>
    </row>
    <row r="13" spans="1:9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116"/>
      <c r="I13" s="116"/>
    </row>
    <row r="14" spans="1:9" ht="3" customHeight="1">
      <c r="A14" s="247"/>
      <c r="B14" s="247"/>
      <c r="C14" s="247"/>
      <c r="D14" s="248"/>
      <c r="E14" s="247"/>
      <c r="F14" s="247"/>
      <c r="G14" s="247"/>
      <c r="H14" s="247"/>
    </row>
    <row r="15" spans="1:9" ht="6" customHeight="1">
      <c r="H15" s="28"/>
    </row>
    <row r="16" spans="1:9" ht="14.1" customHeight="1">
      <c r="B16" s="33" t="s">
        <v>8</v>
      </c>
      <c r="D16" s="673">
        <v>2023</v>
      </c>
      <c r="E16" s="624">
        <f>SUM(F16:G16)</f>
        <v>1981</v>
      </c>
      <c r="F16" s="624">
        <f>SUM(F19,F22,F25,F28,F31,F34,F37,F40,F43,F46,F49)</f>
        <v>896</v>
      </c>
      <c r="G16" s="624">
        <f>SUM(G19,G22,G25,G28,G31,G34,G37,G40,G43,G46,G49)</f>
        <v>1085</v>
      </c>
      <c r="H16" s="77"/>
    </row>
    <row r="17" spans="2:9" ht="14.1" customHeight="1">
      <c r="B17" s="36" t="s">
        <v>9</v>
      </c>
      <c r="D17" s="673"/>
      <c r="E17" s="331"/>
      <c r="F17" s="331"/>
      <c r="G17" s="331"/>
      <c r="H17" s="77"/>
    </row>
    <row r="18" spans="2:9" ht="14.1" customHeight="1">
      <c r="B18" s="36"/>
      <c r="D18" s="673"/>
      <c r="E18" s="331"/>
      <c r="F18" s="331"/>
      <c r="G18" s="331"/>
      <c r="H18" s="77"/>
    </row>
    <row r="19" spans="2:9" ht="14.1" customHeight="1">
      <c r="B19" s="33" t="s">
        <v>391</v>
      </c>
      <c r="D19" s="27">
        <v>2023</v>
      </c>
      <c r="E19" s="90">
        <f>SUM(F19:G19)</f>
        <v>21</v>
      </c>
      <c r="F19" s="90">
        <f>SUM('3.11 samb.5'!F19,'3.11 samb.5'!J19)+SUM('3.11 samb.6'!F19,'3.11 samb.6'!J19)+SUM('3.11 samb.7'!F19,'3.11 samb.7'!J19)+SUM('3.11 samb.8'!F19,'3.11 samb.8'!J19)+SUM(' 3.11 samb.9'!F19,' 3.11 samb.9'!J19)</f>
        <v>4</v>
      </c>
      <c r="G19" s="90">
        <f>SUM('3.11 samb.5'!G19,'3.11 samb.5'!K19)+SUM('3.11 samb.6'!G19,'3.11 samb.6'!K19)+SUM('3.11 samb.7'!G19,'3.11 samb.7'!K19)+SUM('3.11 samb.8'!G19,'3.11 samb.8'!K19)+SUM(' 3.11 samb.9'!G19,' 3.11 samb.9'!K19)</f>
        <v>17</v>
      </c>
      <c r="H19" s="77"/>
    </row>
    <row r="20" spans="2:9" ht="14.1" customHeight="1">
      <c r="B20" s="36" t="s">
        <v>393</v>
      </c>
      <c r="C20" s="29"/>
      <c r="E20" s="333"/>
      <c r="F20" s="333"/>
      <c r="G20" s="333"/>
      <c r="H20" s="117"/>
    </row>
    <row r="21" spans="2:9" ht="14.1" customHeight="1">
      <c r="B21" s="36"/>
      <c r="C21" s="334"/>
      <c r="E21" s="333"/>
      <c r="F21" s="333"/>
      <c r="G21" s="333"/>
      <c r="H21" s="118"/>
      <c r="I21" s="29"/>
    </row>
    <row r="22" spans="2:9" ht="14.1" customHeight="1">
      <c r="B22" s="33" t="s">
        <v>105</v>
      </c>
      <c r="C22" s="334"/>
      <c r="D22" s="27">
        <v>2023</v>
      </c>
      <c r="E22" s="90">
        <f>SUM(F22:G22)</f>
        <v>105</v>
      </c>
      <c r="F22" s="90">
        <f>SUM('3.11 samb.5'!F22,'3.11 samb.5'!J22)+SUM('3.11 samb.6'!F22,'3.11 samb.6'!J22)+SUM('3.11 samb.7'!F22,'3.11 samb.7'!J22)+SUM('3.11 samb.8'!F22,'3.11 samb.8'!J22)+SUM(' 3.11 samb.9'!F22,' 3.11 samb.9'!J22)</f>
        <v>32</v>
      </c>
      <c r="G22" s="90">
        <f>SUM('3.11 samb.5'!G22,'3.11 samb.5'!K22)+SUM('3.11 samb.6'!G22,'3.11 samb.6'!K22)+SUM('3.11 samb.7'!G22,'3.11 samb.7'!K22)+SUM('3.11 samb.8'!G22,'3.11 samb.8'!K22)+SUM(' 3.11 samb.9'!G22,' 3.11 samb.9'!K22)</f>
        <v>73</v>
      </c>
      <c r="H22" s="118"/>
      <c r="I22" s="29"/>
    </row>
    <row r="23" spans="2:9" ht="14.1" customHeight="1">
      <c r="B23" s="36" t="s">
        <v>106</v>
      </c>
      <c r="C23" s="334"/>
      <c r="E23" s="333"/>
      <c r="F23" s="333"/>
      <c r="G23" s="333"/>
      <c r="H23" s="118"/>
      <c r="I23" s="29"/>
    </row>
    <row r="24" spans="2:9" ht="14.1" customHeight="1">
      <c r="B24" s="33"/>
      <c r="E24" s="333"/>
      <c r="F24" s="333"/>
      <c r="G24" s="333"/>
      <c r="H24" s="117"/>
    </row>
    <row r="25" spans="2:9" ht="14.1" customHeight="1">
      <c r="B25" s="33" t="s">
        <v>394</v>
      </c>
      <c r="C25" s="33"/>
      <c r="D25" s="27">
        <v>2023</v>
      </c>
      <c r="E25" s="90">
        <f>SUM(F25:G25)</f>
        <v>344</v>
      </c>
      <c r="F25" s="90">
        <f>SUM('3.11 samb.5'!F25,'3.11 samb.5'!J25)+SUM('3.11 samb.6'!F25,'3.11 samb.6'!J25)+SUM('3.11 samb.7'!F25,'3.11 samb.7'!J25)+SUM('3.11 samb.8'!F25,'3.11 samb.8'!J25)+SUM(' 3.11 samb.9'!F25,' 3.11 samb.9'!J25)</f>
        <v>163</v>
      </c>
      <c r="G25" s="90">
        <f>SUM('3.11 samb.5'!G25,'3.11 samb.5'!K25)+SUM('3.11 samb.6'!G25,'3.11 samb.6'!K25)+SUM('3.11 samb.7'!G25,'3.11 samb.7'!K25)+SUM('3.11 samb.8'!G25,'3.11 samb.8'!K25)+SUM(' 3.11 samb.9'!G25,' 3.11 samb.9'!K25)</f>
        <v>181</v>
      </c>
      <c r="H25" s="118"/>
    </row>
    <row r="26" spans="2:9" ht="14.1" customHeight="1">
      <c r="B26" s="36" t="s">
        <v>395</v>
      </c>
      <c r="C26" s="33"/>
      <c r="E26" s="333"/>
      <c r="F26" s="333"/>
      <c r="G26" s="333"/>
      <c r="H26" s="118"/>
    </row>
    <row r="27" spans="2:9" ht="14.1" customHeight="1">
      <c r="B27" s="36"/>
      <c r="C27" s="33"/>
      <c r="E27" s="333"/>
      <c r="F27" s="333"/>
      <c r="G27" s="333"/>
      <c r="H27" s="118"/>
    </row>
    <row r="28" spans="2:9" ht="14.1" customHeight="1">
      <c r="B28" s="33" t="s">
        <v>384</v>
      </c>
      <c r="C28" s="29"/>
      <c r="D28" s="27">
        <v>2023</v>
      </c>
      <c r="E28" s="90">
        <f>SUM(F28:G28)</f>
        <v>206</v>
      </c>
      <c r="F28" s="90">
        <f>SUM('3.11 samb.5'!F28,'3.11 samb.5'!J28)+SUM('3.11 samb.6'!F28,'3.11 samb.6'!J28)+SUM('3.11 samb.7'!F28,'3.11 samb.7'!J28)+SUM('3.11 samb.8'!F28,'3.11 samb.8'!J28)+SUM(' 3.11 samb.9'!F28,' 3.11 samb.9'!J28)</f>
        <v>79</v>
      </c>
      <c r="G28" s="90">
        <f>SUM('3.11 samb.5'!G28,'3.11 samb.5'!K28)+SUM('3.11 samb.6'!G28,'3.11 samb.6'!K28)+SUM('3.11 samb.7'!G28,'3.11 samb.7'!K28)+SUM('3.11 samb.8'!G28,'3.11 samb.8'!K28)+SUM(' 3.11 samb.9'!G28,' 3.11 samb.9'!K28)</f>
        <v>127</v>
      </c>
      <c r="H28" s="117"/>
    </row>
    <row r="29" spans="2:9" ht="14.1" customHeight="1">
      <c r="B29" s="36" t="s">
        <v>396</v>
      </c>
      <c r="C29" s="334"/>
      <c r="E29" s="333"/>
      <c r="F29" s="333"/>
      <c r="G29" s="333"/>
      <c r="H29" s="118"/>
    </row>
    <row r="30" spans="2:9" ht="14.1" customHeight="1">
      <c r="B30" s="36"/>
      <c r="C30" s="334"/>
      <c r="E30" s="333"/>
      <c r="F30" s="333"/>
      <c r="G30" s="333"/>
      <c r="H30" s="118"/>
    </row>
    <row r="31" spans="2:9" ht="14.1" customHeight="1">
      <c r="B31" s="33" t="s">
        <v>388</v>
      </c>
      <c r="C31" s="334"/>
      <c r="D31" s="27">
        <v>2023</v>
      </c>
      <c r="E31" s="90">
        <f>SUM(F31:G31)</f>
        <v>452</v>
      </c>
      <c r="F31" s="90">
        <f>SUM('3.11 samb.5'!F31,'3.11 samb.5'!J31)+SUM('3.11 samb.6'!F31,'3.11 samb.6'!J31)+SUM('3.11 samb.7'!F31,'3.11 samb.7'!J31)+SUM('3.11 samb.8'!F31,'3.11 samb.8'!J31)+SUM(' 3.11 samb.9'!F31,' 3.11 samb.9'!J31)</f>
        <v>196</v>
      </c>
      <c r="G31" s="90">
        <f>SUM('3.11 samb.5'!G31,'3.11 samb.5'!K31)+SUM('3.11 samb.6'!G31,'3.11 samb.6'!K31)+SUM('3.11 samb.7'!G31,'3.11 samb.7'!K31)+SUM('3.11 samb.8'!G31,'3.11 samb.8'!K31)+SUM(' 3.11 samb.9'!G31,' 3.11 samb.9'!K31)</f>
        <v>256</v>
      </c>
      <c r="H31" s="118"/>
    </row>
    <row r="32" spans="2:9" ht="14.1" customHeight="1">
      <c r="B32" s="36" t="s">
        <v>389</v>
      </c>
      <c r="C32" s="334"/>
      <c r="E32" s="333"/>
      <c r="F32" s="333"/>
      <c r="G32" s="333"/>
      <c r="H32" s="118"/>
    </row>
    <row r="33" spans="2:8" ht="14.1" customHeight="1">
      <c r="B33" s="634"/>
      <c r="C33" s="334"/>
      <c r="E33" s="333"/>
      <c r="F33" s="333"/>
      <c r="G33" s="333"/>
      <c r="H33" s="118"/>
    </row>
    <row r="34" spans="2:8" ht="14.1" customHeight="1">
      <c r="B34" s="29" t="s">
        <v>385</v>
      </c>
      <c r="C34" s="633"/>
      <c r="D34" s="27">
        <v>2023</v>
      </c>
      <c r="E34" s="90">
        <f>SUM(F34:G34)</f>
        <v>197</v>
      </c>
      <c r="F34" s="90">
        <f>SUM('3.11 samb.5'!F34,'3.11 samb.5'!J34)+SUM('3.11 samb.6'!F34,'3.11 samb.6'!J34)+SUM('3.11 samb.7'!F34,'3.11 samb.7'!J34)+SUM('3.11 samb.8'!F34,'3.11 samb.8'!J34)+SUM(' 3.11 samb.9'!F34,' 3.11 samb.9'!J34)</f>
        <v>87</v>
      </c>
      <c r="G34" s="90">
        <f>SUM('3.11 samb.5'!G34,'3.11 samb.5'!K34)+SUM('3.11 samb.6'!G34,'3.11 samb.6'!K34)+SUM('3.11 samb.7'!G34,'3.11 samb.7'!K34)+SUM('3.11 samb.8'!G34,'3.11 samb.8'!K34)+SUM(' 3.11 samb.9'!G34,' 3.11 samb.9'!K34)</f>
        <v>110</v>
      </c>
      <c r="H34" s="118"/>
    </row>
    <row r="35" spans="2:8" ht="14.1" customHeight="1">
      <c r="B35" s="36" t="s">
        <v>397</v>
      </c>
      <c r="C35" s="334"/>
      <c r="E35" s="333"/>
      <c r="F35" s="333"/>
      <c r="G35" s="333"/>
      <c r="H35" s="118"/>
    </row>
    <row r="36" spans="2:8" ht="14.1" customHeight="1">
      <c r="B36" s="33"/>
      <c r="E36" s="333"/>
      <c r="F36" s="333"/>
      <c r="G36" s="333"/>
      <c r="H36" s="117"/>
    </row>
    <row r="37" spans="2:8" ht="14.1" customHeight="1">
      <c r="B37" s="33" t="s">
        <v>390</v>
      </c>
      <c r="D37" s="27">
        <v>2023</v>
      </c>
      <c r="E37" s="90">
        <f>SUM(F37:G37)</f>
        <v>158</v>
      </c>
      <c r="F37" s="90">
        <f>SUM('3.11 samb.5'!F37,'3.11 samb.5'!J37)+SUM('3.11 samb.6'!F37,'3.11 samb.6'!J37)+SUM('3.11 samb.7'!F37,'3.11 samb.7'!J37)+SUM('3.11 samb.8'!F37,'3.11 samb.8'!J37)+SUM(' 3.11 samb.9'!F37,' 3.11 samb.9'!J37)</f>
        <v>106</v>
      </c>
      <c r="G37" s="90">
        <f>SUM('3.11 samb.5'!G37,'3.11 samb.5'!K37)+SUM('3.11 samb.6'!G37,'3.11 samb.6'!K37)+SUM('3.11 samb.7'!G37,'3.11 samb.7'!K37)+SUM('3.11 samb.8'!G37,'3.11 samb.8'!K37)+SUM(' 3.11 samb.9'!G37,' 3.11 samb.9'!K37)</f>
        <v>52</v>
      </c>
      <c r="H37" s="117"/>
    </row>
    <row r="38" spans="2:8" ht="14.1" customHeight="1">
      <c r="B38" s="36" t="s">
        <v>398</v>
      </c>
      <c r="E38" s="333"/>
      <c r="F38" s="333"/>
      <c r="G38" s="333"/>
      <c r="H38" s="117"/>
    </row>
    <row r="39" spans="2:8" ht="14.1" customHeight="1">
      <c r="B39" s="36"/>
      <c r="E39" s="333"/>
      <c r="F39" s="333"/>
      <c r="G39" s="333"/>
      <c r="H39" s="117"/>
    </row>
    <row r="40" spans="2:8" ht="14.1" customHeight="1">
      <c r="B40" s="33" t="s">
        <v>399</v>
      </c>
      <c r="D40" s="27">
        <v>2023</v>
      </c>
      <c r="E40" s="90">
        <f>SUM(F40:G40)</f>
        <v>186</v>
      </c>
      <c r="F40" s="90">
        <f>SUM('3.11 samb.5'!F40,'3.11 samb.5'!J40)+SUM('3.11 samb.6'!F40,'3.11 samb.6'!J40)+SUM('3.11 samb.7'!F40,'3.11 samb.7'!J40)+SUM('3.11 samb.8'!F40,'3.11 samb.8'!J40)+SUM(' 3.11 samb.9'!F40,' 3.11 samb.9'!J40)</f>
        <v>113</v>
      </c>
      <c r="G40" s="90">
        <f>SUM('3.11 samb.5'!G40,'3.11 samb.5'!K40)+SUM('3.11 samb.6'!G40,'3.11 samb.6'!K40)+SUM('3.11 samb.7'!G40,'3.11 samb.7'!K40)+SUM('3.11 samb.8'!G40,'3.11 samb.8'!K40)+SUM(' 3.11 samb.9'!G40,' 3.11 samb.9'!K40)</f>
        <v>73</v>
      </c>
      <c r="H40" s="117"/>
    </row>
    <row r="41" spans="2:8" ht="14.1" customHeight="1">
      <c r="B41" s="36" t="s">
        <v>400</v>
      </c>
      <c r="E41" s="333"/>
      <c r="F41" s="333"/>
      <c r="G41" s="333"/>
      <c r="H41" s="117"/>
    </row>
    <row r="42" spans="2:8" ht="14.1" customHeight="1">
      <c r="E42" s="333"/>
      <c r="F42" s="333"/>
      <c r="G42" s="333"/>
      <c r="H42" s="117"/>
    </row>
    <row r="43" spans="2:8" ht="14.1" customHeight="1">
      <c r="B43" s="29" t="s">
        <v>386</v>
      </c>
      <c r="D43" s="27">
        <v>2023</v>
      </c>
      <c r="E43" s="90">
        <f>SUM(F43:G43)</f>
        <v>19</v>
      </c>
      <c r="F43" s="90">
        <f>SUM('3.11 samb.5'!F43,'3.11 samb.5'!J43)+SUM('3.11 samb.6'!F43,'3.11 samb.6'!J43)+SUM('3.11 samb.7'!F43,'3.11 samb.7'!J43)+SUM('3.11 samb.8'!F43,'3.11 samb.8'!J43)+SUM(' 3.11 samb.9'!F43,' 3.11 samb.9'!J43)</f>
        <v>15</v>
      </c>
      <c r="G43" s="90">
        <f>SUM('3.11 samb.5'!G43,'3.11 samb.5'!K43)+SUM('3.11 samb.6'!G43,'3.11 samb.6'!K43)+SUM('3.11 samb.7'!G43,'3.11 samb.7'!K43)+SUM('3.11 samb.8'!G43,'3.11 samb.8'!K43)+SUM(' 3.11 samb.9'!G43,' 3.11 samb.9'!K43)</f>
        <v>4</v>
      </c>
      <c r="H43" s="117"/>
    </row>
    <row r="44" spans="2:8" ht="14.1" customHeight="1">
      <c r="B44" s="36" t="s">
        <v>401</v>
      </c>
      <c r="E44" s="333"/>
      <c r="F44" s="333"/>
      <c r="G44" s="333"/>
      <c r="H44" s="117"/>
    </row>
    <row r="45" spans="2:8" ht="14.1" customHeight="1">
      <c r="B45" s="33"/>
      <c r="C45" s="29"/>
      <c r="E45" s="333"/>
      <c r="F45" s="333"/>
      <c r="G45" s="333"/>
      <c r="H45" s="117"/>
    </row>
    <row r="46" spans="2:8" ht="14.1" customHeight="1">
      <c r="B46" s="33" t="s">
        <v>402</v>
      </c>
      <c r="C46" s="334"/>
      <c r="D46" s="27">
        <v>2023</v>
      </c>
      <c r="E46" s="90">
        <f>SUM(F46:G46)</f>
        <v>246</v>
      </c>
      <c r="F46" s="90">
        <f>SUM('3.11 samb.5'!F46,'3.11 samb.5'!J46)+SUM('3.11 samb.6'!F46,'3.11 samb.6'!J46)+SUM('3.11 samb.7'!F46,'3.11 samb.7'!J46)+SUM('3.11 samb.8'!F46,'3.11 samb.8'!J46)+SUM(' 3.11 samb.9'!F46,' 3.11 samb.9'!J46)</f>
        <v>82</v>
      </c>
      <c r="G46" s="90">
        <f>SUM('3.11 samb.5'!G46,'3.11 samb.5'!K46)+SUM('3.11 samb.6'!G46,'3.11 samb.6'!K46)+SUM('3.11 samb.7'!G46,'3.11 samb.7'!K46)+SUM('3.11 samb.8'!G46,'3.11 samb.8'!K46)+SUM(' 3.11 samb.9'!G46,' 3.11 samb.9'!K46)</f>
        <v>164</v>
      </c>
      <c r="H46" s="118"/>
    </row>
    <row r="47" spans="2:8" ht="14.1" customHeight="1">
      <c r="B47" s="36" t="s">
        <v>403</v>
      </c>
      <c r="C47" s="334"/>
      <c r="E47" s="333"/>
      <c r="F47" s="333"/>
      <c r="G47" s="333"/>
      <c r="H47" s="118"/>
    </row>
    <row r="48" spans="2:8" ht="14.1" customHeight="1">
      <c r="B48" s="36"/>
      <c r="C48" s="334"/>
      <c r="E48" s="333"/>
      <c r="F48" s="333"/>
      <c r="G48" s="333"/>
      <c r="H48" s="118"/>
    </row>
    <row r="49" spans="1:9" ht="14.1" customHeight="1">
      <c r="B49" s="33" t="s">
        <v>118</v>
      </c>
      <c r="D49" s="27">
        <v>2023</v>
      </c>
      <c r="E49" s="90">
        <f>SUM(F49:G49)</f>
        <v>47</v>
      </c>
      <c r="F49" s="90">
        <f>SUM('3.11 samb.5'!F49,'3.11 samb.5'!J49)+SUM('3.11 samb.6'!F49,'3.11 samb.6'!J49)+SUM('3.11 samb.7'!F49,'3.11 samb.7'!J49)+SUM('3.11 samb.8'!F49,'3.11 samb.8'!J49)+SUM(' 3.11 samb.9'!F49,' 3.11 samb.9'!J49)</f>
        <v>19</v>
      </c>
      <c r="G49" s="90">
        <f>SUM('3.11 samb.5'!G49,'3.11 samb.5'!K49)+SUM('3.11 samb.6'!G49,'3.11 samb.6'!K49)+SUM('3.11 samb.7'!G49,'3.11 samb.7'!K49)+SUM('3.11 samb.8'!G49,'3.11 samb.8'!K49)+SUM(' 3.11 samb.9'!G49,' 3.11 samb.9'!K49)</f>
        <v>28</v>
      </c>
      <c r="H49" s="117"/>
    </row>
    <row r="50" spans="1:9" ht="14.1" customHeight="1">
      <c r="B50" s="103" t="s">
        <v>119</v>
      </c>
      <c r="C50" s="29"/>
      <c r="E50" s="333"/>
      <c r="F50" s="333"/>
      <c r="G50" s="333"/>
      <c r="H50" s="118"/>
    </row>
    <row r="51" spans="1:9" ht="17.100000000000001" customHeight="1" thickBot="1">
      <c r="A51" s="30"/>
      <c r="B51" s="83"/>
      <c r="C51" s="83"/>
      <c r="D51" s="84"/>
      <c r="E51" s="85"/>
      <c r="F51" s="85"/>
      <c r="G51" s="85"/>
      <c r="H51" s="85"/>
    </row>
    <row r="52" spans="1:9" s="31" customFormat="1" ht="3" customHeight="1">
      <c r="B52" s="77"/>
      <c r="C52" s="79"/>
      <c r="D52" s="78"/>
      <c r="E52" s="77"/>
      <c r="F52" s="77"/>
      <c r="G52" s="77"/>
      <c r="H52" s="77"/>
    </row>
    <row r="53" spans="1:9" s="32" customFormat="1" ht="12.95" customHeight="1">
      <c r="B53" s="77"/>
      <c r="C53" s="77"/>
      <c r="D53" s="78"/>
      <c r="E53" s="77"/>
      <c r="F53" s="77"/>
      <c r="H53" s="264" t="s">
        <v>216</v>
      </c>
    </row>
    <row r="54" spans="1:9" s="32" customFormat="1" ht="12.95" customHeight="1">
      <c r="B54" s="77"/>
      <c r="C54" s="77"/>
      <c r="D54" s="78"/>
      <c r="E54" s="77"/>
      <c r="F54" s="77"/>
      <c r="H54" s="564" t="s">
        <v>215</v>
      </c>
    </row>
    <row r="55" spans="1:9" ht="15" customHeight="1">
      <c r="C55" s="33"/>
      <c r="D55" s="673"/>
    </row>
    <row r="56" spans="1:9" ht="15" customHeight="1">
      <c r="C56" s="33"/>
      <c r="D56" s="673"/>
    </row>
    <row r="57" spans="1:9" ht="9.75" customHeight="1">
      <c r="C57" s="29"/>
      <c r="D57" s="674"/>
    </row>
    <row r="58" spans="1:9" ht="15" customHeight="1">
      <c r="C58" s="673"/>
      <c r="D58" s="673"/>
    </row>
    <row r="59" spans="1:9" ht="9.75" customHeight="1">
      <c r="C59" s="29"/>
      <c r="D59" s="674"/>
    </row>
    <row r="60" spans="1:9" ht="15" customHeight="1">
      <c r="C60" s="33"/>
      <c r="D60" s="673"/>
    </row>
    <row r="61" spans="1:9" ht="9.75" customHeight="1">
      <c r="C61" s="29"/>
      <c r="D61" s="673"/>
    </row>
    <row r="62" spans="1:9" ht="9.75" customHeight="1">
      <c r="D62" s="674"/>
    </row>
    <row r="63" spans="1:9" ht="15" customHeight="1">
      <c r="B63" s="33"/>
      <c r="C63" s="33"/>
      <c r="E63" s="29"/>
      <c r="F63" s="29"/>
      <c r="G63" s="29"/>
      <c r="H63" s="29"/>
      <c r="I63" s="29"/>
    </row>
    <row r="64" spans="1:9" ht="9.75" customHeight="1">
      <c r="C64" s="36"/>
    </row>
    <row r="65" spans="2:9" ht="9.75" customHeight="1">
      <c r="C65" s="36"/>
    </row>
    <row r="66" spans="2:9" ht="15" customHeight="1">
      <c r="C66" s="33"/>
      <c r="D66" s="673"/>
    </row>
    <row r="67" spans="2:9" ht="9.75" customHeight="1">
      <c r="C67" s="29"/>
      <c r="D67" s="674"/>
    </row>
    <row r="68" spans="2:9" ht="15" customHeight="1">
      <c r="C68" s="33"/>
      <c r="D68" s="673"/>
    </row>
    <row r="69" spans="2:9" ht="9.75" customHeight="1">
      <c r="C69" s="29"/>
      <c r="D69" s="674"/>
    </row>
    <row r="70" spans="2:9" ht="15" customHeight="1">
      <c r="C70" s="33"/>
      <c r="D70" s="673"/>
    </row>
    <row r="71" spans="2:9" ht="9.75" customHeight="1">
      <c r="C71" s="29"/>
      <c r="D71" s="674"/>
    </row>
    <row r="72" spans="2:9" ht="15" customHeight="1">
      <c r="C72" s="33"/>
      <c r="D72" s="673"/>
    </row>
    <row r="73" spans="2:9" ht="9.75" customHeight="1">
      <c r="D73" s="674"/>
    </row>
    <row r="74" spans="2:9" ht="18" customHeight="1">
      <c r="B74" s="33"/>
    </row>
    <row r="75" spans="2:9" ht="15" customHeight="1">
      <c r="B75" s="33"/>
      <c r="C75" s="33"/>
      <c r="E75" s="29"/>
      <c r="F75" s="29"/>
      <c r="G75" s="29"/>
      <c r="H75" s="29"/>
      <c r="I75" s="29"/>
    </row>
    <row r="76" spans="2:9" ht="9.75" customHeight="1">
      <c r="B76" s="29"/>
      <c r="C76" s="36"/>
    </row>
    <row r="77" spans="2:9" ht="15" customHeight="1">
      <c r="B77" s="33"/>
      <c r="C77" s="33"/>
      <c r="E77" s="29"/>
      <c r="F77" s="29"/>
      <c r="G77" s="29"/>
      <c r="H77" s="29"/>
      <c r="I77" s="29"/>
    </row>
    <row r="78" spans="2:9" ht="9.75" customHeight="1">
      <c r="B78" s="29"/>
      <c r="C78" s="36"/>
    </row>
    <row r="79" spans="2:9" ht="5.0999999999999996" customHeight="1"/>
    <row r="80" spans="2:9" ht="11.1" customHeight="1"/>
    <row r="81" spans="3:9" ht="11.1" customHeight="1">
      <c r="C81" s="33"/>
      <c r="E81" s="29"/>
      <c r="F81" s="29"/>
      <c r="G81" s="29"/>
      <c r="H81" s="29"/>
      <c r="I81" s="29"/>
    </row>
    <row r="82" spans="3:9" ht="11.25" customHeight="1">
      <c r="C82" s="36"/>
    </row>
    <row r="83" spans="3:9" ht="5.25" customHeight="1"/>
    <row r="84" spans="3:9" ht="3.95" customHeight="1">
      <c r="E84" s="37"/>
      <c r="F84" s="37"/>
      <c r="G84" s="37"/>
      <c r="H84" s="37"/>
      <c r="I84" s="37"/>
    </row>
    <row r="85" spans="3:9" ht="11.1" customHeight="1"/>
    <row r="86" spans="3:9" ht="10.5" customHeight="1"/>
    <row r="90" spans="3:9">
      <c r="E90" s="37"/>
      <c r="F90" s="37"/>
      <c r="G90" s="37"/>
      <c r="H90" s="37"/>
      <c r="I90" s="37"/>
    </row>
    <row r="91" spans="3:9">
      <c r="E91" s="37"/>
      <c r="F91" s="37"/>
      <c r="G91" s="37"/>
      <c r="H91" s="37"/>
      <c r="I91" s="37"/>
    </row>
    <row r="92" spans="3:9">
      <c r="E92" s="37"/>
      <c r="F92" s="37"/>
      <c r="G92" s="37"/>
      <c r="H92" s="37"/>
      <c r="I92" s="37"/>
    </row>
    <row r="93" spans="3:9">
      <c r="E93" s="37"/>
      <c r="F93" s="37"/>
      <c r="G93" s="37"/>
      <c r="H93" s="37"/>
      <c r="I93" s="37"/>
    </row>
    <row r="94" spans="3:9">
      <c r="E94" s="37"/>
      <c r="F94" s="37"/>
      <c r="G94" s="37"/>
      <c r="H94" s="37"/>
      <c r="I94" s="37"/>
    </row>
    <row r="95" spans="3:9">
      <c r="E95" s="37"/>
      <c r="F95" s="37"/>
      <c r="G95" s="37"/>
      <c r="H95" s="37"/>
      <c r="I95" s="37"/>
    </row>
    <row r="96" spans="3:9">
      <c r="E96" s="37"/>
      <c r="F96" s="37"/>
      <c r="G96" s="37"/>
      <c r="H96" s="37"/>
      <c r="I96" s="37"/>
    </row>
    <row r="97" spans="5:9">
      <c r="E97" s="37"/>
      <c r="F97" s="37"/>
      <c r="G97" s="37"/>
      <c r="H97" s="37"/>
      <c r="I97" s="37"/>
    </row>
    <row r="98" spans="5:9">
      <c r="E98" s="37"/>
      <c r="F98" s="37"/>
      <c r="G98" s="37"/>
      <c r="H98" s="37"/>
      <c r="I98" s="37"/>
    </row>
    <row r="99" spans="5:9">
      <c r="E99" s="37"/>
      <c r="F99" s="37"/>
      <c r="G99" s="37"/>
      <c r="H99" s="37"/>
      <c r="I99" s="37"/>
    </row>
    <row r="100" spans="5:9">
      <c r="E100" s="37"/>
      <c r="F100" s="37"/>
      <c r="G100" s="37"/>
      <c r="H100" s="37"/>
      <c r="I100" s="37"/>
    </row>
    <row r="101" spans="5:9">
      <c r="E101" s="37"/>
      <c r="F101" s="37"/>
      <c r="G101" s="37"/>
      <c r="H101" s="37"/>
      <c r="I101" s="37"/>
    </row>
    <row r="102" spans="5:9">
      <c r="E102" s="37"/>
      <c r="F102" s="37"/>
      <c r="G102" s="37"/>
      <c r="H102" s="37"/>
      <c r="I102" s="37"/>
    </row>
    <row r="103" spans="5:9">
      <c r="E103" s="37"/>
      <c r="F103" s="37"/>
      <c r="G103" s="37"/>
      <c r="H103" s="37"/>
      <c r="I103" s="37"/>
    </row>
    <row r="104" spans="5:9">
      <c r="E104" s="37"/>
      <c r="F104" s="37"/>
      <c r="G104" s="37"/>
      <c r="H104" s="37"/>
      <c r="I104" s="37"/>
    </row>
    <row r="105" spans="5:9">
      <c r="E105" s="37"/>
      <c r="F105" s="37"/>
      <c r="G105" s="37"/>
      <c r="H105" s="37"/>
      <c r="I105" s="37"/>
    </row>
    <row r="106" spans="5:9">
      <c r="E106" s="37"/>
      <c r="F106" s="37"/>
      <c r="G106" s="37"/>
      <c r="H106" s="37"/>
      <c r="I106" s="37"/>
    </row>
    <row r="107" spans="5:9">
      <c r="E107" s="37"/>
      <c r="F107" s="37"/>
      <c r="G107" s="37"/>
      <c r="H107" s="37"/>
      <c r="I107" s="37"/>
    </row>
    <row r="108" spans="5:9">
      <c r="E108" s="37"/>
      <c r="F108" s="37"/>
      <c r="G108" s="37"/>
      <c r="H108" s="37"/>
      <c r="I108" s="37"/>
    </row>
  </sheetData>
  <mergeCells count="2">
    <mergeCell ref="E10:G10"/>
    <mergeCell ref="E11:G11"/>
  </mergeCells>
  <hyperlinks>
    <hyperlink ref="H1" r:id="rId1" xr:uid="{00000000-0004-0000-18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5" orientation="portrait" r:id="rId2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6"/>
    <pageSetUpPr fitToPage="1"/>
  </sheetPr>
  <dimension ref="A1:I95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2.5703125" defaultRowHeight="16.5"/>
  <cols>
    <col min="1" max="1" width="1.28515625" style="142" customWidth="1"/>
    <col min="2" max="2" width="11.85546875" style="142" customWidth="1"/>
    <col min="3" max="3" width="36.7109375" style="142" customWidth="1"/>
    <col min="4" max="4" width="17.28515625" style="166" customWidth="1"/>
    <col min="5" max="5" width="1.7109375" style="142" customWidth="1"/>
    <col min="6" max="8" width="24.140625" style="142" customWidth="1"/>
    <col min="9" max="9" width="1" style="142" customWidth="1"/>
    <col min="10" max="16384" width="12.5703125" style="142"/>
  </cols>
  <sheetData>
    <row r="1" spans="1:9" s="87" customFormat="1" ht="15" customHeight="1">
      <c r="D1" s="88"/>
      <c r="E1" s="88"/>
      <c r="I1" s="2" t="s">
        <v>0</v>
      </c>
    </row>
    <row r="2" spans="1:9" s="87" customFormat="1" ht="15" customHeight="1">
      <c r="D2" s="88"/>
      <c r="E2" s="88"/>
      <c r="I2" s="3" t="s">
        <v>1</v>
      </c>
    </row>
    <row r="3" spans="1:9" s="87" customFormat="1" ht="15" customHeight="1">
      <c r="D3" s="88"/>
      <c r="E3" s="88"/>
      <c r="I3" s="3"/>
    </row>
    <row r="4" spans="1:9" s="87" customFormat="1" ht="15" customHeight="1">
      <c r="D4" s="88"/>
      <c r="E4" s="88"/>
      <c r="I4" s="3"/>
    </row>
    <row r="5" spans="1:9" s="167" customFormat="1" ht="15" customHeight="1">
      <c r="B5" s="168" t="s">
        <v>99</v>
      </c>
      <c r="C5" s="169" t="s">
        <v>491</v>
      </c>
      <c r="D5" s="170"/>
      <c r="E5" s="170"/>
      <c r="F5" s="171"/>
      <c r="I5" s="1"/>
    </row>
    <row r="6" spans="1:9" s="167" customFormat="1" ht="15" customHeight="1">
      <c r="B6" s="172" t="s">
        <v>100</v>
      </c>
      <c r="C6" s="173" t="s">
        <v>492</v>
      </c>
      <c r="D6" s="174"/>
      <c r="E6" s="174"/>
      <c r="F6" s="171"/>
      <c r="I6" s="1"/>
    </row>
    <row r="7" spans="1:9" s="167" customFormat="1" ht="11.25" customHeight="1" thickBot="1">
      <c r="A7" s="175"/>
      <c r="B7" s="175"/>
      <c r="C7" s="175"/>
      <c r="D7" s="176"/>
      <c r="E7" s="176"/>
      <c r="F7" s="177"/>
      <c r="G7" s="175"/>
      <c r="H7" s="175"/>
      <c r="I7" s="26"/>
    </row>
    <row r="8" spans="1:9" s="181" customFormat="1" ht="8.1" customHeight="1" thickTop="1">
      <c r="D8" s="182"/>
      <c r="E8" s="182"/>
      <c r="F8" s="185"/>
      <c r="G8" s="259"/>
      <c r="I8" s="242"/>
    </row>
    <row r="9" spans="1:9" s="181" customFormat="1" ht="15" customHeight="1">
      <c r="B9" s="169" t="s">
        <v>329</v>
      </c>
      <c r="C9" s="167"/>
      <c r="D9" s="344" t="s">
        <v>28</v>
      </c>
      <c r="E9" s="344"/>
      <c r="F9" s="690" t="s">
        <v>56</v>
      </c>
      <c r="G9" s="690"/>
      <c r="H9" s="690"/>
      <c r="I9" s="26"/>
    </row>
    <row r="10" spans="1:9" s="181" customFormat="1" ht="15" customHeight="1">
      <c r="B10" s="345" t="s">
        <v>330</v>
      </c>
      <c r="C10" s="167"/>
      <c r="D10" s="346" t="s">
        <v>29</v>
      </c>
      <c r="E10" s="346"/>
      <c r="F10" s="696" t="s">
        <v>58</v>
      </c>
      <c r="G10" s="696"/>
      <c r="H10" s="696"/>
      <c r="I10" s="26"/>
    </row>
    <row r="11" spans="1:9" s="181" customFormat="1" ht="15" customHeight="1">
      <c r="B11" s="167"/>
      <c r="C11" s="173"/>
      <c r="D11" s="344"/>
      <c r="E11" s="344"/>
      <c r="F11" s="347" t="s">
        <v>8</v>
      </c>
      <c r="G11" s="347" t="s">
        <v>174</v>
      </c>
      <c r="H11" s="347" t="s">
        <v>42</v>
      </c>
      <c r="I11" s="26"/>
    </row>
    <row r="12" spans="1:9" s="181" customFormat="1" ht="15" customHeight="1">
      <c r="B12" s="167"/>
      <c r="C12" s="173"/>
      <c r="D12" s="344"/>
      <c r="E12" s="344"/>
      <c r="F12" s="348" t="s">
        <v>9</v>
      </c>
      <c r="G12" s="348" t="s">
        <v>175</v>
      </c>
      <c r="H12" s="348" t="s">
        <v>43</v>
      </c>
      <c r="I12" s="26"/>
    </row>
    <row r="13" spans="1:9" s="181" customFormat="1" ht="8.1" customHeight="1" thickBot="1">
      <c r="A13" s="260"/>
      <c r="B13" s="349"/>
      <c r="C13" s="349"/>
      <c r="D13" s="350"/>
      <c r="E13" s="350"/>
      <c r="F13" s="351"/>
      <c r="G13" s="352"/>
      <c r="H13" s="349"/>
      <c r="I13" s="30"/>
    </row>
    <row r="14" spans="1:9" ht="8.1" customHeight="1">
      <c r="A14" s="141"/>
      <c r="B14" s="141"/>
      <c r="C14" s="141"/>
      <c r="D14" s="143"/>
      <c r="E14" s="144"/>
      <c r="F14" s="145"/>
      <c r="G14" s="144"/>
      <c r="H14" s="144"/>
      <c r="I14" s="144"/>
    </row>
    <row r="15" spans="1:9" ht="18.95" customHeight="1">
      <c r="A15" s="146"/>
      <c r="B15" s="42" t="s">
        <v>10</v>
      </c>
      <c r="C15" s="44"/>
      <c r="D15" s="353">
        <v>2021</v>
      </c>
      <c r="E15" s="354"/>
      <c r="F15" s="609">
        <f>SUM(G15:H15)</f>
        <v>172</v>
      </c>
      <c r="G15" s="609">
        <f>SUM(G20,G25,G30,G35,G39,G44,G49,G54,G59,G64,G68,G73,G78,G82,G87)</f>
        <v>95</v>
      </c>
      <c r="H15" s="609">
        <f>SUM(H20,H25,H30,H35,H39,H44,H49,H54,H59,H64,H68,H73,H78,H82,H87)</f>
        <v>77</v>
      </c>
      <c r="I15" s="147"/>
    </row>
    <row r="16" spans="1:9" ht="18.95" customHeight="1">
      <c r="A16" s="146"/>
      <c r="B16" s="42"/>
      <c r="C16" s="44"/>
      <c r="D16" s="353">
        <v>2022</v>
      </c>
      <c r="E16" s="100"/>
      <c r="F16" s="609">
        <f>SUM(G16:H16)</f>
        <v>168</v>
      </c>
      <c r="G16" s="609">
        <f>SUM(G21,G26,G31,G36,G40,G45,G50,G55,G60,G65,G69,G74,G79,G83,G88)</f>
        <v>86</v>
      </c>
      <c r="H16" s="609">
        <f>SUM(H21,H26,H31,H37,H40,H45,H50,H55,H60,H65,H69,H74,H79,H83,H88)</f>
        <v>82</v>
      </c>
      <c r="I16" s="147"/>
    </row>
    <row r="17" spans="1:9" ht="18.95" customHeight="1">
      <c r="A17" s="146"/>
      <c r="B17" s="42"/>
      <c r="C17" s="44"/>
      <c r="D17" s="353">
        <v>2023</v>
      </c>
      <c r="F17" s="609">
        <f>SUM(G17:H17)</f>
        <v>141</v>
      </c>
      <c r="G17" s="609">
        <f>SUM(G22,G27,G32,G37,G41,G46,G51,G56,G61,G66,G70,G75,G80,G84,G89)</f>
        <v>87</v>
      </c>
      <c r="H17" s="609">
        <f>SUM(H22,H27,H32,H38,H41,H46,H51,H56,H61,H66,H70,H75,H80,H84,H89)</f>
        <v>54</v>
      </c>
      <c r="I17" s="147"/>
    </row>
    <row r="18" spans="1:9" ht="8.1" customHeight="1">
      <c r="A18" s="146"/>
      <c r="B18" s="42"/>
      <c r="C18" s="44"/>
      <c r="D18" s="355"/>
      <c r="E18" s="354"/>
      <c r="F18" s="609"/>
      <c r="G18" s="609"/>
      <c r="H18" s="609"/>
      <c r="I18" s="147"/>
    </row>
    <row r="19" spans="1:9" ht="18.95" customHeight="1">
      <c r="A19" s="148"/>
      <c r="B19" s="169" t="s">
        <v>11</v>
      </c>
      <c r="C19" s="44"/>
      <c r="D19" s="355"/>
      <c r="E19" s="356"/>
      <c r="F19" s="611"/>
      <c r="G19" s="611"/>
      <c r="H19" s="611"/>
      <c r="I19" s="150"/>
    </row>
    <row r="20" spans="1:9" ht="18.95" customHeight="1">
      <c r="A20" s="153"/>
      <c r="B20" s="357" t="s">
        <v>168</v>
      </c>
      <c r="C20" s="44"/>
      <c r="D20" s="355">
        <v>2021</v>
      </c>
      <c r="E20" s="359"/>
      <c r="F20" s="611">
        <f>G20+H20</f>
        <v>59</v>
      </c>
      <c r="G20" s="612">
        <v>23</v>
      </c>
      <c r="H20" s="612">
        <v>36</v>
      </c>
      <c r="I20" s="150"/>
    </row>
    <row r="21" spans="1:9" ht="18.95" customHeight="1">
      <c r="A21" s="154"/>
      <c r="B21" s="358" t="s">
        <v>169</v>
      </c>
      <c r="C21" s="44"/>
      <c r="D21" s="355">
        <v>2022</v>
      </c>
      <c r="E21" s="354"/>
      <c r="F21" s="611">
        <f>G21+H21</f>
        <v>61</v>
      </c>
      <c r="G21" s="611">
        <v>23</v>
      </c>
      <c r="H21" s="611">
        <v>38</v>
      </c>
      <c r="I21" s="150"/>
    </row>
    <row r="22" spans="1:9" ht="18.95" customHeight="1">
      <c r="A22" s="154"/>
      <c r="B22" s="358"/>
      <c r="C22" s="44"/>
      <c r="D22" s="355">
        <v>2023</v>
      </c>
      <c r="F22" s="611">
        <f>G22+H22</f>
        <v>49</v>
      </c>
      <c r="G22" s="610">
        <v>21</v>
      </c>
      <c r="H22" s="610">
        <v>28</v>
      </c>
      <c r="I22" s="155"/>
    </row>
    <row r="23" spans="1:9" ht="8.1" customHeight="1">
      <c r="A23" s="154"/>
      <c r="B23" s="358"/>
      <c r="C23" s="44"/>
      <c r="D23" s="355"/>
      <c r="F23" s="611"/>
      <c r="G23" s="610"/>
      <c r="H23" s="610"/>
      <c r="I23" s="155"/>
    </row>
    <row r="24" spans="1:9" ht="18.95" customHeight="1">
      <c r="A24" s="154"/>
      <c r="B24" s="169" t="s">
        <v>12</v>
      </c>
      <c r="C24" s="44"/>
      <c r="D24" s="355"/>
      <c r="F24" s="611"/>
      <c r="G24" s="610"/>
      <c r="H24" s="610"/>
      <c r="I24" s="155"/>
    </row>
    <row r="25" spans="1:9" ht="18.95" customHeight="1">
      <c r="A25" s="154"/>
      <c r="B25" s="357" t="s">
        <v>497</v>
      </c>
      <c r="C25" s="44"/>
      <c r="D25" s="355">
        <v>2021</v>
      </c>
      <c r="F25" s="611">
        <f>G25+H25</f>
        <v>5</v>
      </c>
      <c r="G25" s="610">
        <v>4</v>
      </c>
      <c r="H25" s="610">
        <v>1</v>
      </c>
      <c r="I25" s="155"/>
    </row>
    <row r="26" spans="1:9" ht="18.95" customHeight="1">
      <c r="A26" s="154"/>
      <c r="B26" s="358" t="s">
        <v>498</v>
      </c>
      <c r="C26" s="44"/>
      <c r="D26" s="355">
        <v>2022</v>
      </c>
      <c r="F26" s="611">
        <f>G26+H26</f>
        <v>0</v>
      </c>
      <c r="G26" s="614">
        <v>0</v>
      </c>
      <c r="H26" s="614">
        <v>0</v>
      </c>
      <c r="I26" s="155"/>
    </row>
    <row r="27" spans="1:9" ht="18.95" customHeight="1">
      <c r="A27" s="154"/>
      <c r="B27" s="358"/>
      <c r="C27" s="44"/>
      <c r="D27" s="355">
        <v>2023</v>
      </c>
      <c r="F27" s="611">
        <f>G27+H27</f>
        <v>0</v>
      </c>
      <c r="G27" s="612">
        <v>0</v>
      </c>
      <c r="H27" s="612">
        <v>0</v>
      </c>
      <c r="I27" s="155"/>
    </row>
    <row r="28" spans="1:9" ht="8.1" customHeight="1">
      <c r="A28" s="154"/>
      <c r="B28" s="358"/>
      <c r="C28" s="44"/>
      <c r="D28" s="355"/>
      <c r="F28" s="611"/>
      <c r="G28" s="612"/>
      <c r="H28" s="612"/>
      <c r="I28" s="155"/>
    </row>
    <row r="29" spans="1:9" ht="18.95" customHeight="1">
      <c r="A29" s="154"/>
      <c r="B29" s="169" t="s">
        <v>13</v>
      </c>
      <c r="C29" s="44"/>
      <c r="D29" s="355"/>
      <c r="F29" s="611"/>
      <c r="G29" s="612"/>
      <c r="H29" s="612"/>
      <c r="I29" s="155"/>
    </row>
    <row r="30" spans="1:9" ht="18.95" customHeight="1">
      <c r="A30" s="154"/>
      <c r="B30" s="357" t="s">
        <v>499</v>
      </c>
      <c r="C30" s="44"/>
      <c r="D30" s="355">
        <v>2021</v>
      </c>
      <c r="F30" s="611">
        <f>G30+H30</f>
        <v>1</v>
      </c>
      <c r="G30" s="612">
        <v>1</v>
      </c>
      <c r="H30" s="612">
        <v>0</v>
      </c>
      <c r="I30" s="155"/>
    </row>
    <row r="31" spans="1:9" ht="18.95" customHeight="1">
      <c r="A31" s="154"/>
      <c r="B31" s="358" t="s">
        <v>500</v>
      </c>
      <c r="C31" s="44"/>
      <c r="D31" s="355">
        <v>2022</v>
      </c>
      <c r="F31" s="611">
        <f>G31+H31</f>
        <v>1</v>
      </c>
      <c r="G31" s="612">
        <v>1</v>
      </c>
      <c r="H31" s="612">
        <v>0</v>
      </c>
      <c r="I31" s="155"/>
    </row>
    <row r="32" spans="1:9" ht="18.95" customHeight="1">
      <c r="A32" s="154"/>
      <c r="B32" s="358"/>
      <c r="C32" s="44"/>
      <c r="D32" s="355">
        <v>2023</v>
      </c>
      <c r="F32" s="611">
        <f>G32+H32</f>
        <v>0</v>
      </c>
      <c r="G32" s="612">
        <v>0</v>
      </c>
      <c r="H32" s="612">
        <v>0</v>
      </c>
      <c r="I32" s="155"/>
    </row>
    <row r="33" spans="1:9" ht="8.1" customHeight="1">
      <c r="A33" s="154"/>
      <c r="B33" s="358"/>
      <c r="C33" s="44"/>
      <c r="D33" s="355"/>
      <c r="F33" s="611"/>
      <c r="G33" s="612"/>
      <c r="H33" s="612"/>
      <c r="I33" s="155"/>
    </row>
    <row r="34" spans="1:9" ht="18.95" customHeight="1">
      <c r="A34" s="154"/>
      <c r="B34" s="169" t="s">
        <v>15</v>
      </c>
      <c r="C34" s="44"/>
      <c r="D34" s="355"/>
      <c r="F34" s="611"/>
      <c r="G34" s="612"/>
      <c r="H34" s="612"/>
      <c r="I34" s="155"/>
    </row>
    <row r="35" spans="1:9" ht="18.95" customHeight="1">
      <c r="A35" s="154"/>
      <c r="B35" s="357" t="s">
        <v>501</v>
      </c>
      <c r="C35" s="44"/>
      <c r="D35" s="355">
        <v>2021</v>
      </c>
      <c r="F35" s="611">
        <f>G35+H35</f>
        <v>1</v>
      </c>
      <c r="G35" s="610">
        <v>1</v>
      </c>
      <c r="H35" s="612">
        <v>0</v>
      </c>
      <c r="I35" s="155"/>
    </row>
    <row r="36" spans="1:9" ht="18.95" customHeight="1">
      <c r="A36" s="154"/>
      <c r="B36" s="358" t="s">
        <v>502</v>
      </c>
      <c r="C36" s="44"/>
      <c r="D36" s="355">
        <v>2022</v>
      </c>
      <c r="F36" s="611">
        <f>G36+H36</f>
        <v>0</v>
      </c>
      <c r="G36" s="612">
        <v>0</v>
      </c>
      <c r="H36" s="612">
        <v>0</v>
      </c>
      <c r="I36" s="155"/>
    </row>
    <row r="37" spans="1:9" ht="18.95" customHeight="1">
      <c r="A37" s="154"/>
      <c r="B37" s="358"/>
      <c r="C37" s="44"/>
      <c r="D37" s="355">
        <v>2023</v>
      </c>
      <c r="F37" s="611">
        <f>G37+H37</f>
        <v>1</v>
      </c>
      <c r="G37" s="610">
        <v>1</v>
      </c>
      <c r="H37" s="612">
        <v>0</v>
      </c>
      <c r="I37" s="155"/>
    </row>
    <row r="38" spans="1:9" ht="8.1" customHeight="1">
      <c r="A38" s="154"/>
      <c r="B38" s="358"/>
      <c r="C38" s="44"/>
      <c r="D38" s="355"/>
      <c r="F38" s="611"/>
      <c r="G38" s="612"/>
      <c r="H38" s="612"/>
      <c r="I38" s="155"/>
    </row>
    <row r="39" spans="1:9" ht="18.95" customHeight="1">
      <c r="A39" s="154"/>
      <c r="B39" s="357" t="s">
        <v>503</v>
      </c>
      <c r="C39" s="44"/>
      <c r="D39" s="355">
        <v>2021</v>
      </c>
      <c r="F39" s="611">
        <f>G39+H39</f>
        <v>0</v>
      </c>
      <c r="G39" s="612">
        <v>0</v>
      </c>
      <c r="H39" s="612">
        <v>0</v>
      </c>
      <c r="I39" s="155"/>
    </row>
    <row r="40" spans="1:9" ht="18.95" customHeight="1">
      <c r="A40" s="154"/>
      <c r="B40" s="358" t="s">
        <v>504</v>
      </c>
      <c r="C40" s="44"/>
      <c r="D40" s="355">
        <v>2022</v>
      </c>
      <c r="F40" s="611">
        <f>G40+H40</f>
        <v>0</v>
      </c>
      <c r="G40" s="612">
        <v>0</v>
      </c>
      <c r="H40" s="612">
        <v>0</v>
      </c>
      <c r="I40" s="155"/>
    </row>
    <row r="41" spans="1:9" ht="18.95" customHeight="1">
      <c r="A41" s="154"/>
      <c r="B41" s="358"/>
      <c r="C41" s="44"/>
      <c r="D41" s="355">
        <v>2023</v>
      </c>
      <c r="F41" s="611">
        <f>G41+H41</f>
        <v>1</v>
      </c>
      <c r="G41" s="612">
        <v>1</v>
      </c>
      <c r="H41" s="612">
        <v>0</v>
      </c>
      <c r="I41" s="155"/>
    </row>
    <row r="42" spans="1:9" ht="8.1" customHeight="1">
      <c r="A42" s="146"/>
      <c r="B42" s="42"/>
      <c r="C42" s="44"/>
      <c r="D42" s="355"/>
      <c r="E42" s="356"/>
      <c r="F42" s="611"/>
      <c r="G42" s="611"/>
      <c r="H42" s="613"/>
      <c r="I42" s="147"/>
    </row>
    <row r="43" spans="1:9" ht="18.95" customHeight="1">
      <c r="A43" s="148"/>
      <c r="B43" s="169" t="s">
        <v>17</v>
      </c>
      <c r="C43" s="44"/>
      <c r="D43" s="360"/>
      <c r="E43" s="356"/>
      <c r="F43" s="611"/>
      <c r="G43" s="611"/>
      <c r="H43" s="611"/>
    </row>
    <row r="44" spans="1:9" ht="18.95" customHeight="1">
      <c r="A44" s="149"/>
      <c r="B44" s="357" t="s">
        <v>164</v>
      </c>
      <c r="C44" s="45"/>
      <c r="D44" s="355">
        <v>2021</v>
      </c>
      <c r="F44" s="611">
        <f>G44+H44</f>
        <v>20</v>
      </c>
      <c r="G44" s="611">
        <v>16</v>
      </c>
      <c r="H44" s="611">
        <v>4</v>
      </c>
    </row>
    <row r="45" spans="1:9" ht="18.95" customHeight="1">
      <c r="A45" s="151"/>
      <c r="B45" s="358" t="s">
        <v>165</v>
      </c>
      <c r="C45" s="44"/>
      <c r="D45" s="355">
        <v>2022</v>
      </c>
      <c r="F45" s="611">
        <f>G45+H45</f>
        <v>26</v>
      </c>
      <c r="G45" s="611">
        <v>22</v>
      </c>
      <c r="H45" s="611">
        <v>4</v>
      </c>
    </row>
    <row r="46" spans="1:9" ht="18.95" customHeight="1">
      <c r="A46" s="151"/>
      <c r="B46" s="358"/>
      <c r="C46" s="44"/>
      <c r="D46" s="355">
        <v>2023</v>
      </c>
      <c r="F46" s="611">
        <f>G46+H46</f>
        <v>20</v>
      </c>
      <c r="G46" s="610">
        <v>17</v>
      </c>
      <c r="H46" s="610">
        <v>3</v>
      </c>
    </row>
    <row r="47" spans="1:9" ht="8.1" customHeight="1">
      <c r="A47" s="146"/>
      <c r="B47" s="42"/>
      <c r="C47" s="44"/>
      <c r="D47" s="102"/>
      <c r="F47" s="612"/>
      <c r="G47" s="612"/>
      <c r="H47" s="612"/>
      <c r="I47" s="147"/>
    </row>
    <row r="48" spans="1:9" ht="18.95" customHeight="1">
      <c r="A48" s="156"/>
      <c r="B48" s="169" t="s">
        <v>18</v>
      </c>
      <c r="C48" s="44"/>
      <c r="D48" s="102"/>
      <c r="F48" s="611"/>
      <c r="G48" s="611"/>
      <c r="H48" s="612"/>
    </row>
    <row r="49" spans="1:9" ht="18.95" customHeight="1">
      <c r="A49" s="149"/>
      <c r="B49" s="357" t="s">
        <v>170</v>
      </c>
      <c r="C49" s="44"/>
      <c r="D49" s="355">
        <v>2021</v>
      </c>
      <c r="F49" s="611">
        <f>G49+H49</f>
        <v>35</v>
      </c>
      <c r="G49" s="611">
        <v>11</v>
      </c>
      <c r="H49" s="612">
        <v>24</v>
      </c>
    </row>
    <row r="50" spans="1:9" ht="18.95" customHeight="1">
      <c r="A50" s="151"/>
      <c r="B50" s="358" t="s">
        <v>171</v>
      </c>
      <c r="C50" s="44"/>
      <c r="D50" s="355">
        <v>2022</v>
      </c>
      <c r="F50" s="611">
        <f>G50+H50</f>
        <v>40</v>
      </c>
      <c r="G50" s="611">
        <v>15</v>
      </c>
      <c r="H50" s="611">
        <v>25</v>
      </c>
    </row>
    <row r="51" spans="1:9" ht="18.95" customHeight="1">
      <c r="A51" s="157"/>
      <c r="B51" s="48"/>
      <c r="C51" s="44"/>
      <c r="D51" s="355">
        <v>2023</v>
      </c>
      <c r="F51" s="611">
        <f>G51+H51</f>
        <v>28</v>
      </c>
      <c r="G51" s="610">
        <v>13</v>
      </c>
      <c r="H51" s="610">
        <v>15</v>
      </c>
    </row>
    <row r="52" spans="1:9" ht="8.1" customHeight="1">
      <c r="A52" s="146"/>
      <c r="B52" s="42"/>
      <c r="C52" s="44"/>
      <c r="D52" s="102"/>
      <c r="F52" s="612"/>
      <c r="G52" s="612"/>
      <c r="H52" s="612"/>
      <c r="I52" s="147"/>
    </row>
    <row r="53" spans="1:9" ht="18.95" customHeight="1">
      <c r="A53" s="156"/>
      <c r="B53" s="169" t="s">
        <v>20</v>
      </c>
      <c r="C53" s="44"/>
      <c r="D53" s="102"/>
      <c r="F53" s="611"/>
      <c r="G53" s="611"/>
      <c r="H53" s="612"/>
    </row>
    <row r="54" spans="1:9" ht="18.95" customHeight="1">
      <c r="A54" s="149"/>
      <c r="B54" s="357" t="s">
        <v>172</v>
      </c>
      <c r="C54" s="44"/>
      <c r="D54" s="355">
        <v>2021</v>
      </c>
      <c r="F54" s="611">
        <f>G54+H54</f>
        <v>23</v>
      </c>
      <c r="G54" s="612">
        <v>11</v>
      </c>
      <c r="H54" s="612">
        <v>12</v>
      </c>
    </row>
    <row r="55" spans="1:9" ht="18.95" customHeight="1">
      <c r="A55" s="151"/>
      <c r="B55" s="358" t="s">
        <v>173</v>
      </c>
      <c r="C55" s="44"/>
      <c r="D55" s="355">
        <v>2022</v>
      </c>
      <c r="F55" s="611">
        <f>G55+H55</f>
        <v>26</v>
      </c>
      <c r="G55" s="611">
        <v>11</v>
      </c>
      <c r="H55" s="611">
        <v>15</v>
      </c>
    </row>
    <row r="56" spans="1:9" ht="18.95" customHeight="1">
      <c r="A56" s="151"/>
      <c r="B56" s="358"/>
      <c r="C56" s="44"/>
      <c r="D56" s="355">
        <v>2023</v>
      </c>
      <c r="F56" s="611">
        <f>G56+H56</f>
        <v>21</v>
      </c>
      <c r="G56" s="610">
        <v>13</v>
      </c>
      <c r="H56" s="610">
        <v>8</v>
      </c>
    </row>
    <row r="57" spans="1:9" ht="8.1" customHeight="1">
      <c r="A57" s="146"/>
      <c r="B57" s="42"/>
      <c r="C57" s="44"/>
      <c r="D57" s="102"/>
      <c r="F57" s="611"/>
      <c r="G57" s="611"/>
      <c r="H57" s="612"/>
      <c r="I57" s="147"/>
    </row>
    <row r="58" spans="1:9" ht="18.95" customHeight="1">
      <c r="A58" s="149"/>
      <c r="B58" s="169" t="s">
        <v>22</v>
      </c>
      <c r="C58" s="44"/>
      <c r="D58" s="102"/>
      <c r="F58" s="611"/>
      <c r="G58" s="611"/>
      <c r="H58" s="614"/>
    </row>
    <row r="59" spans="1:9" ht="18.95" customHeight="1">
      <c r="A59" s="149"/>
      <c r="B59" s="357" t="s">
        <v>166</v>
      </c>
      <c r="C59" s="44"/>
      <c r="D59" s="355">
        <v>2021</v>
      </c>
      <c r="F59" s="611">
        <f>G59+H59</f>
        <v>22</v>
      </c>
      <c r="G59" s="612">
        <v>22</v>
      </c>
      <c r="H59" s="614">
        <v>0</v>
      </c>
    </row>
    <row r="60" spans="1:9" ht="18.95" customHeight="1">
      <c r="A60" s="151"/>
      <c r="B60" s="358" t="s">
        <v>167</v>
      </c>
      <c r="C60" s="44"/>
      <c r="D60" s="355">
        <v>2022</v>
      </c>
      <c r="E60" s="100"/>
      <c r="F60" s="611">
        <f>G60+H60</f>
        <v>14</v>
      </c>
      <c r="G60" s="612">
        <v>14</v>
      </c>
      <c r="H60" s="612">
        <v>0</v>
      </c>
    </row>
    <row r="61" spans="1:9" ht="18.95" customHeight="1">
      <c r="A61" s="151"/>
      <c r="B61" s="358"/>
      <c r="C61" s="44"/>
      <c r="D61" s="355">
        <v>2023</v>
      </c>
      <c r="F61" s="611">
        <f>G61+H61</f>
        <v>13</v>
      </c>
      <c r="G61" s="610">
        <v>13</v>
      </c>
      <c r="H61" s="612">
        <v>0</v>
      </c>
    </row>
    <row r="62" spans="1:9" ht="8.1" customHeight="1">
      <c r="A62" s="151"/>
      <c r="B62" s="358"/>
      <c r="C62" s="44"/>
      <c r="D62" s="355"/>
      <c r="F62" s="611"/>
      <c r="G62" s="610"/>
      <c r="H62" s="612"/>
    </row>
    <row r="63" spans="1:9" ht="18.95" customHeight="1">
      <c r="A63" s="151"/>
      <c r="B63" s="169" t="s">
        <v>23</v>
      </c>
      <c r="C63" s="44"/>
      <c r="D63" s="102"/>
      <c r="F63" s="611"/>
      <c r="G63" s="610"/>
      <c r="H63" s="612"/>
    </row>
    <row r="64" spans="1:9" ht="18.95" customHeight="1">
      <c r="A64" s="151"/>
      <c r="B64" s="357" t="s">
        <v>505</v>
      </c>
      <c r="C64" s="44"/>
      <c r="D64" s="355">
        <v>2021</v>
      </c>
      <c r="F64" s="611">
        <f>G64+H64</f>
        <v>3</v>
      </c>
      <c r="G64" s="610">
        <v>3</v>
      </c>
      <c r="H64" s="614">
        <v>0</v>
      </c>
    </row>
    <row r="65" spans="1:8" ht="18.95" customHeight="1">
      <c r="A65" s="151"/>
      <c r="B65" s="358" t="s">
        <v>506</v>
      </c>
      <c r="C65" s="44"/>
      <c r="D65" s="355">
        <v>2022</v>
      </c>
      <c r="E65" s="100"/>
      <c r="F65" s="611">
        <f>G65+H65</f>
        <v>0</v>
      </c>
      <c r="G65" s="614">
        <v>0</v>
      </c>
      <c r="H65" s="614">
        <v>0</v>
      </c>
    </row>
    <row r="66" spans="1:8" ht="18.95" customHeight="1">
      <c r="A66" s="151"/>
      <c r="B66" s="358"/>
      <c r="C66" s="44"/>
      <c r="D66" s="355">
        <v>2023</v>
      </c>
      <c r="F66" s="611">
        <f>G66+H66</f>
        <v>0</v>
      </c>
      <c r="G66" s="614">
        <v>0</v>
      </c>
      <c r="H66" s="614">
        <v>0</v>
      </c>
    </row>
    <row r="67" spans="1:8" ht="8.1" customHeight="1">
      <c r="A67" s="151"/>
      <c r="B67" s="358"/>
      <c r="C67" s="44"/>
      <c r="D67" s="355"/>
      <c r="F67" s="611"/>
      <c r="G67" s="610"/>
      <c r="H67" s="612"/>
    </row>
    <row r="68" spans="1:8" ht="18.95" customHeight="1">
      <c r="A68" s="151"/>
      <c r="B68" s="357" t="s">
        <v>507</v>
      </c>
      <c r="C68" s="44"/>
      <c r="D68" s="355">
        <v>2021</v>
      </c>
      <c r="F68" s="611">
        <f>G68+H68</f>
        <v>1</v>
      </c>
      <c r="G68" s="610">
        <v>1</v>
      </c>
      <c r="H68" s="612"/>
    </row>
    <row r="69" spans="1:8" ht="18.95" customHeight="1">
      <c r="A69" s="151"/>
      <c r="B69" s="358" t="s">
        <v>508</v>
      </c>
      <c r="C69" s="44"/>
      <c r="D69" s="355">
        <v>2022</v>
      </c>
      <c r="E69" s="100"/>
      <c r="F69" s="611">
        <f>G69+H69</f>
        <v>0</v>
      </c>
      <c r="G69" s="614">
        <v>0</v>
      </c>
      <c r="H69" s="614">
        <v>0</v>
      </c>
    </row>
    <row r="70" spans="1:8" ht="18.95" customHeight="1">
      <c r="A70" s="151"/>
      <c r="B70" s="358"/>
      <c r="C70" s="44"/>
      <c r="D70" s="355">
        <v>2023</v>
      </c>
      <c r="F70" s="611">
        <f>G70+H70</f>
        <v>2</v>
      </c>
      <c r="G70" s="610">
        <v>2</v>
      </c>
      <c r="H70" s="614">
        <v>0</v>
      </c>
    </row>
    <row r="71" spans="1:8" ht="8.1" customHeight="1">
      <c r="A71" s="151"/>
      <c r="B71" s="358"/>
      <c r="C71" s="44"/>
      <c r="D71" s="355"/>
      <c r="F71" s="611"/>
      <c r="G71" s="610"/>
      <c r="H71" s="612"/>
    </row>
    <row r="72" spans="1:8" ht="18.95" customHeight="1">
      <c r="A72" s="151"/>
      <c r="B72" s="169" t="s">
        <v>509</v>
      </c>
      <c r="C72" s="44"/>
      <c r="D72" s="102"/>
      <c r="F72" s="611"/>
      <c r="G72" s="610"/>
      <c r="H72" s="612"/>
    </row>
    <row r="73" spans="1:8" ht="18.95" customHeight="1">
      <c r="A73" s="151"/>
      <c r="B73" s="357" t="s">
        <v>510</v>
      </c>
      <c r="C73" s="44"/>
      <c r="D73" s="355">
        <v>2021</v>
      </c>
      <c r="F73" s="611">
        <f>G73+H73</f>
        <v>2</v>
      </c>
      <c r="G73" s="610">
        <v>2</v>
      </c>
      <c r="H73" s="614">
        <v>0</v>
      </c>
    </row>
    <row r="74" spans="1:8" ht="18.95" customHeight="1">
      <c r="A74" s="151"/>
      <c r="B74" s="358" t="s">
        <v>511</v>
      </c>
      <c r="C74" s="44"/>
      <c r="D74" s="355">
        <v>2022</v>
      </c>
      <c r="F74" s="611">
        <f>G74+H74</f>
        <v>0</v>
      </c>
      <c r="G74" s="614">
        <v>0</v>
      </c>
      <c r="H74" s="614">
        <v>0</v>
      </c>
    </row>
    <row r="75" spans="1:8" ht="18.95" customHeight="1">
      <c r="A75" s="151"/>
      <c r="B75" s="358"/>
      <c r="C75" s="44"/>
      <c r="D75" s="355">
        <v>2023</v>
      </c>
      <c r="F75" s="611">
        <f>G75+H75</f>
        <v>1</v>
      </c>
      <c r="G75" s="610">
        <v>1</v>
      </c>
      <c r="H75" s="614">
        <v>0</v>
      </c>
    </row>
    <row r="76" spans="1:8" ht="8.1" customHeight="1">
      <c r="A76" s="151"/>
      <c r="B76" s="358"/>
      <c r="C76" s="44"/>
      <c r="D76" s="355"/>
      <c r="F76" s="611"/>
      <c r="G76" s="610"/>
      <c r="H76" s="612"/>
    </row>
    <row r="77" spans="1:8" ht="18.95" customHeight="1">
      <c r="A77" s="151"/>
      <c r="B77" s="169" t="s">
        <v>14</v>
      </c>
      <c r="C77" s="44"/>
      <c r="D77" s="102"/>
      <c r="F77" s="611"/>
      <c r="G77" s="610"/>
      <c r="H77" s="612"/>
    </row>
    <row r="78" spans="1:8" ht="18.95" customHeight="1">
      <c r="A78" s="151"/>
      <c r="B78" s="357" t="s">
        <v>512</v>
      </c>
      <c r="C78" s="44"/>
      <c r="D78" s="355">
        <v>2021</v>
      </c>
      <c r="F78" s="611">
        <f>G78+H78</f>
        <v>0</v>
      </c>
      <c r="G78" s="614">
        <v>0</v>
      </c>
      <c r="H78" s="614">
        <v>0</v>
      </c>
    </row>
    <row r="79" spans="1:8" ht="18.95" customHeight="1">
      <c r="A79" s="151"/>
      <c r="B79" s="358" t="s">
        <v>513</v>
      </c>
      <c r="C79" s="44"/>
      <c r="D79" s="355">
        <v>2022</v>
      </c>
      <c r="F79" s="611">
        <f>G79+H79</f>
        <v>0</v>
      </c>
      <c r="G79" s="614">
        <v>0</v>
      </c>
      <c r="H79" s="614">
        <v>0</v>
      </c>
    </row>
    <row r="80" spans="1:8" ht="18.95" customHeight="1">
      <c r="A80" s="151"/>
      <c r="B80" s="358"/>
      <c r="C80" s="44"/>
      <c r="D80" s="355">
        <v>2023</v>
      </c>
      <c r="F80" s="611">
        <f>G80+H80</f>
        <v>3</v>
      </c>
      <c r="G80" s="610">
        <v>3</v>
      </c>
      <c r="H80" s="614">
        <v>0</v>
      </c>
    </row>
    <row r="81" spans="1:9" ht="8.1" customHeight="1">
      <c r="A81" s="151"/>
      <c r="B81" s="358"/>
      <c r="C81" s="44"/>
      <c r="D81" s="355"/>
      <c r="F81" s="611"/>
      <c r="G81" s="610"/>
      <c r="H81" s="612"/>
    </row>
    <row r="82" spans="1:9" ht="18.95" customHeight="1">
      <c r="A82" s="151"/>
      <c r="B82" s="357" t="s">
        <v>514</v>
      </c>
      <c r="C82" s="44"/>
      <c r="D82" s="355">
        <v>2021</v>
      </c>
      <c r="F82" s="611">
        <f>G82+H82</f>
        <v>0</v>
      </c>
      <c r="G82" s="614">
        <v>0</v>
      </c>
      <c r="H82" s="614">
        <v>0</v>
      </c>
    </row>
    <row r="83" spans="1:9" ht="18.95" customHeight="1">
      <c r="A83" s="151"/>
      <c r="B83" s="358" t="s">
        <v>515</v>
      </c>
      <c r="C83" s="44"/>
      <c r="D83" s="355">
        <v>2022</v>
      </c>
      <c r="F83" s="611">
        <f>G83+H83</f>
        <v>0</v>
      </c>
      <c r="G83" s="614">
        <v>0</v>
      </c>
      <c r="H83" s="614">
        <v>0</v>
      </c>
    </row>
    <row r="84" spans="1:9" ht="18.95" customHeight="1">
      <c r="A84" s="151"/>
      <c r="B84" s="358"/>
      <c r="C84" s="44"/>
      <c r="D84" s="355">
        <v>2023</v>
      </c>
      <c r="F84" s="611">
        <f>G84+H84</f>
        <v>1</v>
      </c>
      <c r="G84" s="610">
        <v>1</v>
      </c>
      <c r="H84" s="614">
        <v>0</v>
      </c>
    </row>
    <row r="85" spans="1:9" ht="8.1" customHeight="1">
      <c r="A85" s="151"/>
      <c r="B85" s="358"/>
      <c r="C85" s="44"/>
      <c r="D85" s="355"/>
      <c r="F85" s="611"/>
      <c r="G85" s="610"/>
      <c r="H85" s="612"/>
    </row>
    <row r="86" spans="1:9" ht="18.95" customHeight="1">
      <c r="A86" s="151"/>
      <c r="B86" s="169" t="s">
        <v>21</v>
      </c>
      <c r="C86" s="44"/>
      <c r="D86" s="102"/>
      <c r="F86" s="611"/>
      <c r="G86" s="610"/>
      <c r="H86" s="612"/>
    </row>
    <row r="87" spans="1:9" ht="18.95" customHeight="1">
      <c r="A87" s="151"/>
      <c r="B87" s="357" t="s">
        <v>516</v>
      </c>
      <c r="C87" s="44"/>
      <c r="D87" s="355">
        <v>2021</v>
      </c>
      <c r="F87" s="611">
        <f>G87+H87</f>
        <v>0</v>
      </c>
      <c r="G87" s="614">
        <v>0</v>
      </c>
      <c r="H87" s="614">
        <v>0</v>
      </c>
    </row>
    <row r="88" spans="1:9" ht="18.95" customHeight="1">
      <c r="A88" s="151"/>
      <c r="B88" s="358" t="s">
        <v>517</v>
      </c>
      <c r="C88" s="44"/>
      <c r="D88" s="355">
        <v>2022</v>
      </c>
      <c r="F88" s="611">
        <f>G88+H88</f>
        <v>0</v>
      </c>
      <c r="G88" s="614">
        <v>0</v>
      </c>
      <c r="H88" s="614">
        <v>0</v>
      </c>
    </row>
    <row r="89" spans="1:9" ht="18.95" customHeight="1">
      <c r="A89" s="151"/>
      <c r="B89" s="358"/>
      <c r="C89" s="44"/>
      <c r="D89" s="355">
        <v>2023</v>
      </c>
      <c r="F89" s="611">
        <f>G89+H89</f>
        <v>1</v>
      </c>
      <c r="G89" s="610">
        <v>1</v>
      </c>
      <c r="H89" s="614">
        <v>0</v>
      </c>
    </row>
    <row r="90" spans="1:9" ht="8.1" customHeight="1" thickBot="1">
      <c r="A90" s="158"/>
      <c r="B90" s="158"/>
      <c r="C90" s="159"/>
      <c r="D90" s="160"/>
      <c r="E90" s="161"/>
      <c r="F90" s="161"/>
      <c r="G90" s="161"/>
      <c r="H90" s="161"/>
      <c r="I90" s="161"/>
    </row>
    <row r="91" spans="1:9">
      <c r="A91" s="141"/>
      <c r="B91" s="141"/>
      <c r="C91" s="141"/>
      <c r="D91" s="143"/>
      <c r="E91" s="146"/>
      <c r="F91" s="146"/>
      <c r="G91" s="146"/>
      <c r="H91" s="568"/>
      <c r="I91" s="563" t="s">
        <v>216</v>
      </c>
    </row>
    <row r="92" spans="1:9">
      <c r="A92" s="162"/>
      <c r="B92" s="162"/>
      <c r="C92" s="146"/>
      <c r="D92" s="163"/>
      <c r="E92" s="146"/>
      <c r="F92" s="146"/>
      <c r="G92" s="146"/>
      <c r="H92" s="568"/>
      <c r="I92" s="265" t="s">
        <v>215</v>
      </c>
    </row>
    <row r="93" spans="1:9">
      <c r="A93" s="164"/>
      <c r="B93" s="164"/>
      <c r="C93" s="141"/>
      <c r="D93" s="143"/>
      <c r="E93" s="165"/>
      <c r="F93" s="152"/>
      <c r="G93" s="152"/>
      <c r="H93" s="152"/>
      <c r="I93" s="165"/>
    </row>
    <row r="94" spans="1:9">
      <c r="A94" s="141"/>
      <c r="B94" s="141"/>
      <c r="C94" s="141"/>
      <c r="D94" s="143"/>
      <c r="E94" s="141"/>
      <c r="F94" s="162"/>
      <c r="G94" s="164"/>
      <c r="H94" s="141"/>
      <c r="I94" s="141"/>
    </row>
    <row r="95" spans="1:9">
      <c r="A95" s="141"/>
      <c r="B95" s="141"/>
      <c r="C95" s="141"/>
      <c r="D95" s="143"/>
      <c r="E95" s="141"/>
      <c r="F95" s="162"/>
      <c r="G95" s="164"/>
      <c r="H95" s="144"/>
      <c r="I95" s="141"/>
    </row>
  </sheetData>
  <mergeCells count="2">
    <mergeCell ref="F9:H9"/>
    <mergeCell ref="F10:H10"/>
  </mergeCells>
  <hyperlinks>
    <hyperlink ref="I1" r:id="rId1" xr:uid="{00000000-0004-0000-19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4" orientation="portrait" r:id="rId2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  <pageSetUpPr fitToPage="1"/>
  </sheetPr>
  <dimension ref="A1:K103"/>
  <sheetViews>
    <sheetView view="pageBreakPreview" topLeftCell="B1" zoomScale="80" zoomScaleNormal="100" zoomScaleSheetLayoutView="80" workbookViewId="0">
      <selection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42.28515625" style="87" customWidth="1"/>
    <col min="4" max="4" width="17.28515625" style="88" customWidth="1"/>
    <col min="5" max="5" width="1.7109375" style="88" customWidth="1"/>
    <col min="6" max="8" width="24.140625" style="87" customWidth="1"/>
    <col min="9" max="9" width="1" style="26" customWidth="1"/>
    <col min="10" max="16384" width="12.5703125" style="87"/>
  </cols>
  <sheetData>
    <row r="1" spans="1:11" ht="15" customHeight="1">
      <c r="I1" s="2" t="s">
        <v>0</v>
      </c>
    </row>
    <row r="2" spans="1:11" ht="15" customHeight="1">
      <c r="I2" s="3" t="s">
        <v>1</v>
      </c>
    </row>
    <row r="3" spans="1:11" ht="15" customHeight="1">
      <c r="I3" s="3"/>
    </row>
    <row r="4" spans="1:11" ht="15" customHeight="1">
      <c r="I4" s="3"/>
    </row>
    <row r="5" spans="1:11" s="167" customFormat="1" ht="15" customHeight="1">
      <c r="B5" s="168" t="s">
        <v>199</v>
      </c>
      <c r="C5" s="169" t="s">
        <v>493</v>
      </c>
      <c r="D5" s="662"/>
      <c r="E5" s="662"/>
      <c r="F5" s="171"/>
      <c r="I5" s="1"/>
      <c r="K5" s="191"/>
    </row>
    <row r="6" spans="1:11" s="167" customFormat="1" ht="15" customHeight="1">
      <c r="B6" s="172" t="s">
        <v>200</v>
      </c>
      <c r="C6" s="173" t="s">
        <v>495</v>
      </c>
      <c r="D6" s="174"/>
      <c r="E6" s="174"/>
      <c r="F6" s="171"/>
      <c r="I6" s="1"/>
      <c r="K6" s="191"/>
    </row>
    <row r="7" spans="1:11" s="167" customFormat="1" ht="11.25" customHeight="1" thickBot="1">
      <c r="A7" s="175"/>
      <c r="B7" s="175"/>
      <c r="C7" s="175"/>
      <c r="D7" s="176"/>
      <c r="E7" s="176"/>
      <c r="F7" s="177"/>
      <c r="G7" s="175"/>
      <c r="H7" s="175"/>
      <c r="I7" s="26"/>
    </row>
    <row r="8" spans="1:11" s="181" customFormat="1" ht="8.1" customHeight="1" thickTop="1">
      <c r="D8" s="182"/>
      <c r="E8" s="182"/>
      <c r="F8" s="185"/>
      <c r="G8" s="259"/>
      <c r="I8" s="242"/>
    </row>
    <row r="9" spans="1:11" s="181" customFormat="1" ht="15" customHeight="1">
      <c r="B9" s="169" t="s">
        <v>331</v>
      </c>
      <c r="C9" s="167"/>
      <c r="D9" s="663" t="s">
        <v>28</v>
      </c>
      <c r="E9" s="663"/>
      <c r="F9" s="690" t="s">
        <v>56</v>
      </c>
      <c r="G9" s="690"/>
      <c r="H9" s="690"/>
      <c r="I9" s="26"/>
    </row>
    <row r="10" spans="1:11" s="181" customFormat="1" ht="15" customHeight="1">
      <c r="B10" s="345" t="s">
        <v>332</v>
      </c>
      <c r="C10" s="167"/>
      <c r="D10" s="346" t="s">
        <v>29</v>
      </c>
      <c r="E10" s="346"/>
      <c r="F10" s="696" t="s">
        <v>58</v>
      </c>
      <c r="G10" s="696"/>
      <c r="H10" s="696"/>
      <c r="I10" s="26"/>
    </row>
    <row r="11" spans="1:11" s="181" customFormat="1" ht="15" customHeight="1">
      <c r="B11" s="167"/>
      <c r="C11" s="173"/>
      <c r="D11" s="663"/>
      <c r="E11" s="663"/>
      <c r="F11" s="347" t="s">
        <v>8</v>
      </c>
      <c r="G11" s="347" t="s">
        <v>174</v>
      </c>
      <c r="H11" s="347" t="s">
        <v>42</v>
      </c>
      <c r="I11" s="26"/>
    </row>
    <row r="12" spans="1:11" s="181" customFormat="1" ht="15" customHeight="1">
      <c r="B12" s="167"/>
      <c r="C12" s="173"/>
      <c r="D12" s="663"/>
      <c r="E12" s="663"/>
      <c r="F12" s="348" t="s">
        <v>9</v>
      </c>
      <c r="G12" s="348" t="s">
        <v>175</v>
      </c>
      <c r="H12" s="348" t="s">
        <v>43</v>
      </c>
      <c r="I12" s="26"/>
    </row>
    <row r="13" spans="1:11" s="181" customFormat="1" ht="8.1" customHeight="1" thickBot="1">
      <c r="A13" s="260"/>
      <c r="B13" s="349"/>
      <c r="C13" s="349"/>
      <c r="D13" s="350"/>
      <c r="E13" s="350"/>
      <c r="F13" s="351"/>
      <c r="G13" s="352"/>
      <c r="H13" s="349"/>
      <c r="I13" s="30"/>
    </row>
    <row r="14" spans="1:11" s="181" customFormat="1" ht="8.1" customHeight="1">
      <c r="B14" s="167"/>
      <c r="C14" s="167"/>
      <c r="D14" s="361"/>
      <c r="E14" s="361"/>
      <c r="F14" s="168"/>
      <c r="G14" s="269"/>
      <c r="H14" s="167"/>
    </row>
    <row r="15" spans="1:11" s="185" customFormat="1" ht="15" customHeight="1">
      <c r="B15" s="171" t="s">
        <v>10</v>
      </c>
      <c r="C15" s="171"/>
      <c r="D15" s="662">
        <v>2021</v>
      </c>
      <c r="E15" s="662"/>
      <c r="F15" s="615">
        <f>SUM(G15:H15)</f>
        <v>294</v>
      </c>
      <c r="G15" s="615">
        <f>SUM(G20,G24,G28,G32,G36,G40,G44,G48,G52,G57,G61,G65,G69,G73,G77,G81,G86,G90,G94)+SUM('3.13 samb.'!G16,'3.13 samb.'!G20,'3.13 samb.'!G24,'3.13 samb.'!G28,'3.13 samb.'!G33,'3.13 samb.'!G37,'3.13 samb.'!G41,'3.13 samb.'!G45,'3.13 samb.'!G49,'3.13 samb.'!G54,'3.13 samb.'!G58,'3.13 samb.'!G62,'3.13 samb.'!G66,'3.13 samb.'!G70,'3.13 samb.'!G74,'3.13 samb.'!G78,'3.13 samb.'!G83,'3.13 samb.'!G87,'3.13 samb.'!G91,'3.13 samb.'!G95,'3.13 samb.'!G99)+SUM('3.13 samb.2'!G16,'3.13 samb.2'!G20,'3.13 samb.2'!G24,'3.13 samb.2'!G28,'3.13 samb.2'!G32,'3.13 samb.2'!G36,'3.13 samb.2'!G40,'3.13 samb.2'!G44,'3.13 samb.2'!G48,'3.13 samb.2'!G52,'3.13 samb.2'!G56,'3.13 samb.2'!G60,'3.13 samb.2'!G65,'3.13 samb.2'!G70,'3.13 samb.2'!G74,'3.13 samb.2'!G78,'3.13 samb.2'!G82,'3.13 samb.2'!G86)+SUM('3.13 samb.3'!G15,'3.13 samb.3'!G19,'3.13 samb.3'!G23,'3.13 samb.3'!G27,'3.13 samb.3'!G31,'3.13 samb.3'!G35,'3.13 samb.3'!G40,'3.13 samb.3'!G44,'3.13 samb.3'!G48,'3.13 samb.3'!G52,'3.13 samb.3'!G57,'3.13 samb.3'!G61,'3.13 samb.3'!G65,'3.13 samb.3'!G69,'3.13 samb.3'!G74,'3.13 samb.3'!G78,'3.13 samb.3'!G82,'3.13 samb.3'!G86)</f>
        <v>194</v>
      </c>
      <c r="H15" s="615">
        <f>SUM(H20,H24,H28,H32,H36,H40,H44,H48,H52,H57,H61,H65,H69,H73,H77,H81,H86,H90,H94)+SUM('3.13 samb.'!H16,'3.13 samb.'!H20,'3.13 samb.'!H24,'3.13 samb.'!H28,'3.13 samb.'!H33,'3.13 samb.'!H37,'3.13 samb.'!H41,'3.13 samb.'!H45,'3.13 samb.'!H49,'3.13 samb.'!H54,'3.13 samb.'!H58,'3.13 samb.'!H62,'3.13 samb.'!H66,'3.13 samb.'!H70,'3.13 samb.'!H74,'3.13 samb.'!H78,'3.13 samb.'!H83,'3.13 samb.'!H87,'3.13 samb.'!H91,'3.13 samb.'!H95,'3.13 samb.'!H99)+SUM('3.13 samb.2'!H16,'3.13 samb.2'!H20,'3.13 samb.2'!H24,'3.13 samb.2'!H28,'3.13 samb.2'!H32,'3.13 samb.2'!H36,'3.13 samb.2'!H40,'3.13 samb.2'!H44,'3.13 samb.2'!H48,'3.13 samb.2'!H52,'3.13 samb.2'!H56,'3.13 samb.2'!H60,'3.13 samb.2'!H65,'3.13 samb.2'!H70,'3.13 samb.2'!H74,'3.13 samb.2'!H78,'3.13 samb.2'!H82,'3.13 samb.2'!H86)+SUM('3.13 samb.3'!H15,'3.13 samb.3'!H19,'3.13 samb.3'!H23,'3.13 samb.3'!H27,'3.13 samb.3'!H31,'3.13 samb.3'!H35,'3.13 samb.3'!H40,'3.13 samb.3'!H44,'3.13 samb.3'!H48,'3.13 samb.3'!H52,'3.13 samb.3'!H57,'3.13 samb.3'!H61,'3.13 samb.3'!H65,'3.13 samb.3'!H69,'3.13 samb.3'!H74,'3.13 samb.3'!H78,'3.13 samb.3'!H82,'3.13 samb.3'!H86)</f>
        <v>100</v>
      </c>
    </row>
    <row r="16" spans="1:11" s="185" customFormat="1" ht="15" customHeight="1">
      <c r="B16" s="171"/>
      <c r="C16" s="171"/>
      <c r="D16" s="662">
        <v>2022</v>
      </c>
      <c r="E16" s="361"/>
      <c r="F16" s="615">
        <f>SUM(G16:H16)</f>
        <v>189</v>
      </c>
      <c r="G16" s="615">
        <f>SUM(G21,G25,G29,G33,G37,G41,G45,G49,G53,G58,G62,G66,G70,G74,G78,G82,G87,G91,G95)+SUM('3.13 samb.'!G17,'3.13 samb.'!G21,'3.13 samb.'!G25,'3.13 samb.'!G29,'3.13 samb.'!G34,'3.13 samb.'!G38,'3.13 samb.'!G42,'3.13 samb.'!G46,'3.13 samb.'!G50,'3.13 samb.'!G55,'3.13 samb.'!G59,'3.13 samb.'!G63,'3.13 samb.'!G67,'3.13 samb.'!G71,'3.13 samb.'!G75,'3.13 samb.'!G79,'3.13 samb.'!G84,'3.13 samb.'!G88,'3.13 samb.'!G92,'3.13 samb.'!G96,'3.13 samb.'!G100)+SUM('3.13 samb.2'!G17,'3.13 samb.2'!G21,'3.13 samb.2'!G25,'3.13 samb.2'!G29,'3.13 samb.2'!G33,'3.13 samb.2'!G37,'3.13 samb.2'!G41,'3.13 samb.2'!G45,'3.13 samb.2'!G49,'3.13 samb.2'!G53,'3.13 samb.2'!G57,'3.13 samb.2'!G61,'3.13 samb.2'!G66,'3.13 samb.2'!G71,'3.13 samb.2'!G75,'3.13 samb.2'!G79,'3.13 samb.2'!G83,'3.13 samb.2'!G87)+SUM('3.13 samb.3'!G16,'3.13 samb.3'!G20,'3.13 samb.3'!G24,'3.13 samb.3'!G28,'3.13 samb.3'!G32,'3.13 samb.3'!G36,'3.13 samb.3'!G41,'3.13 samb.3'!G45,'3.13 samb.3'!G49,'3.13 samb.3'!G53,'3.13 samb.3'!G58,'3.13 samb.3'!G62,'3.13 samb.3'!G66,'3.13 samb.3'!G70,'3.13 samb.3'!G75,'3.13 samb.3'!G79,'3.13 samb.3'!G83,'3.13 samb.3'!G87)</f>
        <v>125</v>
      </c>
      <c r="H16" s="615">
        <f>SUM(H21,H25,H29,H33,H37,H41,H45,H49,H53,H58,H62,H66,H70,H74,H78,H82,H87,H91,H95)+SUM('3.13 samb.'!H17,'3.13 samb.'!H21,'3.13 samb.'!H25,'3.13 samb.'!H29,'3.13 samb.'!H34,'3.13 samb.'!H38,'3.13 samb.'!H42,'3.13 samb.'!H46,'3.13 samb.'!H50,'3.13 samb.'!H55,'3.13 samb.'!H59,'3.13 samb.'!H63,'3.13 samb.'!H67,'3.13 samb.'!H71,'3.13 samb.'!H75,'3.13 samb.'!H79,'3.13 samb.'!H84,'3.13 samb.'!H88,'3.13 samb.'!H92,'3.13 samb.'!H96,'3.13 samb.'!H100)+SUM('3.13 samb.2'!H17,'3.13 samb.2'!H21,'3.13 samb.2'!H25,'3.13 samb.2'!H29,'3.13 samb.2'!H33,'3.13 samb.2'!H37,'3.13 samb.2'!H41,'3.13 samb.2'!H45,'3.13 samb.2'!H49,'3.13 samb.2'!H53,'3.13 samb.2'!H57,'3.13 samb.2'!H61,'3.13 samb.2'!H66,'3.13 samb.2'!H71,'3.13 samb.2'!H75,'3.13 samb.2'!H79,'3.13 samb.2'!H83,'3.13 samb.2'!H87)+SUM('3.13 samb.3'!H16,'3.13 samb.3'!H20,'3.13 samb.3'!H24,'3.13 samb.3'!H28,'3.13 samb.3'!H32,'3.13 samb.3'!H36,'3.13 samb.3'!H41,'3.13 samb.3'!H45,'3.13 samb.3'!H49,'3.13 samb.3'!H53,'3.13 samb.3'!H58,'3.13 samb.3'!H62,'3.13 samb.3'!H66,'3.13 samb.3'!H70,'3.13 samb.3'!H75,'3.13 samb.3'!H79,'3.13 samb.3'!H83,'3.13 samb.3'!H87)</f>
        <v>64</v>
      </c>
    </row>
    <row r="17" spans="2:9" s="185" customFormat="1" ht="15" customHeight="1">
      <c r="B17" s="171"/>
      <c r="C17" s="171"/>
      <c r="D17" s="662">
        <v>2023</v>
      </c>
      <c r="F17" s="615">
        <f>SUM(G17:H17)</f>
        <v>230</v>
      </c>
      <c r="G17" s="615">
        <f>SUM(G22,G26,G30,G34,G38,G42,G46,G50,G54,G59,G63,G67,G71,G75,G79,G83,G88,G92,G96)+SUM('3.13 samb.'!G18,'3.13 samb.'!G22,'3.13 samb.'!G26,'3.13 samb.'!G30,'3.13 samb.'!G35,'3.13 samb.'!G39,'3.13 samb.'!G43,'3.13 samb.'!G47,'3.13 samb.'!G51,'3.13 samb.'!G56,'3.13 samb.'!G60,'3.13 samb.'!G64,'3.13 samb.'!G68,'3.13 samb.'!G72,'3.13 samb.'!G76,'3.13 samb.'!G80,'3.13 samb.'!G85,'3.13 samb.'!G89,'3.13 samb.'!G93,'3.13 samb.'!G97,'3.13 samb.'!G101)+SUM('3.13 samb.2'!G18,'3.13 samb.2'!G22,'3.13 samb.2'!G26,'3.13 samb.2'!G30,'3.13 samb.2'!G34,'3.13 samb.2'!G38,'3.13 samb.2'!G42,'3.13 samb.2'!G46,'3.13 samb.2'!G50,'3.13 samb.2'!G54,'3.13 samb.2'!G58,'3.13 samb.2'!G62,'3.13 samb.2'!G67,'3.13 samb.2'!G72,'3.13 samb.2'!G76,'3.13 samb.2'!G80,'3.13 samb.2'!G84,'3.13 samb.2'!G88)+SUM('3.13 samb.3'!G17,'3.13 samb.3'!G21,'3.13 samb.3'!G25,'3.13 samb.3'!G29,'3.13 samb.3'!G33,'3.13 samb.3'!G37,'3.13 samb.3'!G42,'3.13 samb.3'!G46,'3.13 samb.3'!G50,'3.13 samb.3'!G54,'3.13 samb.3'!G59,'3.13 samb.3'!G63,'3.13 samb.3'!G67,'3.13 samb.3'!G71,'3.13 samb.3'!G76,'3.13 samb.3'!G80,'3.13 samb.3'!G84,'3.13 samb.3'!G88)</f>
        <v>155</v>
      </c>
      <c r="H17" s="615">
        <f>SUM(H22,H26,H30,H34,H38,H42,H46,H50,H54,H59,H63,H67,H71,H75,H79,H83,H88,H92,H96)+SUM('3.13 samb.'!H18,'3.13 samb.'!H22,'3.13 samb.'!H26,'3.13 samb.'!H30,'3.13 samb.'!H35,'3.13 samb.'!H39,'3.13 samb.'!H43,'3.13 samb.'!H47,'3.13 samb.'!H51,'3.13 samb.'!H56,'3.13 samb.'!H60,'3.13 samb.'!H64,'3.13 samb.'!H68,'3.13 samb.'!H72,'3.13 samb.'!H76,'3.13 samb.'!H80,'3.13 samb.'!H85,'3.13 samb.'!H89,'3.13 samb.'!H93,'3.13 samb.'!H97,'3.13 samb.'!H101)+SUM('3.13 samb.2'!H18,'3.13 samb.2'!H22,'3.13 samb.2'!H26,'3.13 samb.2'!H30,'3.13 samb.2'!H34,'3.13 samb.2'!H38,'3.13 samb.2'!H42,'3.13 samb.2'!H46,'3.13 samb.2'!H50,'3.13 samb.2'!H54,'3.13 samb.2'!H58,'3.13 samb.2'!H62,'3.13 samb.2'!H67,'3.13 samb.2'!H72,'3.13 samb.2'!H76,'3.13 samb.2'!H80,'3.13 samb.2'!H84,'3.13 samb.2'!H88)+SUM('3.13 samb.3'!H17,'3.13 samb.3'!H21,'3.13 samb.3'!H25,'3.13 samb.3'!H29,'3.13 samb.3'!H33,'3.13 samb.3'!H37,'3.13 samb.3'!H42,'3.13 samb.3'!H46,'3.13 samb.3'!H50,'3.13 samb.3'!H54,'3.13 samb.3'!H59,'3.13 samb.3'!H63,'3.13 samb.3'!H67,'3.13 samb.3'!H71,'3.13 samb.3'!H76,'3.13 samb.3'!H80,'3.13 samb.3'!H84,'3.13 samb.3'!H88)</f>
        <v>75</v>
      </c>
    </row>
    <row r="18" spans="2:9" s="181" customFormat="1" ht="8.1" customHeight="1">
      <c r="B18" s="167"/>
      <c r="C18" s="167"/>
      <c r="D18" s="361"/>
      <c r="E18" s="361"/>
      <c r="F18" s="616"/>
      <c r="G18" s="616"/>
      <c r="H18" s="616"/>
      <c r="I18" s="26"/>
    </row>
    <row r="19" spans="2:9" s="181" customFormat="1" ht="15" customHeight="1">
      <c r="B19" s="171" t="s">
        <v>11</v>
      </c>
      <c r="C19" s="167"/>
      <c r="I19" s="26"/>
    </row>
    <row r="20" spans="2:9" s="181" customFormat="1" ht="15" customHeight="1">
      <c r="B20" s="363" t="s">
        <v>236</v>
      </c>
      <c r="C20" s="167"/>
      <c r="D20" s="361">
        <v>2021</v>
      </c>
      <c r="E20" s="361"/>
      <c r="F20" s="615">
        <f>SUM(G20:H20)</f>
        <v>15</v>
      </c>
      <c r="G20" s="616">
        <v>10</v>
      </c>
      <c r="H20" s="616">
        <v>5</v>
      </c>
      <c r="I20" s="77"/>
    </row>
    <row r="21" spans="2:9" s="181" customFormat="1" ht="15" customHeight="1">
      <c r="B21" s="364" t="s">
        <v>237</v>
      </c>
      <c r="C21" s="365"/>
      <c r="D21" s="361">
        <v>2022</v>
      </c>
      <c r="E21" s="361"/>
      <c r="F21" s="615">
        <f>SUM(G21:H21)</f>
        <v>5</v>
      </c>
      <c r="G21" s="616">
        <v>4</v>
      </c>
      <c r="H21" s="616">
        <v>1</v>
      </c>
      <c r="I21" s="77"/>
    </row>
    <row r="22" spans="2:9" s="181" customFormat="1" ht="15" customHeight="1">
      <c r="B22" s="167"/>
      <c r="C22" s="167"/>
      <c r="D22" s="361">
        <v>2023</v>
      </c>
      <c r="F22" s="615">
        <f>SUM(G22:H22)</f>
        <v>12</v>
      </c>
      <c r="G22" s="617">
        <v>9</v>
      </c>
      <c r="H22" s="617">
        <v>3</v>
      </c>
      <c r="I22" s="77"/>
    </row>
    <row r="23" spans="2:9" s="181" customFormat="1" ht="8.1" customHeight="1">
      <c r="B23" s="167"/>
      <c r="C23" s="167"/>
      <c r="D23" s="361"/>
      <c r="E23" s="361"/>
      <c r="F23" s="616"/>
      <c r="G23" s="616"/>
      <c r="H23" s="616"/>
      <c r="I23" s="77"/>
    </row>
    <row r="24" spans="2:9" s="181" customFormat="1" ht="15" customHeight="1">
      <c r="B24" s="363" t="s">
        <v>235</v>
      </c>
      <c r="C24" s="167"/>
      <c r="D24" s="361">
        <v>2021</v>
      </c>
      <c r="E24" s="361"/>
      <c r="F24" s="615">
        <f>SUM(G24:H24)</f>
        <v>0</v>
      </c>
      <c r="G24" s="616">
        <v>0</v>
      </c>
      <c r="H24" s="616">
        <v>0</v>
      </c>
      <c r="I24" s="77"/>
    </row>
    <row r="25" spans="2:9" s="181" customFormat="1" ht="15" customHeight="1">
      <c r="B25" s="364" t="s">
        <v>518</v>
      </c>
      <c r="C25" s="365"/>
      <c r="D25" s="361">
        <v>2022</v>
      </c>
      <c r="E25" s="361"/>
      <c r="F25" s="615">
        <f>SUM(G25:H25)</f>
        <v>1</v>
      </c>
      <c r="G25" s="616">
        <v>1</v>
      </c>
      <c r="H25" s="616"/>
      <c r="I25" s="77"/>
    </row>
    <row r="26" spans="2:9" s="181" customFormat="1" ht="15" customHeight="1">
      <c r="B26" s="167"/>
      <c r="C26" s="167"/>
      <c r="D26" s="361">
        <v>2023</v>
      </c>
      <c r="F26" s="615">
        <f>SUM(G26:H26)</f>
        <v>2</v>
      </c>
      <c r="G26" s="617">
        <v>1</v>
      </c>
      <c r="H26" s="617">
        <v>1</v>
      </c>
      <c r="I26" s="77"/>
    </row>
    <row r="27" spans="2:9" s="181" customFormat="1" ht="8.1" customHeight="1">
      <c r="B27" s="167"/>
      <c r="C27" s="167"/>
      <c r="D27" s="361"/>
      <c r="E27" s="361"/>
      <c r="F27" s="616"/>
      <c r="G27" s="616"/>
      <c r="H27" s="616"/>
      <c r="I27" s="77"/>
    </row>
    <row r="28" spans="2:9" s="181" customFormat="1" ht="15" customHeight="1">
      <c r="B28" s="363" t="s">
        <v>238</v>
      </c>
      <c r="C28" s="167"/>
      <c r="D28" s="361">
        <v>2021</v>
      </c>
      <c r="E28" s="361"/>
      <c r="F28" s="615">
        <f>SUM(G28:H28)</f>
        <v>2</v>
      </c>
      <c r="G28" s="616">
        <v>2</v>
      </c>
      <c r="H28" s="616">
        <v>0</v>
      </c>
      <c r="I28" s="77"/>
    </row>
    <row r="29" spans="2:9" s="181" customFormat="1" ht="15" customHeight="1">
      <c r="B29" s="364" t="s">
        <v>239</v>
      </c>
      <c r="C29" s="365"/>
      <c r="D29" s="361">
        <v>2022</v>
      </c>
      <c r="E29" s="361"/>
      <c r="F29" s="615">
        <f>SUM(G29:H29)</f>
        <v>3</v>
      </c>
      <c r="G29" s="616">
        <v>3</v>
      </c>
      <c r="H29" s="616">
        <v>0</v>
      </c>
      <c r="I29" s="77"/>
    </row>
    <row r="30" spans="2:9" s="181" customFormat="1" ht="15" customHeight="1">
      <c r="B30" s="167"/>
      <c r="C30" s="167"/>
      <c r="D30" s="361">
        <v>2023</v>
      </c>
      <c r="F30" s="615">
        <f>SUM(G30:H30)</f>
        <v>1</v>
      </c>
      <c r="G30" s="617">
        <v>1</v>
      </c>
      <c r="H30" s="616">
        <v>0</v>
      </c>
      <c r="I30" s="77"/>
    </row>
    <row r="31" spans="2:9" s="181" customFormat="1" ht="8.1" customHeight="1">
      <c r="B31" s="167"/>
      <c r="C31" s="167"/>
      <c r="D31" s="361"/>
      <c r="E31" s="361"/>
      <c r="F31" s="616"/>
      <c r="G31" s="616"/>
      <c r="H31" s="616"/>
      <c r="I31" s="77"/>
    </row>
    <row r="32" spans="2:9" s="181" customFormat="1" ht="15" customHeight="1">
      <c r="B32" s="363" t="s">
        <v>240</v>
      </c>
      <c r="C32" s="167"/>
      <c r="D32" s="361">
        <v>2021</v>
      </c>
      <c r="E32" s="361"/>
      <c r="F32" s="615">
        <f>SUM(G32:H32)</f>
        <v>3</v>
      </c>
      <c r="G32" s="616">
        <v>0</v>
      </c>
      <c r="H32" s="616">
        <v>3</v>
      </c>
      <c r="I32" s="77"/>
    </row>
    <row r="33" spans="2:9" s="181" customFormat="1" ht="15" customHeight="1">
      <c r="B33" s="364" t="s">
        <v>241</v>
      </c>
      <c r="C33" s="365"/>
      <c r="D33" s="361">
        <v>2022</v>
      </c>
      <c r="E33" s="361"/>
      <c r="F33" s="615">
        <f>SUM(G33:H33)</f>
        <v>1</v>
      </c>
      <c r="G33" s="616">
        <v>0</v>
      </c>
      <c r="H33" s="616">
        <v>1</v>
      </c>
      <c r="I33" s="77"/>
    </row>
    <row r="34" spans="2:9" s="181" customFormat="1" ht="15" customHeight="1">
      <c r="B34" s="167"/>
      <c r="C34" s="167"/>
      <c r="D34" s="361">
        <v>2023</v>
      </c>
      <c r="F34" s="615">
        <f>SUM(G34:H34)</f>
        <v>2</v>
      </c>
      <c r="G34" s="617">
        <v>1</v>
      </c>
      <c r="H34" s="617">
        <v>1</v>
      </c>
      <c r="I34" s="77"/>
    </row>
    <row r="35" spans="2:9" s="181" customFormat="1" ht="8.1" customHeight="1">
      <c r="B35" s="167"/>
      <c r="C35" s="167"/>
      <c r="D35" s="361"/>
      <c r="E35" s="361"/>
      <c r="F35" s="616"/>
      <c r="G35" s="616"/>
      <c r="H35" s="616"/>
      <c r="I35" s="77"/>
    </row>
    <row r="36" spans="2:9" s="181" customFormat="1" ht="15" customHeight="1">
      <c r="B36" s="363" t="s">
        <v>242</v>
      </c>
      <c r="C36" s="167"/>
      <c r="D36" s="361">
        <v>2021</v>
      </c>
      <c r="E36" s="361"/>
      <c r="F36" s="615">
        <f>SUM(G36:H36)</f>
        <v>1</v>
      </c>
      <c r="G36" s="616">
        <v>0</v>
      </c>
      <c r="H36" s="616">
        <v>1</v>
      </c>
      <c r="I36" s="77"/>
    </row>
    <row r="37" spans="2:9" s="181" customFormat="1" ht="15" customHeight="1">
      <c r="B37" s="364" t="s">
        <v>243</v>
      </c>
      <c r="C37" s="365"/>
      <c r="D37" s="361">
        <v>2022</v>
      </c>
      <c r="E37" s="361"/>
      <c r="F37" s="615">
        <f>SUM(G37:H37)</f>
        <v>1</v>
      </c>
      <c r="G37" s="616">
        <v>0</v>
      </c>
      <c r="H37" s="616">
        <v>1</v>
      </c>
      <c r="I37" s="77"/>
    </row>
    <row r="38" spans="2:9" s="181" customFormat="1" ht="15" customHeight="1">
      <c r="B38" s="167"/>
      <c r="C38" s="167"/>
      <c r="D38" s="361">
        <v>2023</v>
      </c>
      <c r="F38" s="615">
        <f>SUM(G38:H38)</f>
        <v>0</v>
      </c>
      <c r="G38" s="616">
        <v>0</v>
      </c>
      <c r="H38" s="616">
        <v>0</v>
      </c>
      <c r="I38" s="77"/>
    </row>
    <row r="39" spans="2:9" s="181" customFormat="1" ht="8.1" customHeight="1">
      <c r="B39" s="167"/>
      <c r="C39" s="167"/>
      <c r="D39" s="361"/>
      <c r="E39" s="361"/>
      <c r="F39" s="616"/>
      <c r="G39" s="616"/>
      <c r="H39" s="616"/>
      <c r="I39" s="77"/>
    </row>
    <row r="40" spans="2:9" s="181" customFormat="1" ht="15" customHeight="1">
      <c r="B40" s="363" t="s">
        <v>244</v>
      </c>
      <c r="C40" s="167"/>
      <c r="D40" s="361">
        <v>2021</v>
      </c>
      <c r="E40" s="361"/>
      <c r="F40" s="615">
        <f>SUM(G40:H40)</f>
        <v>0</v>
      </c>
      <c r="G40" s="616">
        <v>0</v>
      </c>
      <c r="H40" s="616">
        <v>0</v>
      </c>
      <c r="I40" s="77"/>
    </row>
    <row r="41" spans="2:9" s="181" customFormat="1" ht="15" customHeight="1">
      <c r="B41" s="364" t="s">
        <v>519</v>
      </c>
      <c r="C41" s="365"/>
      <c r="D41" s="361">
        <v>2022</v>
      </c>
      <c r="E41" s="361"/>
      <c r="F41" s="615">
        <f>SUM(G41:H41)</f>
        <v>2</v>
      </c>
      <c r="G41" s="616">
        <v>0</v>
      </c>
      <c r="H41" s="616">
        <v>2</v>
      </c>
      <c r="I41" s="77"/>
    </row>
    <row r="42" spans="2:9" s="181" customFormat="1" ht="15" customHeight="1">
      <c r="B42" s="167"/>
      <c r="C42" s="167"/>
      <c r="D42" s="361">
        <v>2023</v>
      </c>
      <c r="F42" s="615">
        <f>SUM(G42:H42)</f>
        <v>0</v>
      </c>
      <c r="G42" s="616">
        <v>0</v>
      </c>
      <c r="H42" s="616">
        <v>0</v>
      </c>
      <c r="I42" s="77"/>
    </row>
    <row r="43" spans="2:9" s="181" customFormat="1" ht="8.1" customHeight="1">
      <c r="B43" s="167"/>
      <c r="C43" s="167"/>
      <c r="D43" s="361"/>
      <c r="F43" s="615"/>
      <c r="G43" s="616"/>
      <c r="H43" s="616"/>
      <c r="I43" s="77"/>
    </row>
    <row r="44" spans="2:9" s="181" customFormat="1" ht="15" customHeight="1">
      <c r="B44" s="363" t="s">
        <v>520</v>
      </c>
      <c r="C44" s="167"/>
      <c r="D44" s="361">
        <v>2021</v>
      </c>
      <c r="E44" s="361"/>
      <c r="F44" s="615">
        <f>SUM(G44:H44)</f>
        <v>3</v>
      </c>
      <c r="G44" s="616">
        <v>1</v>
      </c>
      <c r="H44" s="616">
        <v>2</v>
      </c>
      <c r="I44" s="77"/>
    </row>
    <row r="45" spans="2:9" s="181" customFormat="1" ht="15" customHeight="1">
      <c r="B45" s="364" t="s">
        <v>521</v>
      </c>
      <c r="C45" s="365"/>
      <c r="D45" s="361">
        <v>2022</v>
      </c>
      <c r="E45" s="361"/>
      <c r="F45" s="615">
        <f>SUM(G45:H45)</f>
        <v>0</v>
      </c>
      <c r="G45" s="616">
        <v>0</v>
      </c>
      <c r="H45" s="616">
        <v>0</v>
      </c>
      <c r="I45" s="77"/>
    </row>
    <row r="46" spans="2:9" s="181" customFormat="1" ht="15" customHeight="1">
      <c r="B46" s="167"/>
      <c r="C46" s="167"/>
      <c r="D46" s="361">
        <v>2023</v>
      </c>
      <c r="F46" s="615">
        <f>SUM(G46:H46)</f>
        <v>0</v>
      </c>
      <c r="G46" s="616">
        <v>0</v>
      </c>
      <c r="H46" s="616">
        <v>0</v>
      </c>
      <c r="I46" s="77"/>
    </row>
    <row r="47" spans="2:9" s="181" customFormat="1" ht="8.1" customHeight="1">
      <c r="B47" s="167"/>
      <c r="C47" s="167"/>
      <c r="D47" s="361"/>
      <c r="F47" s="615"/>
      <c r="G47" s="616"/>
      <c r="H47" s="616"/>
      <c r="I47" s="77"/>
    </row>
    <row r="48" spans="2:9" s="181" customFormat="1" ht="15" customHeight="1">
      <c r="B48" s="363" t="s">
        <v>522</v>
      </c>
      <c r="C48" s="167"/>
      <c r="D48" s="361">
        <v>2021</v>
      </c>
      <c r="E48" s="361"/>
      <c r="F48" s="615">
        <f>SUM(G48:H48)</f>
        <v>2</v>
      </c>
      <c r="G48" s="616">
        <v>2</v>
      </c>
      <c r="H48" s="616">
        <v>0</v>
      </c>
      <c r="I48" s="77"/>
    </row>
    <row r="49" spans="2:9" s="181" customFormat="1" ht="15" customHeight="1">
      <c r="B49" s="364" t="s">
        <v>523</v>
      </c>
      <c r="C49" s="365"/>
      <c r="D49" s="361">
        <v>2022</v>
      </c>
      <c r="E49" s="361"/>
      <c r="F49" s="615">
        <f>SUM(G49:H49)</f>
        <v>0</v>
      </c>
      <c r="G49" s="616">
        <v>0</v>
      </c>
      <c r="H49" s="616">
        <v>0</v>
      </c>
      <c r="I49" s="77"/>
    </row>
    <row r="50" spans="2:9" s="181" customFormat="1" ht="15" customHeight="1">
      <c r="B50" s="167"/>
      <c r="C50" s="167"/>
      <c r="D50" s="361">
        <v>2023</v>
      </c>
      <c r="F50" s="615">
        <f>SUM(G50:H50)</f>
        <v>2</v>
      </c>
      <c r="G50" s="616">
        <v>2</v>
      </c>
      <c r="H50" s="616">
        <v>0</v>
      </c>
      <c r="I50" s="77"/>
    </row>
    <row r="51" spans="2:9" s="181" customFormat="1" ht="8.1" customHeight="1">
      <c r="B51" s="167"/>
      <c r="C51" s="167"/>
      <c r="D51" s="361"/>
      <c r="F51" s="615"/>
      <c r="G51" s="616"/>
      <c r="H51" s="616"/>
      <c r="I51" s="77"/>
    </row>
    <row r="52" spans="2:9" s="181" customFormat="1" ht="15" customHeight="1">
      <c r="B52" s="363" t="s">
        <v>426</v>
      </c>
      <c r="C52" s="653"/>
      <c r="D52" s="361">
        <v>2021</v>
      </c>
      <c r="F52" s="615">
        <f>SUM(G52:H52)</f>
        <v>0</v>
      </c>
      <c r="G52" s="616">
        <v>0</v>
      </c>
      <c r="H52" s="616">
        <v>0</v>
      </c>
      <c r="I52" s="77"/>
    </row>
    <row r="53" spans="2:9" s="181" customFormat="1" ht="15" customHeight="1">
      <c r="B53" s="364" t="s">
        <v>427</v>
      </c>
      <c r="C53" s="654"/>
      <c r="D53" s="361">
        <v>2022</v>
      </c>
      <c r="F53" s="615">
        <f>SUM(G53:H53)</f>
        <v>1</v>
      </c>
      <c r="G53" s="616">
        <v>0</v>
      </c>
      <c r="H53" s="616">
        <v>1</v>
      </c>
      <c r="I53" s="77"/>
    </row>
    <row r="54" spans="2:9" s="181" customFormat="1" ht="15" customHeight="1">
      <c r="B54" s="653"/>
      <c r="C54" s="653"/>
      <c r="D54" s="361">
        <v>2023</v>
      </c>
      <c r="F54" s="615">
        <f>SUM(G54:H54)</f>
        <v>0</v>
      </c>
      <c r="G54" s="616">
        <v>0</v>
      </c>
      <c r="H54" s="616">
        <v>0</v>
      </c>
      <c r="I54" s="77"/>
    </row>
    <row r="55" spans="2:9" s="181" customFormat="1" ht="8.1" customHeight="1">
      <c r="B55" s="167"/>
      <c r="C55" s="167"/>
      <c r="D55" s="361"/>
      <c r="E55" s="361"/>
      <c r="F55" s="616"/>
      <c r="G55" s="616"/>
      <c r="H55" s="616"/>
      <c r="I55" s="77"/>
    </row>
    <row r="56" spans="2:9" s="181" customFormat="1" ht="15" customHeight="1">
      <c r="B56" s="171" t="s">
        <v>12</v>
      </c>
      <c r="C56" s="167"/>
      <c r="D56" s="361"/>
      <c r="E56" s="361"/>
      <c r="F56" s="616"/>
      <c r="G56" s="616"/>
      <c r="H56" s="616"/>
      <c r="I56" s="77"/>
    </row>
    <row r="57" spans="2:9" s="181" customFormat="1" ht="15" customHeight="1">
      <c r="B57" s="363" t="s">
        <v>176</v>
      </c>
      <c r="C57" s="167"/>
      <c r="D57" s="361">
        <v>2021</v>
      </c>
      <c r="E57" s="361"/>
      <c r="F57" s="615">
        <f>SUM(G57:H57)</f>
        <v>16</v>
      </c>
      <c r="G57" s="616">
        <v>8</v>
      </c>
      <c r="H57" s="616">
        <v>8</v>
      </c>
      <c r="I57" s="77"/>
    </row>
    <row r="58" spans="2:9" s="181" customFormat="1" ht="15" customHeight="1">
      <c r="B58" s="364" t="s">
        <v>177</v>
      </c>
      <c r="C58" s="365"/>
      <c r="D58" s="361">
        <v>2022</v>
      </c>
      <c r="E58" s="361"/>
      <c r="F58" s="615">
        <f>SUM(G58:H58)</f>
        <v>11</v>
      </c>
      <c r="G58" s="616">
        <v>6</v>
      </c>
      <c r="H58" s="616">
        <v>5</v>
      </c>
      <c r="I58" s="77"/>
    </row>
    <row r="59" spans="2:9" s="181" customFormat="1" ht="15" customHeight="1">
      <c r="B59" s="167"/>
      <c r="C59" s="167"/>
      <c r="D59" s="361">
        <v>2023</v>
      </c>
      <c r="F59" s="615">
        <f>SUM(G59:H59)</f>
        <v>12</v>
      </c>
      <c r="G59" s="617">
        <v>7</v>
      </c>
      <c r="H59" s="617">
        <v>5</v>
      </c>
      <c r="I59" s="77"/>
    </row>
    <row r="60" spans="2:9" s="181" customFormat="1" ht="8.1" customHeight="1">
      <c r="B60" s="167"/>
      <c r="C60" s="167"/>
      <c r="D60" s="361"/>
      <c r="E60" s="361"/>
      <c r="F60" s="616"/>
      <c r="G60" s="616"/>
      <c r="H60" s="616"/>
      <c r="I60" s="77"/>
    </row>
    <row r="61" spans="2:9" s="181" customFormat="1" ht="15" customHeight="1">
      <c r="B61" s="363" t="s">
        <v>245</v>
      </c>
      <c r="C61" s="167"/>
      <c r="D61" s="361">
        <v>2021</v>
      </c>
      <c r="E61" s="361"/>
      <c r="F61" s="615">
        <f>SUM(G61:H61)</f>
        <v>8</v>
      </c>
      <c r="G61" s="616">
        <v>8</v>
      </c>
      <c r="H61" s="616">
        <v>0</v>
      </c>
      <c r="I61" s="77"/>
    </row>
    <row r="62" spans="2:9" s="181" customFormat="1" ht="15" customHeight="1">
      <c r="B62" s="364" t="s">
        <v>246</v>
      </c>
      <c r="C62" s="365"/>
      <c r="D62" s="361">
        <v>2022</v>
      </c>
      <c r="E62" s="361"/>
      <c r="F62" s="615">
        <f>SUM(G62:H62)</f>
        <v>1</v>
      </c>
      <c r="G62" s="616">
        <v>1</v>
      </c>
      <c r="H62" s="616">
        <v>0</v>
      </c>
      <c r="I62" s="77"/>
    </row>
    <row r="63" spans="2:9" s="181" customFormat="1" ht="15" customHeight="1">
      <c r="B63" s="167"/>
      <c r="C63" s="167"/>
      <c r="D63" s="361">
        <v>2023</v>
      </c>
      <c r="F63" s="615">
        <f>SUM(G63:H63)</f>
        <v>1</v>
      </c>
      <c r="G63" s="617">
        <v>1</v>
      </c>
      <c r="H63" s="616">
        <v>0</v>
      </c>
      <c r="I63" s="77"/>
    </row>
    <row r="64" spans="2:9" s="181" customFormat="1" ht="8.1" customHeight="1">
      <c r="B64" s="167"/>
      <c r="C64" s="167"/>
      <c r="D64" s="361"/>
      <c r="E64" s="361"/>
      <c r="F64" s="616"/>
      <c r="G64" s="616"/>
      <c r="H64" s="616"/>
      <c r="I64" s="77"/>
    </row>
    <row r="65" spans="2:9" s="181" customFormat="1" ht="15" customHeight="1">
      <c r="B65" s="363" t="s">
        <v>247</v>
      </c>
      <c r="C65" s="167"/>
      <c r="D65" s="361">
        <v>2021</v>
      </c>
      <c r="E65" s="361"/>
      <c r="F65" s="615">
        <f>SUM(G65:H65)</f>
        <v>3</v>
      </c>
      <c r="G65" s="616">
        <v>3</v>
      </c>
      <c r="H65" s="616">
        <v>0</v>
      </c>
      <c r="I65" s="77"/>
    </row>
    <row r="66" spans="2:9" s="181" customFormat="1" ht="15" customHeight="1">
      <c r="B66" s="364" t="s">
        <v>248</v>
      </c>
      <c r="C66" s="365"/>
      <c r="D66" s="361">
        <v>2022</v>
      </c>
      <c r="E66" s="361"/>
      <c r="F66" s="615">
        <f>SUM(G66:H66)</f>
        <v>3</v>
      </c>
      <c r="G66" s="616">
        <v>3</v>
      </c>
      <c r="H66" s="616">
        <v>0</v>
      </c>
      <c r="I66" s="77"/>
    </row>
    <row r="67" spans="2:9" s="181" customFormat="1" ht="15" customHeight="1">
      <c r="B67" s="167"/>
      <c r="C67" s="167"/>
      <c r="D67" s="361">
        <v>2023</v>
      </c>
      <c r="F67" s="615">
        <f>SUM(G67:H67)</f>
        <v>6</v>
      </c>
      <c r="G67" s="617">
        <v>5</v>
      </c>
      <c r="H67" s="616">
        <v>1</v>
      </c>
      <c r="I67" s="77"/>
    </row>
    <row r="68" spans="2:9" s="181" customFormat="1" ht="8.1" customHeight="1">
      <c r="B68" s="167"/>
      <c r="C68" s="167"/>
      <c r="D68" s="361"/>
      <c r="E68" s="361"/>
      <c r="F68" s="616"/>
      <c r="G68" s="616"/>
      <c r="H68" s="616"/>
      <c r="I68" s="77"/>
    </row>
    <row r="69" spans="2:9" s="181" customFormat="1" ht="15" customHeight="1">
      <c r="B69" s="363" t="s">
        <v>249</v>
      </c>
      <c r="C69" s="167"/>
      <c r="D69" s="361">
        <v>2021</v>
      </c>
      <c r="E69" s="361"/>
      <c r="F69" s="615">
        <f>SUM(G69:H69)</f>
        <v>6</v>
      </c>
      <c r="G69" s="616">
        <v>1</v>
      </c>
      <c r="H69" s="616">
        <v>5</v>
      </c>
      <c r="I69" s="77"/>
    </row>
    <row r="70" spans="2:9" s="181" customFormat="1" ht="15" customHeight="1">
      <c r="B70" s="364" t="s">
        <v>250</v>
      </c>
      <c r="C70" s="365"/>
      <c r="D70" s="361">
        <v>2022</v>
      </c>
      <c r="E70" s="361"/>
      <c r="F70" s="615">
        <f>SUM(G70:H70)</f>
        <v>2</v>
      </c>
      <c r="G70" s="616">
        <v>0</v>
      </c>
      <c r="H70" s="616">
        <v>2</v>
      </c>
      <c r="I70" s="77"/>
    </row>
    <row r="71" spans="2:9" s="181" customFormat="1" ht="15" customHeight="1">
      <c r="B71" s="167"/>
      <c r="C71" s="167"/>
      <c r="D71" s="361">
        <v>2023</v>
      </c>
      <c r="F71" s="615">
        <f>SUM(G71:H71)</f>
        <v>1</v>
      </c>
      <c r="G71" s="616">
        <v>0</v>
      </c>
      <c r="H71" s="617">
        <v>1</v>
      </c>
      <c r="I71" s="77"/>
    </row>
    <row r="72" spans="2:9" s="181" customFormat="1" ht="8.1" customHeight="1">
      <c r="B72" s="167"/>
      <c r="C72" s="167"/>
      <c r="D72" s="361"/>
      <c r="F72" s="615"/>
      <c r="G72" s="616"/>
      <c r="H72" s="617"/>
      <c r="I72" s="77"/>
    </row>
    <row r="73" spans="2:9" s="181" customFormat="1" ht="15" customHeight="1">
      <c r="B73" s="363" t="s">
        <v>428</v>
      </c>
      <c r="C73" s="653"/>
      <c r="D73" s="361">
        <v>2021</v>
      </c>
      <c r="E73" s="361"/>
      <c r="F73" s="615">
        <f>SUM(G73:H73)</f>
        <v>1</v>
      </c>
      <c r="G73" s="616">
        <v>0</v>
      </c>
      <c r="H73" s="617">
        <v>1</v>
      </c>
      <c r="I73" s="77"/>
    </row>
    <row r="74" spans="2:9" s="181" customFormat="1" ht="15" customHeight="1">
      <c r="B74" s="364" t="s">
        <v>429</v>
      </c>
      <c r="C74" s="654"/>
      <c r="D74" s="361">
        <v>2022</v>
      </c>
      <c r="E74" s="361"/>
      <c r="F74" s="615">
        <f>SUM(G74:H74)</f>
        <v>0</v>
      </c>
      <c r="G74" s="616">
        <v>0</v>
      </c>
      <c r="H74" s="616">
        <v>0</v>
      </c>
      <c r="I74" s="77"/>
    </row>
    <row r="75" spans="2:9" s="181" customFormat="1" ht="15" customHeight="1">
      <c r="B75" s="167"/>
      <c r="C75" s="653"/>
      <c r="D75" s="361">
        <v>2023</v>
      </c>
      <c r="F75" s="615">
        <f>SUM(G75:H75)</f>
        <v>1</v>
      </c>
      <c r="G75" s="616">
        <v>0</v>
      </c>
      <c r="H75" s="617">
        <v>1</v>
      </c>
      <c r="I75" s="77"/>
    </row>
    <row r="76" spans="2:9" s="181" customFormat="1" ht="15" customHeight="1">
      <c r="B76" s="167"/>
      <c r="C76" s="653"/>
      <c r="D76" s="361"/>
      <c r="F76" s="615"/>
      <c r="G76" s="616"/>
      <c r="H76" s="617"/>
      <c r="I76" s="77"/>
    </row>
    <row r="77" spans="2:9" s="181" customFormat="1" ht="15" customHeight="1">
      <c r="B77" s="363" t="s">
        <v>430</v>
      </c>
      <c r="C77" s="653"/>
      <c r="D77" s="361">
        <v>2021</v>
      </c>
      <c r="E77" s="361"/>
      <c r="F77" s="615">
        <f>SUM(G77:H77)</f>
        <v>4</v>
      </c>
      <c r="G77" s="616">
        <v>3</v>
      </c>
      <c r="H77" s="617">
        <v>1</v>
      </c>
      <c r="I77" s="77"/>
    </row>
    <row r="78" spans="2:9" s="181" customFormat="1" ht="15" customHeight="1">
      <c r="B78" s="364" t="s">
        <v>431</v>
      </c>
      <c r="C78" s="654"/>
      <c r="D78" s="361">
        <v>2022</v>
      </c>
      <c r="E78" s="361"/>
      <c r="F78" s="615">
        <f>SUM(G78:H78)</f>
        <v>0</v>
      </c>
      <c r="G78" s="616">
        <v>0</v>
      </c>
      <c r="H78" s="616">
        <v>0</v>
      </c>
      <c r="I78" s="77"/>
    </row>
    <row r="79" spans="2:9" s="181" customFormat="1" ht="15" customHeight="1">
      <c r="B79" s="167"/>
      <c r="C79" s="653"/>
      <c r="D79" s="361">
        <v>2023</v>
      </c>
      <c r="F79" s="615">
        <f>SUM(G79:H79)</f>
        <v>3</v>
      </c>
      <c r="G79" s="616">
        <v>3</v>
      </c>
      <c r="H79" s="616">
        <v>0</v>
      </c>
      <c r="I79" s="77"/>
    </row>
    <row r="80" spans="2:9" s="181" customFormat="1" ht="8.1" customHeight="1">
      <c r="B80" s="167"/>
      <c r="C80" s="653"/>
      <c r="D80" s="361"/>
      <c r="F80" s="615"/>
      <c r="G80" s="616"/>
      <c r="H80" s="617"/>
      <c r="I80" s="77"/>
    </row>
    <row r="81" spans="2:9" s="181" customFormat="1" ht="15" customHeight="1">
      <c r="B81" s="363" t="s">
        <v>432</v>
      </c>
      <c r="C81" s="653"/>
      <c r="D81" s="361">
        <v>2021</v>
      </c>
      <c r="E81" s="361"/>
      <c r="F81" s="615">
        <f>SUM(G81:H81)</f>
        <v>0</v>
      </c>
      <c r="G81" s="616">
        <v>0</v>
      </c>
      <c r="H81" s="616">
        <v>0</v>
      </c>
      <c r="I81" s="77"/>
    </row>
    <row r="82" spans="2:9" s="181" customFormat="1" ht="15" customHeight="1">
      <c r="B82" s="364" t="s">
        <v>433</v>
      </c>
      <c r="C82" s="654"/>
      <c r="D82" s="361">
        <v>2022</v>
      </c>
      <c r="E82" s="361"/>
      <c r="F82" s="615">
        <f>SUM(G82:H82)</f>
        <v>0</v>
      </c>
      <c r="G82" s="616">
        <v>0</v>
      </c>
      <c r="H82" s="616">
        <v>0</v>
      </c>
      <c r="I82" s="77"/>
    </row>
    <row r="83" spans="2:9" s="181" customFormat="1" ht="15" customHeight="1">
      <c r="B83" s="167"/>
      <c r="C83" s="167"/>
      <c r="D83" s="361">
        <v>2023</v>
      </c>
      <c r="F83" s="615">
        <f>SUM(G83:H83)</f>
        <v>1</v>
      </c>
      <c r="G83" s="616">
        <v>1</v>
      </c>
      <c r="H83" s="616">
        <v>0</v>
      </c>
      <c r="I83" s="77"/>
    </row>
    <row r="84" spans="2:9" s="181" customFormat="1" ht="8.1" customHeight="1">
      <c r="B84" s="167"/>
      <c r="C84" s="167"/>
      <c r="D84" s="361"/>
      <c r="E84" s="361"/>
      <c r="F84" s="616"/>
      <c r="G84" s="616"/>
      <c r="H84" s="616"/>
      <c r="I84" s="77"/>
    </row>
    <row r="85" spans="2:9" s="181" customFormat="1" ht="15" customHeight="1">
      <c r="B85" s="171" t="s">
        <v>13</v>
      </c>
      <c r="C85" s="167"/>
      <c r="D85" s="361"/>
      <c r="E85" s="361"/>
      <c r="F85" s="616"/>
      <c r="G85" s="616"/>
      <c r="H85" s="616"/>
      <c r="I85" s="77"/>
    </row>
    <row r="86" spans="2:9" s="181" customFormat="1" ht="15" customHeight="1">
      <c r="B86" s="363" t="s">
        <v>434</v>
      </c>
      <c r="C86" s="167"/>
      <c r="D86" s="361">
        <v>2021</v>
      </c>
      <c r="E86" s="361"/>
      <c r="F86" s="615">
        <f>SUM(G86:H86)</f>
        <v>0</v>
      </c>
      <c r="G86" s="618">
        <v>0</v>
      </c>
      <c r="H86" s="618">
        <v>0</v>
      </c>
      <c r="I86" s="77"/>
    </row>
    <row r="87" spans="2:9" s="181" customFormat="1" ht="15" customHeight="1">
      <c r="B87" s="364" t="s">
        <v>435</v>
      </c>
      <c r="C87" s="365"/>
      <c r="D87" s="361">
        <v>2022</v>
      </c>
      <c r="E87" s="361"/>
      <c r="F87" s="615">
        <f>SUM(G87:H87)</f>
        <v>2</v>
      </c>
      <c r="G87" s="618">
        <v>2</v>
      </c>
      <c r="H87" s="616">
        <v>0</v>
      </c>
      <c r="I87" s="77"/>
    </row>
    <row r="88" spans="2:9" s="181" customFormat="1" ht="15" customHeight="1">
      <c r="B88" s="167"/>
      <c r="C88" s="167"/>
      <c r="D88" s="361">
        <v>2023</v>
      </c>
      <c r="F88" s="615">
        <f>SUM(G88:H88)</f>
        <v>0</v>
      </c>
      <c r="G88" s="618">
        <v>0</v>
      </c>
      <c r="H88" s="618">
        <v>0</v>
      </c>
      <c r="I88" s="77"/>
    </row>
    <row r="89" spans="2:9" s="181" customFormat="1" ht="8.1" customHeight="1">
      <c r="B89" s="167"/>
      <c r="C89" s="167"/>
      <c r="D89" s="361"/>
      <c r="E89" s="361"/>
      <c r="F89" s="616"/>
      <c r="G89" s="616"/>
      <c r="H89" s="616"/>
      <c r="I89" s="77"/>
    </row>
    <row r="90" spans="2:9" s="181" customFormat="1" ht="15" customHeight="1">
      <c r="B90" s="363" t="s">
        <v>251</v>
      </c>
      <c r="C90" s="167"/>
      <c r="D90" s="361">
        <v>2021</v>
      </c>
      <c r="E90" s="361"/>
      <c r="F90" s="615">
        <f>SUM(G90:H90)</f>
        <v>5</v>
      </c>
      <c r="G90" s="616">
        <v>4</v>
      </c>
      <c r="H90" s="618">
        <v>1</v>
      </c>
      <c r="I90" s="77"/>
    </row>
    <row r="91" spans="2:9" s="181" customFormat="1" ht="15" customHeight="1">
      <c r="B91" s="364" t="s">
        <v>252</v>
      </c>
      <c r="C91" s="365"/>
      <c r="D91" s="361">
        <v>2022</v>
      </c>
      <c r="E91" s="361"/>
      <c r="F91" s="615">
        <f>SUM(G91:H91)</f>
        <v>1</v>
      </c>
      <c r="G91" s="616">
        <v>0</v>
      </c>
      <c r="H91" s="616">
        <v>1</v>
      </c>
      <c r="I91" s="77"/>
    </row>
    <row r="92" spans="2:9" s="181" customFormat="1" ht="15" customHeight="1">
      <c r="B92" s="167"/>
      <c r="C92" s="167"/>
      <c r="D92" s="361">
        <v>2023</v>
      </c>
      <c r="F92" s="615">
        <f>SUM(G92:H92)</f>
        <v>0</v>
      </c>
      <c r="G92" s="616">
        <v>0</v>
      </c>
      <c r="H92" s="616">
        <v>0</v>
      </c>
      <c r="I92" s="77"/>
    </row>
    <row r="93" spans="2:9" s="181" customFormat="1" ht="8.1" customHeight="1">
      <c r="B93" s="167"/>
      <c r="C93" s="167"/>
      <c r="D93" s="361"/>
      <c r="F93" s="615"/>
      <c r="G93" s="616"/>
      <c r="H93" s="616"/>
      <c r="I93" s="77"/>
    </row>
    <row r="94" spans="2:9" s="181" customFormat="1" ht="15" customHeight="1">
      <c r="B94" s="363" t="s">
        <v>436</v>
      </c>
      <c r="C94" s="653"/>
      <c r="D94" s="361">
        <v>2021</v>
      </c>
      <c r="E94" s="361"/>
      <c r="F94" s="615">
        <f>SUM(G94:H94)</f>
        <v>0</v>
      </c>
      <c r="G94" s="616">
        <v>0</v>
      </c>
      <c r="H94" s="616">
        <v>0</v>
      </c>
      <c r="I94" s="77"/>
    </row>
    <row r="95" spans="2:9" s="181" customFormat="1" ht="15" customHeight="1">
      <c r="B95" s="364" t="s">
        <v>437</v>
      </c>
      <c r="C95" s="654"/>
      <c r="D95" s="361">
        <v>2022</v>
      </c>
      <c r="E95" s="361"/>
      <c r="F95" s="615">
        <f>SUM(G95:H95)</f>
        <v>1</v>
      </c>
      <c r="G95" s="616">
        <v>1</v>
      </c>
      <c r="H95" s="616"/>
      <c r="I95" s="77"/>
    </row>
    <row r="96" spans="2:9" s="181" customFormat="1" ht="15" customHeight="1">
      <c r="B96" s="167"/>
      <c r="C96" s="167"/>
      <c r="D96" s="361">
        <v>2023</v>
      </c>
      <c r="F96" s="615">
        <f>SUM(G96:H96)</f>
        <v>0</v>
      </c>
      <c r="G96" s="616">
        <v>0</v>
      </c>
      <c r="H96" s="616">
        <v>0</v>
      </c>
      <c r="I96" s="77"/>
    </row>
    <row r="97" spans="1:9" s="181" customFormat="1" ht="8.1" customHeight="1" thickBot="1">
      <c r="A97" s="260"/>
      <c r="B97" s="260"/>
      <c r="C97" s="260"/>
      <c r="D97" s="261"/>
      <c r="E97" s="261"/>
      <c r="F97" s="262"/>
      <c r="G97" s="262"/>
      <c r="H97" s="262"/>
      <c r="I97" s="26"/>
    </row>
    <row r="98" spans="1:9" s="181" customFormat="1" ht="15" customHeight="1">
      <c r="D98" s="182"/>
      <c r="E98" s="182"/>
      <c r="F98" s="184"/>
      <c r="G98" s="184"/>
      <c r="H98" s="184"/>
      <c r="I98" s="569" t="s">
        <v>216</v>
      </c>
    </row>
    <row r="99" spans="1:9" s="181" customFormat="1" ht="15" customHeight="1">
      <c r="B99" s="51"/>
      <c r="C99" s="178"/>
      <c r="D99" s="179"/>
      <c r="E99" s="179"/>
      <c r="F99" s="184"/>
      <c r="G99" s="180"/>
      <c r="H99" s="184"/>
      <c r="I99" s="265" t="s">
        <v>215</v>
      </c>
    </row>
    <row r="100" spans="1:9" s="71" customFormat="1">
      <c r="D100" s="74"/>
      <c r="E100" s="74"/>
      <c r="I100" s="26"/>
    </row>
    <row r="101" spans="1:9" s="71" customFormat="1">
      <c r="D101" s="74"/>
      <c r="E101" s="74"/>
      <c r="I101" s="26"/>
    </row>
    <row r="102" spans="1:9" s="71" customFormat="1">
      <c r="D102" s="74"/>
      <c r="E102" s="74"/>
      <c r="I102" s="26"/>
    </row>
    <row r="103" spans="1:9" s="71" customFormat="1">
      <c r="D103" s="74"/>
      <c r="E103" s="74"/>
      <c r="I103" s="26"/>
    </row>
  </sheetData>
  <mergeCells count="2">
    <mergeCell ref="F9:H9"/>
    <mergeCell ref="F10:H10"/>
  </mergeCells>
  <hyperlinks>
    <hyperlink ref="I1" r:id="rId1" xr:uid="{00000000-0004-0000-1A00-000000000000}"/>
  </hyperlinks>
  <printOptions horizontalCentered="1"/>
  <pageMargins left="0.55118110236220474" right="0.55118110236220474" top="0.47244094488188981" bottom="0.47244094488188981" header="0.39370078740157483" footer="0.39370078740157483"/>
  <pageSetup paperSize="9" scale="59" orientation="portrait" r:id="rId2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6"/>
    <pageSetUpPr fitToPage="1"/>
  </sheetPr>
  <dimension ref="A1:I108"/>
  <sheetViews>
    <sheetView view="pageBreakPreview" zoomScale="80" zoomScaleNormal="100" zoomScaleSheetLayoutView="80" workbookViewId="0">
      <pane xSplit="5" ySplit="13" topLeftCell="F14" activePane="bottomRight" state="frozen"/>
      <selection activeCell="Q36" sqref="Q36"/>
      <selection pane="topRight" activeCell="Q36" sqref="Q36"/>
      <selection pane="bottomLeft" activeCell="Q36" sqref="Q36"/>
      <selection pane="bottomRigh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42.28515625" style="87" customWidth="1"/>
    <col min="4" max="4" width="17.28515625" style="88" customWidth="1"/>
    <col min="5" max="5" width="1.7109375" style="88" customWidth="1"/>
    <col min="6" max="8" width="24.140625" style="87" customWidth="1"/>
    <col min="9" max="9" width="1" style="26" customWidth="1"/>
    <col min="10" max="16384" width="12.5703125" style="87"/>
  </cols>
  <sheetData>
    <row r="1" spans="1:9" ht="15" customHeight="1">
      <c r="F1" s="268"/>
      <c r="G1" s="268"/>
      <c r="H1" s="268"/>
      <c r="I1" s="2" t="s">
        <v>0</v>
      </c>
    </row>
    <row r="2" spans="1:9" ht="15" customHeight="1">
      <c r="F2" s="268"/>
      <c r="G2" s="268"/>
      <c r="H2" s="268"/>
      <c r="I2" s="3" t="s">
        <v>1</v>
      </c>
    </row>
    <row r="3" spans="1:9" ht="15" customHeight="1">
      <c r="F3" s="268"/>
      <c r="G3" s="268"/>
      <c r="H3" s="268"/>
      <c r="I3" s="3"/>
    </row>
    <row r="4" spans="1:9" ht="15" customHeight="1">
      <c r="F4" s="268"/>
      <c r="G4" s="268"/>
      <c r="H4" s="268"/>
      <c r="I4" s="3"/>
    </row>
    <row r="5" spans="1:9" s="167" customFormat="1" ht="15" customHeight="1">
      <c r="B5" s="168" t="s">
        <v>199</v>
      </c>
      <c r="C5" s="169" t="s">
        <v>494</v>
      </c>
      <c r="D5" s="662"/>
      <c r="E5" s="662"/>
      <c r="F5" s="168"/>
      <c r="G5" s="269"/>
      <c r="H5" s="269"/>
      <c r="I5" s="1"/>
    </row>
    <row r="6" spans="1:9" s="167" customFormat="1" ht="15" customHeight="1">
      <c r="B6" s="172" t="s">
        <v>200</v>
      </c>
      <c r="C6" s="173" t="s">
        <v>496</v>
      </c>
      <c r="D6" s="174"/>
      <c r="E6" s="174"/>
      <c r="F6" s="168"/>
      <c r="G6" s="269"/>
      <c r="H6" s="269"/>
      <c r="I6" s="1"/>
    </row>
    <row r="7" spans="1:9" s="167" customFormat="1" ht="15" customHeight="1" thickBot="1">
      <c r="A7" s="175"/>
      <c r="B7" s="175"/>
      <c r="C7" s="175"/>
      <c r="D7" s="176"/>
      <c r="E7" s="176"/>
      <c r="F7" s="186"/>
      <c r="G7" s="187"/>
      <c r="H7" s="187"/>
      <c r="I7" s="26"/>
    </row>
    <row r="8" spans="1:9" s="181" customFormat="1" ht="8.1" customHeight="1" thickTop="1">
      <c r="D8" s="182"/>
      <c r="E8" s="182"/>
      <c r="F8" s="183"/>
      <c r="G8" s="184"/>
      <c r="H8" s="184"/>
      <c r="I8" s="242"/>
    </row>
    <row r="9" spans="1:9" s="181" customFormat="1" ht="15" customHeight="1">
      <c r="B9" s="169" t="s">
        <v>331</v>
      </c>
      <c r="C9" s="167"/>
      <c r="D9" s="663" t="s">
        <v>28</v>
      </c>
      <c r="E9" s="663"/>
      <c r="F9" s="697" t="s">
        <v>162</v>
      </c>
      <c r="G9" s="697"/>
      <c r="H9" s="697"/>
      <c r="I9" s="26"/>
    </row>
    <row r="10" spans="1:9" s="181" customFormat="1" ht="15" customHeight="1">
      <c r="B10" s="345" t="s">
        <v>332</v>
      </c>
      <c r="C10" s="167"/>
      <c r="D10" s="346" t="s">
        <v>29</v>
      </c>
      <c r="E10" s="346"/>
      <c r="F10" s="698" t="s">
        <v>163</v>
      </c>
      <c r="G10" s="698"/>
      <c r="H10" s="698"/>
      <c r="I10" s="26"/>
    </row>
    <row r="11" spans="1:9" s="181" customFormat="1" ht="15" customHeight="1">
      <c r="B11" s="167"/>
      <c r="C11" s="173"/>
      <c r="D11" s="663"/>
      <c r="E11" s="663"/>
      <c r="F11" s="347" t="s">
        <v>8</v>
      </c>
      <c r="G11" s="347" t="s">
        <v>174</v>
      </c>
      <c r="H11" s="347" t="s">
        <v>42</v>
      </c>
      <c r="I11" s="26"/>
    </row>
    <row r="12" spans="1:9" s="181" customFormat="1" ht="15" customHeight="1">
      <c r="B12" s="167"/>
      <c r="C12" s="173"/>
      <c r="D12" s="663"/>
      <c r="E12" s="663"/>
      <c r="F12" s="348" t="s">
        <v>9</v>
      </c>
      <c r="G12" s="348" t="s">
        <v>175</v>
      </c>
      <c r="H12" s="348" t="s">
        <v>43</v>
      </c>
      <c r="I12" s="26"/>
    </row>
    <row r="13" spans="1:9" s="181" customFormat="1" ht="8.1" customHeight="1" thickBot="1">
      <c r="A13" s="260"/>
      <c r="B13" s="349"/>
      <c r="C13" s="349"/>
      <c r="D13" s="350"/>
      <c r="E13" s="350"/>
      <c r="F13" s="351"/>
      <c r="G13" s="352"/>
      <c r="H13" s="352"/>
      <c r="I13" s="30"/>
    </row>
    <row r="14" spans="1:9" s="181" customFormat="1" ht="8.1" customHeight="1">
      <c r="B14" s="167"/>
      <c r="C14" s="167"/>
      <c r="D14" s="361"/>
      <c r="E14" s="361"/>
      <c r="F14" s="168"/>
      <c r="G14" s="269"/>
      <c r="H14" s="269"/>
    </row>
    <row r="15" spans="1:9" s="181" customFormat="1" ht="15" customHeight="1">
      <c r="B15" s="171" t="s">
        <v>14</v>
      </c>
      <c r="C15" s="167"/>
      <c r="D15" s="361"/>
      <c r="E15" s="361"/>
      <c r="F15" s="362"/>
      <c r="G15" s="362"/>
      <c r="H15" s="362"/>
      <c r="I15" s="77"/>
    </row>
    <row r="16" spans="1:9" s="181" customFormat="1" ht="15" customHeight="1">
      <c r="B16" s="363" t="s">
        <v>178</v>
      </c>
      <c r="C16" s="167"/>
      <c r="D16" s="361">
        <v>2021</v>
      </c>
      <c r="E16" s="361"/>
      <c r="F16" s="615">
        <f>SUM(G16:H16)</f>
        <v>13</v>
      </c>
      <c r="G16" s="616">
        <v>10</v>
      </c>
      <c r="H16" s="618">
        <v>3</v>
      </c>
      <c r="I16" s="77"/>
    </row>
    <row r="17" spans="2:9" s="181" customFormat="1" ht="15" customHeight="1">
      <c r="B17" s="364" t="s">
        <v>179</v>
      </c>
      <c r="C17" s="365"/>
      <c r="D17" s="361">
        <v>2022</v>
      </c>
      <c r="E17" s="361"/>
      <c r="F17" s="615">
        <f>SUM(G17:H17)</f>
        <v>10</v>
      </c>
      <c r="G17" s="616">
        <v>7</v>
      </c>
      <c r="H17" s="616">
        <v>3</v>
      </c>
      <c r="I17" s="77"/>
    </row>
    <row r="18" spans="2:9" s="181" customFormat="1" ht="15" customHeight="1">
      <c r="B18" s="167"/>
      <c r="C18" s="167"/>
      <c r="D18" s="361">
        <v>2023</v>
      </c>
      <c r="F18" s="615">
        <f>SUM(G18:H18)</f>
        <v>2</v>
      </c>
      <c r="G18" s="617">
        <v>1</v>
      </c>
      <c r="H18" s="617">
        <v>1</v>
      </c>
      <c r="I18" s="77"/>
    </row>
    <row r="19" spans="2:9" s="181" customFormat="1" ht="8.1" customHeight="1">
      <c r="B19" s="167"/>
      <c r="C19" s="167"/>
      <c r="D19" s="361"/>
      <c r="E19" s="361"/>
      <c r="F19" s="616"/>
      <c r="G19" s="616"/>
      <c r="H19" s="616"/>
      <c r="I19" s="77"/>
    </row>
    <row r="20" spans="2:9" s="181" customFormat="1" ht="15" customHeight="1">
      <c r="B20" s="363" t="s">
        <v>253</v>
      </c>
      <c r="C20" s="167"/>
      <c r="D20" s="361">
        <v>2021</v>
      </c>
      <c r="E20" s="361"/>
      <c r="F20" s="615">
        <f>SUM(G20:H20)</f>
        <v>1</v>
      </c>
      <c r="G20" s="616">
        <v>1</v>
      </c>
      <c r="H20" s="618">
        <v>0</v>
      </c>
      <c r="I20" s="77"/>
    </row>
    <row r="21" spans="2:9" s="181" customFormat="1" ht="15" customHeight="1">
      <c r="B21" s="364" t="s">
        <v>254</v>
      </c>
      <c r="C21" s="365"/>
      <c r="D21" s="361">
        <v>2022</v>
      </c>
      <c r="E21" s="361"/>
      <c r="F21" s="615">
        <f>SUM(G21:H21)</f>
        <v>1</v>
      </c>
      <c r="G21" s="616">
        <v>1</v>
      </c>
      <c r="H21" s="616">
        <v>0</v>
      </c>
      <c r="I21" s="77"/>
    </row>
    <row r="22" spans="2:9" s="181" customFormat="1" ht="15" customHeight="1">
      <c r="B22" s="167"/>
      <c r="C22" s="167"/>
      <c r="D22" s="361">
        <v>2023</v>
      </c>
      <c r="F22" s="615">
        <f>SUM(G22:H22)</f>
        <v>1</v>
      </c>
      <c r="G22" s="617">
        <v>1</v>
      </c>
      <c r="H22" s="618">
        <v>0</v>
      </c>
      <c r="I22" s="77"/>
    </row>
    <row r="23" spans="2:9" s="181" customFormat="1" ht="8.1" customHeight="1">
      <c r="B23" s="167"/>
      <c r="C23" s="167"/>
      <c r="D23" s="361"/>
      <c r="E23" s="361"/>
      <c r="F23" s="616"/>
      <c r="G23" s="616"/>
      <c r="H23" s="616"/>
      <c r="I23" s="77"/>
    </row>
    <row r="24" spans="2:9" s="181" customFormat="1" ht="15" customHeight="1">
      <c r="B24" s="363" t="s">
        <v>255</v>
      </c>
      <c r="C24" s="167"/>
      <c r="D24" s="361">
        <v>2021</v>
      </c>
      <c r="E24" s="361"/>
      <c r="F24" s="615">
        <f>SUM(G24:H24)</f>
        <v>3</v>
      </c>
      <c r="G24" s="616">
        <v>2</v>
      </c>
      <c r="H24" s="618">
        <v>1</v>
      </c>
      <c r="I24" s="77"/>
    </row>
    <row r="25" spans="2:9" s="181" customFormat="1" ht="15" customHeight="1">
      <c r="B25" s="364" t="s">
        <v>256</v>
      </c>
      <c r="C25" s="365"/>
      <c r="D25" s="361">
        <v>2022</v>
      </c>
      <c r="E25" s="361"/>
      <c r="F25" s="615">
        <f>SUM(G25:H25)</f>
        <v>3</v>
      </c>
      <c r="G25" s="616">
        <v>1</v>
      </c>
      <c r="H25" s="616">
        <v>2</v>
      </c>
      <c r="I25" s="77"/>
    </row>
    <row r="26" spans="2:9" s="181" customFormat="1" ht="15" customHeight="1">
      <c r="B26" s="167"/>
      <c r="C26" s="167"/>
      <c r="D26" s="361">
        <v>2023</v>
      </c>
      <c r="F26" s="615">
        <f>SUM(G26:H26)</f>
        <v>14</v>
      </c>
      <c r="G26" s="617">
        <v>12</v>
      </c>
      <c r="H26" s="617">
        <v>2</v>
      </c>
      <c r="I26" s="77"/>
    </row>
    <row r="27" spans="2:9" s="181" customFormat="1" ht="8.1" customHeight="1">
      <c r="B27" s="167"/>
      <c r="C27" s="167"/>
      <c r="D27" s="361"/>
      <c r="F27" s="615"/>
      <c r="G27" s="617"/>
      <c r="H27" s="617"/>
      <c r="I27" s="77"/>
    </row>
    <row r="28" spans="2:9" s="181" customFormat="1" ht="15" customHeight="1">
      <c r="B28" s="363" t="s">
        <v>438</v>
      </c>
      <c r="C28" s="653"/>
      <c r="D28" s="361">
        <v>2021</v>
      </c>
      <c r="E28" s="361"/>
      <c r="F28" s="615">
        <f>SUM(G28:H28)</f>
        <v>2</v>
      </c>
      <c r="G28" s="617">
        <v>1</v>
      </c>
      <c r="H28" s="617">
        <v>1</v>
      </c>
      <c r="I28" s="77"/>
    </row>
    <row r="29" spans="2:9" s="181" customFormat="1" ht="15" customHeight="1">
      <c r="B29" s="364" t="s">
        <v>439</v>
      </c>
      <c r="C29" s="654"/>
      <c r="D29" s="361">
        <v>2022</v>
      </c>
      <c r="E29" s="361"/>
      <c r="F29" s="615">
        <f>SUM(G29:H29)</f>
        <v>0</v>
      </c>
      <c r="G29" s="618">
        <v>0</v>
      </c>
      <c r="H29" s="618">
        <v>0</v>
      </c>
      <c r="I29" s="77"/>
    </row>
    <row r="30" spans="2:9" s="181" customFormat="1" ht="15" customHeight="1">
      <c r="B30" s="167"/>
      <c r="C30" s="167"/>
      <c r="D30" s="361">
        <v>2023</v>
      </c>
      <c r="F30" s="615">
        <f>SUM(G30:H30)</f>
        <v>0</v>
      </c>
      <c r="G30" s="618">
        <v>0</v>
      </c>
      <c r="H30" s="618">
        <v>0</v>
      </c>
      <c r="I30" s="77"/>
    </row>
    <row r="31" spans="2:9" s="181" customFormat="1" ht="8.1" customHeight="1">
      <c r="B31" s="167"/>
      <c r="C31" s="167"/>
      <c r="D31" s="361"/>
      <c r="E31" s="361"/>
      <c r="F31" s="616"/>
      <c r="G31" s="616"/>
      <c r="H31" s="616"/>
      <c r="I31" s="77"/>
    </row>
    <row r="32" spans="2:9" s="181" customFormat="1" ht="15" customHeight="1">
      <c r="B32" s="171" t="s">
        <v>15</v>
      </c>
      <c r="C32" s="167"/>
      <c r="D32" s="361"/>
      <c r="E32" s="361"/>
      <c r="F32" s="616"/>
      <c r="G32" s="616"/>
      <c r="H32" s="616"/>
      <c r="I32" s="77"/>
    </row>
    <row r="33" spans="2:9" s="181" customFormat="1" ht="15" customHeight="1">
      <c r="B33" s="363" t="s">
        <v>257</v>
      </c>
      <c r="C33" s="167"/>
      <c r="D33" s="361">
        <v>2021</v>
      </c>
      <c r="E33" s="361"/>
      <c r="F33" s="615">
        <f>SUM(G33:H33)</f>
        <v>3</v>
      </c>
      <c r="G33" s="616">
        <v>3</v>
      </c>
      <c r="H33" s="616">
        <v>0</v>
      </c>
      <c r="I33" s="77"/>
    </row>
    <row r="34" spans="2:9" s="181" customFormat="1" ht="15" customHeight="1">
      <c r="B34" s="364" t="s">
        <v>258</v>
      </c>
      <c r="C34" s="365"/>
      <c r="D34" s="361">
        <v>2022</v>
      </c>
      <c r="E34" s="361"/>
      <c r="F34" s="615">
        <f>SUM(G34:H34)</f>
        <v>2</v>
      </c>
      <c r="G34" s="616">
        <v>2</v>
      </c>
      <c r="H34" s="616">
        <v>0</v>
      </c>
      <c r="I34" s="77"/>
    </row>
    <row r="35" spans="2:9" s="181" customFormat="1" ht="15" customHeight="1">
      <c r="B35" s="367"/>
      <c r="C35" s="167"/>
      <c r="D35" s="361">
        <v>2023</v>
      </c>
      <c r="F35" s="615">
        <f>SUM(G35:H35)</f>
        <v>1</v>
      </c>
      <c r="G35" s="617">
        <v>1</v>
      </c>
      <c r="H35" s="616">
        <v>0</v>
      </c>
      <c r="I35" s="77"/>
    </row>
    <row r="36" spans="2:9" s="181" customFormat="1" ht="8.1" customHeight="1">
      <c r="B36" s="367"/>
      <c r="C36" s="167"/>
      <c r="D36" s="361"/>
      <c r="E36" s="361"/>
      <c r="F36" s="618"/>
      <c r="G36" s="618"/>
      <c r="H36" s="618"/>
      <c r="I36" s="77"/>
    </row>
    <row r="37" spans="2:9" s="181" customFormat="1" ht="15" customHeight="1">
      <c r="B37" s="363" t="s">
        <v>180</v>
      </c>
      <c r="C37" s="167"/>
      <c r="D37" s="361">
        <v>2021</v>
      </c>
      <c r="E37" s="361"/>
      <c r="F37" s="615">
        <f>SUM(G37:H37)</f>
        <v>15</v>
      </c>
      <c r="G37" s="616">
        <v>11</v>
      </c>
      <c r="H37" s="616">
        <v>4</v>
      </c>
      <c r="I37" s="77"/>
    </row>
    <row r="38" spans="2:9" s="181" customFormat="1" ht="15" customHeight="1">
      <c r="B38" s="364" t="s">
        <v>181</v>
      </c>
      <c r="C38" s="365"/>
      <c r="D38" s="361">
        <v>2022</v>
      </c>
      <c r="E38" s="361"/>
      <c r="F38" s="615">
        <f>SUM(G38:H38)</f>
        <v>16</v>
      </c>
      <c r="G38" s="616">
        <v>11</v>
      </c>
      <c r="H38" s="616">
        <v>5</v>
      </c>
      <c r="I38" s="77"/>
    </row>
    <row r="39" spans="2:9" s="181" customFormat="1" ht="15" customHeight="1">
      <c r="B39" s="367"/>
      <c r="C39" s="167"/>
      <c r="D39" s="361">
        <v>2023</v>
      </c>
      <c r="F39" s="615">
        <f>SUM(G39:H39)</f>
        <v>14</v>
      </c>
      <c r="G39" s="617">
        <v>7</v>
      </c>
      <c r="H39" s="617">
        <v>7</v>
      </c>
      <c r="I39" s="77"/>
    </row>
    <row r="40" spans="2:9" s="181" customFormat="1" ht="8.1" customHeight="1">
      <c r="B40" s="367"/>
      <c r="C40" s="167"/>
      <c r="D40" s="361"/>
      <c r="E40" s="361"/>
      <c r="F40" s="618"/>
      <c r="G40" s="618"/>
      <c r="H40" s="618"/>
      <c r="I40" s="77"/>
    </row>
    <row r="41" spans="2:9" s="181" customFormat="1" ht="15" customHeight="1">
      <c r="B41" s="363" t="s">
        <v>259</v>
      </c>
      <c r="C41" s="167"/>
      <c r="D41" s="361">
        <v>2021</v>
      </c>
      <c r="E41" s="361"/>
      <c r="F41" s="615">
        <f>SUM(G41:H41)</f>
        <v>1</v>
      </c>
      <c r="G41" s="616">
        <v>1</v>
      </c>
      <c r="H41" s="616">
        <v>0</v>
      </c>
      <c r="I41" s="77"/>
    </row>
    <row r="42" spans="2:9" s="181" customFormat="1" ht="15" customHeight="1">
      <c r="B42" s="364" t="s">
        <v>260</v>
      </c>
      <c r="C42" s="365"/>
      <c r="D42" s="361">
        <v>2022</v>
      </c>
      <c r="E42" s="361"/>
      <c r="F42" s="615">
        <f>SUM(G42:H42)</f>
        <v>1</v>
      </c>
      <c r="G42" s="616">
        <v>1</v>
      </c>
      <c r="H42" s="616">
        <v>0</v>
      </c>
      <c r="I42" s="77"/>
    </row>
    <row r="43" spans="2:9" s="181" customFormat="1" ht="15" customHeight="1">
      <c r="B43" s="367"/>
      <c r="C43" s="167"/>
      <c r="D43" s="361">
        <v>2023</v>
      </c>
      <c r="F43" s="615">
        <f>SUM(G43:H43)</f>
        <v>1</v>
      </c>
      <c r="G43" s="616">
        <v>0</v>
      </c>
      <c r="H43" s="617">
        <v>1</v>
      </c>
      <c r="I43" s="77"/>
    </row>
    <row r="44" spans="2:9" s="181" customFormat="1" ht="8.1" customHeight="1">
      <c r="B44" s="367"/>
      <c r="C44" s="167"/>
      <c r="D44" s="361"/>
      <c r="E44" s="361"/>
      <c r="F44" s="618"/>
      <c r="G44" s="618"/>
      <c r="H44" s="618"/>
      <c r="I44" s="77"/>
    </row>
    <row r="45" spans="2:9" s="181" customFormat="1" ht="15" customHeight="1">
      <c r="B45" s="363" t="s">
        <v>182</v>
      </c>
      <c r="C45" s="167"/>
      <c r="D45" s="361">
        <v>2021</v>
      </c>
      <c r="E45" s="361"/>
      <c r="F45" s="615">
        <f>SUM(G45:H45)</f>
        <v>1</v>
      </c>
      <c r="G45" s="616">
        <v>1</v>
      </c>
      <c r="H45" s="616">
        <v>0</v>
      </c>
      <c r="I45" s="77"/>
    </row>
    <row r="46" spans="2:9" s="181" customFormat="1" ht="15" customHeight="1">
      <c r="B46" s="364" t="s">
        <v>183</v>
      </c>
      <c r="C46" s="365"/>
      <c r="D46" s="361">
        <v>2022</v>
      </c>
      <c r="E46" s="361"/>
      <c r="F46" s="615">
        <f>SUM(G46:H46)</f>
        <v>1</v>
      </c>
      <c r="G46" s="616">
        <v>1</v>
      </c>
      <c r="H46" s="616">
        <v>0</v>
      </c>
      <c r="I46" s="77"/>
    </row>
    <row r="47" spans="2:9" s="181" customFormat="1" ht="15" customHeight="1">
      <c r="B47" s="167"/>
      <c r="C47" s="167"/>
      <c r="D47" s="361">
        <v>2023</v>
      </c>
      <c r="F47" s="615">
        <f>SUM(G47:H47)</f>
        <v>2</v>
      </c>
      <c r="G47" s="617">
        <v>2</v>
      </c>
      <c r="H47" s="616">
        <v>0</v>
      </c>
      <c r="I47" s="77"/>
    </row>
    <row r="48" spans="2:9" s="181" customFormat="1" ht="8.1" customHeight="1">
      <c r="B48" s="167"/>
      <c r="C48" s="167"/>
      <c r="D48" s="361"/>
      <c r="F48" s="615"/>
      <c r="G48" s="617"/>
      <c r="H48" s="616"/>
      <c r="I48" s="77"/>
    </row>
    <row r="49" spans="2:9" s="181" customFormat="1" ht="15" customHeight="1">
      <c r="B49" s="363" t="s">
        <v>440</v>
      </c>
      <c r="C49" s="167"/>
      <c r="D49" s="361">
        <v>2021</v>
      </c>
      <c r="E49" s="361"/>
      <c r="F49" s="615">
        <f>SUM(G49:H49)</f>
        <v>1</v>
      </c>
      <c r="G49" s="617">
        <v>1</v>
      </c>
      <c r="H49" s="616">
        <v>0</v>
      </c>
      <c r="I49" s="77"/>
    </row>
    <row r="50" spans="2:9" s="181" customFormat="1" ht="15" customHeight="1">
      <c r="B50" s="364" t="s">
        <v>441</v>
      </c>
      <c r="C50" s="365"/>
      <c r="D50" s="361">
        <v>2022</v>
      </c>
      <c r="E50" s="361"/>
      <c r="F50" s="615">
        <f>SUM(G50:H50)</f>
        <v>0</v>
      </c>
      <c r="G50" s="616">
        <v>0</v>
      </c>
      <c r="H50" s="616">
        <v>0</v>
      </c>
      <c r="I50" s="77"/>
    </row>
    <row r="51" spans="2:9" s="181" customFormat="1" ht="15" customHeight="1">
      <c r="B51" s="167"/>
      <c r="C51" s="167"/>
      <c r="D51" s="361">
        <v>2023</v>
      </c>
      <c r="F51" s="615">
        <f>SUM(G51:H51)</f>
        <v>1</v>
      </c>
      <c r="G51" s="617">
        <v>1</v>
      </c>
      <c r="H51" s="616">
        <v>0</v>
      </c>
      <c r="I51" s="77"/>
    </row>
    <row r="52" spans="2:9" s="181" customFormat="1" ht="8.1" customHeight="1">
      <c r="B52" s="167"/>
      <c r="C52" s="167"/>
      <c r="D52" s="361"/>
      <c r="E52" s="361"/>
      <c r="F52" s="616"/>
      <c r="G52" s="616"/>
      <c r="H52" s="616"/>
      <c r="I52" s="26"/>
    </row>
    <row r="53" spans="2:9" s="181" customFormat="1" ht="15" customHeight="1">
      <c r="B53" s="171" t="s">
        <v>16</v>
      </c>
      <c r="C53" s="167"/>
      <c r="D53" s="361"/>
      <c r="E53" s="361"/>
      <c r="F53" s="618"/>
      <c r="G53" s="618"/>
      <c r="H53" s="618"/>
      <c r="I53" s="26"/>
    </row>
    <row r="54" spans="2:9" s="181" customFormat="1" ht="15" customHeight="1">
      <c r="B54" s="363" t="s">
        <v>261</v>
      </c>
      <c r="C54" s="167"/>
      <c r="D54" s="361">
        <v>2021</v>
      </c>
      <c r="E54" s="361"/>
      <c r="F54" s="615">
        <f>SUM(G54:H54)</f>
        <v>2</v>
      </c>
      <c r="G54" s="616">
        <v>2</v>
      </c>
      <c r="H54" s="616">
        <v>0</v>
      </c>
      <c r="I54" s="26"/>
    </row>
    <row r="55" spans="2:9" s="181" customFormat="1" ht="15" customHeight="1">
      <c r="B55" s="364" t="s">
        <v>262</v>
      </c>
      <c r="C55" s="365"/>
      <c r="D55" s="361">
        <v>2022</v>
      </c>
      <c r="E55" s="361"/>
      <c r="F55" s="615">
        <f>SUM(G55:H55)</f>
        <v>4</v>
      </c>
      <c r="G55" s="616">
        <v>4</v>
      </c>
      <c r="H55" s="616">
        <v>0</v>
      </c>
      <c r="I55" s="26"/>
    </row>
    <row r="56" spans="2:9" s="181" customFormat="1" ht="15" customHeight="1">
      <c r="B56" s="167"/>
      <c r="C56" s="167"/>
      <c r="D56" s="361">
        <v>2023</v>
      </c>
      <c r="F56" s="615">
        <f>SUM(G56:H56)</f>
        <v>6</v>
      </c>
      <c r="G56" s="617">
        <v>6</v>
      </c>
      <c r="H56" s="616">
        <v>0</v>
      </c>
      <c r="I56" s="26"/>
    </row>
    <row r="57" spans="2:9" s="181" customFormat="1" ht="8.1" customHeight="1">
      <c r="B57" s="167"/>
      <c r="C57" s="167"/>
      <c r="D57" s="361"/>
      <c r="E57" s="361"/>
      <c r="F57" s="616"/>
      <c r="G57" s="616"/>
      <c r="H57" s="616"/>
      <c r="I57" s="77"/>
    </row>
    <row r="58" spans="2:9" s="181" customFormat="1" ht="15" customHeight="1">
      <c r="B58" s="363" t="s">
        <v>191</v>
      </c>
      <c r="C58" s="167"/>
      <c r="D58" s="361">
        <v>2021</v>
      </c>
      <c r="E58" s="361"/>
      <c r="F58" s="615">
        <f>SUM(G58:H58)</f>
        <v>3</v>
      </c>
      <c r="G58" s="616">
        <v>3</v>
      </c>
      <c r="H58" s="616">
        <v>0</v>
      </c>
      <c r="I58" s="26"/>
    </row>
    <row r="59" spans="2:9" s="181" customFormat="1" ht="15" customHeight="1">
      <c r="B59" s="364" t="s">
        <v>192</v>
      </c>
      <c r="C59" s="365"/>
      <c r="D59" s="361">
        <v>2022</v>
      </c>
      <c r="E59" s="361"/>
      <c r="F59" s="615">
        <f>SUM(G59:H59)</f>
        <v>1</v>
      </c>
      <c r="G59" s="616">
        <v>1</v>
      </c>
      <c r="H59" s="616">
        <v>0</v>
      </c>
      <c r="I59" s="26"/>
    </row>
    <row r="60" spans="2:9" s="181" customFormat="1" ht="15" customHeight="1">
      <c r="B60" s="167"/>
      <c r="C60" s="167"/>
      <c r="D60" s="361">
        <v>2023</v>
      </c>
      <c r="F60" s="615">
        <f>SUM(G60:H60)</f>
        <v>0</v>
      </c>
      <c r="G60" s="616">
        <v>0</v>
      </c>
      <c r="H60" s="616">
        <v>0</v>
      </c>
      <c r="I60" s="26"/>
    </row>
    <row r="61" spans="2:9" s="181" customFormat="1" ht="7.5" customHeight="1">
      <c r="B61" s="167"/>
      <c r="C61" s="167"/>
      <c r="D61" s="361"/>
      <c r="E61" s="361"/>
      <c r="F61" s="615"/>
      <c r="G61" s="616"/>
      <c r="H61" s="616"/>
      <c r="I61" s="26"/>
    </row>
    <row r="62" spans="2:9" s="181" customFormat="1" ht="15" customHeight="1">
      <c r="B62" s="363" t="s">
        <v>263</v>
      </c>
      <c r="C62" s="167"/>
      <c r="D62" s="361">
        <v>2021</v>
      </c>
      <c r="E62" s="361"/>
      <c r="F62" s="615">
        <f>SUM(G62:H62)</f>
        <v>3</v>
      </c>
      <c r="G62" s="616">
        <v>2</v>
      </c>
      <c r="H62" s="616">
        <v>1</v>
      </c>
      <c r="I62" s="26"/>
    </row>
    <row r="63" spans="2:9" s="181" customFormat="1" ht="15" customHeight="1">
      <c r="B63" s="364" t="s">
        <v>264</v>
      </c>
      <c r="C63" s="365"/>
      <c r="D63" s="361">
        <v>2022</v>
      </c>
      <c r="E63" s="361"/>
      <c r="F63" s="615">
        <f>SUM(G63:H63)</f>
        <v>1</v>
      </c>
      <c r="G63" s="616">
        <v>0</v>
      </c>
      <c r="H63" s="616">
        <v>1</v>
      </c>
      <c r="I63" s="26"/>
    </row>
    <row r="64" spans="2:9" s="181" customFormat="1" ht="15" customHeight="1">
      <c r="B64" s="167"/>
      <c r="C64" s="167"/>
      <c r="D64" s="361">
        <v>2023</v>
      </c>
      <c r="F64" s="615">
        <f>SUM(G64:H64)</f>
        <v>1</v>
      </c>
      <c r="G64" s="617">
        <v>1</v>
      </c>
      <c r="H64" s="616">
        <v>0</v>
      </c>
      <c r="I64" s="26"/>
    </row>
    <row r="65" spans="2:9" s="181" customFormat="1" ht="7.5" customHeight="1">
      <c r="B65" s="167"/>
      <c r="C65" s="167"/>
      <c r="D65" s="361"/>
      <c r="E65" s="361"/>
      <c r="F65" s="615"/>
      <c r="G65" s="616"/>
      <c r="H65" s="616"/>
      <c r="I65" s="26"/>
    </row>
    <row r="66" spans="2:9" s="181" customFormat="1" ht="15" customHeight="1">
      <c r="B66" s="363" t="s">
        <v>265</v>
      </c>
      <c r="C66" s="167"/>
      <c r="D66" s="361">
        <v>2021</v>
      </c>
      <c r="E66" s="361"/>
      <c r="F66" s="615">
        <f>SUM(G66:H66)</f>
        <v>2</v>
      </c>
      <c r="G66" s="616">
        <v>2</v>
      </c>
      <c r="H66" s="616">
        <v>0</v>
      </c>
      <c r="I66" s="26"/>
    </row>
    <row r="67" spans="2:9" s="181" customFormat="1" ht="15" customHeight="1">
      <c r="B67" s="364" t="s">
        <v>266</v>
      </c>
      <c r="C67" s="365"/>
      <c r="D67" s="361">
        <v>2022</v>
      </c>
      <c r="E67" s="361"/>
      <c r="F67" s="615">
        <f>SUM(G67:H67)</f>
        <v>1</v>
      </c>
      <c r="G67" s="616">
        <v>1</v>
      </c>
      <c r="H67" s="616">
        <v>0</v>
      </c>
      <c r="I67" s="26"/>
    </row>
    <row r="68" spans="2:9" s="181" customFormat="1" ht="15" customHeight="1">
      <c r="B68" s="167"/>
      <c r="C68" s="167"/>
      <c r="D68" s="361">
        <v>2023</v>
      </c>
      <c r="F68" s="615">
        <f>SUM(G68:H68)</f>
        <v>0</v>
      </c>
      <c r="G68" s="615">
        <f>H68+I68</f>
        <v>0</v>
      </c>
      <c r="H68" s="615">
        <f>I68+J68</f>
        <v>0</v>
      </c>
      <c r="I68" s="26"/>
    </row>
    <row r="69" spans="2:9" s="181" customFormat="1" ht="7.5" customHeight="1">
      <c r="B69" s="167"/>
      <c r="C69" s="167"/>
      <c r="D69" s="361"/>
      <c r="E69" s="361"/>
      <c r="F69" s="615"/>
      <c r="G69" s="616"/>
      <c r="H69" s="616"/>
      <c r="I69" s="26"/>
    </row>
    <row r="70" spans="2:9" s="181" customFormat="1" ht="15" customHeight="1">
      <c r="B70" s="363" t="s">
        <v>267</v>
      </c>
      <c r="C70" s="167"/>
      <c r="D70" s="361">
        <v>2021</v>
      </c>
      <c r="E70" s="361"/>
      <c r="F70" s="615">
        <f>SUM(G70:H70)</f>
        <v>2</v>
      </c>
      <c r="G70" s="616">
        <v>1</v>
      </c>
      <c r="H70" s="616">
        <v>1</v>
      </c>
      <c r="I70" s="26"/>
    </row>
    <row r="71" spans="2:9" s="181" customFormat="1" ht="15" customHeight="1">
      <c r="B71" s="364" t="s">
        <v>268</v>
      </c>
      <c r="C71" s="365"/>
      <c r="D71" s="361">
        <v>2022</v>
      </c>
      <c r="E71" s="361"/>
      <c r="F71" s="615">
        <f>SUM(G71:H71)</f>
        <v>1</v>
      </c>
      <c r="G71" s="616">
        <v>1</v>
      </c>
      <c r="H71" s="616">
        <v>0</v>
      </c>
      <c r="I71" s="26"/>
    </row>
    <row r="72" spans="2:9" s="181" customFormat="1" ht="15" customHeight="1">
      <c r="B72" s="167"/>
      <c r="C72" s="167"/>
      <c r="D72" s="361">
        <v>2023</v>
      </c>
      <c r="F72" s="615">
        <f>SUM(G72:H72)</f>
        <v>1</v>
      </c>
      <c r="G72" s="617">
        <v>1</v>
      </c>
      <c r="H72" s="616">
        <v>0</v>
      </c>
      <c r="I72" s="26"/>
    </row>
    <row r="73" spans="2:9" s="181" customFormat="1" ht="8.1" customHeight="1">
      <c r="B73" s="167"/>
      <c r="C73" s="167"/>
      <c r="D73" s="361"/>
      <c r="F73" s="615"/>
      <c r="G73" s="617"/>
      <c r="H73" s="616"/>
      <c r="I73" s="26"/>
    </row>
    <row r="74" spans="2:9" s="181" customFormat="1" ht="15" customHeight="1">
      <c r="B74" s="363" t="s">
        <v>442</v>
      </c>
      <c r="C74" s="167"/>
      <c r="D74" s="361">
        <v>2021</v>
      </c>
      <c r="E74" s="361"/>
      <c r="F74" s="615">
        <f>SUM(G74:H74)</f>
        <v>4</v>
      </c>
      <c r="G74" s="617">
        <v>3</v>
      </c>
      <c r="H74" s="616">
        <v>1</v>
      </c>
      <c r="I74" s="26"/>
    </row>
    <row r="75" spans="2:9" s="181" customFormat="1" ht="15" customHeight="1">
      <c r="B75" s="364" t="s">
        <v>443</v>
      </c>
      <c r="C75" s="365"/>
      <c r="D75" s="361">
        <v>2022</v>
      </c>
      <c r="E75" s="361"/>
      <c r="F75" s="615">
        <f>SUM(G75:H75)</f>
        <v>0</v>
      </c>
      <c r="G75" s="615">
        <f>H75+I75</f>
        <v>0</v>
      </c>
      <c r="H75" s="615">
        <f>I75+J75</f>
        <v>0</v>
      </c>
      <c r="I75" s="26"/>
    </row>
    <row r="76" spans="2:9" s="181" customFormat="1" ht="15" customHeight="1">
      <c r="B76" s="167"/>
      <c r="C76" s="167"/>
      <c r="D76" s="361">
        <v>2023</v>
      </c>
      <c r="F76" s="615">
        <f>SUM(G76:H76)</f>
        <v>1</v>
      </c>
      <c r="G76" s="617">
        <v>1</v>
      </c>
      <c r="H76" s="615">
        <f>I76+J76</f>
        <v>0</v>
      </c>
      <c r="I76" s="26"/>
    </row>
    <row r="77" spans="2:9" s="181" customFormat="1" ht="8.1" customHeight="1">
      <c r="B77" s="167"/>
      <c r="C77" s="167"/>
      <c r="D77" s="361"/>
      <c r="F77" s="615"/>
      <c r="G77" s="617"/>
      <c r="H77" s="616"/>
      <c r="I77" s="26"/>
    </row>
    <row r="78" spans="2:9" s="181" customFormat="1" ht="15" customHeight="1">
      <c r="B78" s="363" t="s">
        <v>444</v>
      </c>
      <c r="C78" s="167"/>
      <c r="D78" s="361">
        <v>2021</v>
      </c>
      <c r="E78" s="361"/>
      <c r="F78" s="615">
        <f>SUM(G78:H78)</f>
        <v>0</v>
      </c>
      <c r="G78" s="615">
        <f>H78+I78</f>
        <v>0</v>
      </c>
      <c r="H78" s="615">
        <f>I78+J78</f>
        <v>0</v>
      </c>
      <c r="I78" s="26"/>
    </row>
    <row r="79" spans="2:9" s="181" customFormat="1" ht="15" customHeight="1">
      <c r="B79" s="364" t="s">
        <v>445</v>
      </c>
      <c r="C79" s="365"/>
      <c r="D79" s="361">
        <v>2022</v>
      </c>
      <c r="E79" s="361"/>
      <c r="F79" s="615">
        <f>SUM(G79:H79)</f>
        <v>0</v>
      </c>
      <c r="G79" s="615">
        <f>H79+I79</f>
        <v>0</v>
      </c>
      <c r="H79" s="615">
        <f>I79+J79</f>
        <v>0</v>
      </c>
      <c r="I79" s="26"/>
    </row>
    <row r="80" spans="2:9" s="181" customFormat="1" ht="15" customHeight="1">
      <c r="B80" s="167"/>
      <c r="C80" s="167"/>
      <c r="D80" s="361">
        <v>2023</v>
      </c>
      <c r="F80" s="615">
        <f>SUM(G80:H80)</f>
        <v>2</v>
      </c>
      <c r="G80" s="617">
        <v>2</v>
      </c>
      <c r="H80" s="616"/>
      <c r="I80" s="26"/>
    </row>
    <row r="81" spans="2:9" s="181" customFormat="1" ht="7.5" customHeight="1">
      <c r="B81" s="167"/>
      <c r="C81" s="167"/>
      <c r="D81" s="361"/>
      <c r="E81" s="361"/>
      <c r="F81" s="615"/>
      <c r="G81" s="616"/>
      <c r="H81" s="616"/>
      <c r="I81" s="26"/>
    </row>
    <row r="82" spans="2:9" s="181" customFormat="1" ht="15" customHeight="1">
      <c r="B82" s="171" t="s">
        <v>19</v>
      </c>
      <c r="C82" s="167"/>
      <c r="D82" s="361"/>
      <c r="E82" s="361"/>
      <c r="F82" s="616"/>
      <c r="G82" s="616"/>
      <c r="H82" s="616"/>
    </row>
    <row r="83" spans="2:9" s="181" customFormat="1" ht="15" customHeight="1">
      <c r="B83" s="363" t="s">
        <v>269</v>
      </c>
      <c r="C83" s="167"/>
      <c r="D83" s="361">
        <v>2021</v>
      </c>
      <c r="E83" s="361"/>
      <c r="F83" s="615">
        <f>SUM(G83:H83)</f>
        <v>2</v>
      </c>
      <c r="G83" s="616">
        <v>1</v>
      </c>
      <c r="H83" s="616">
        <v>1</v>
      </c>
      <c r="I83" s="113"/>
    </row>
    <row r="84" spans="2:9" s="181" customFormat="1" ht="15" customHeight="1">
      <c r="B84" s="364" t="s">
        <v>270</v>
      </c>
      <c r="C84" s="365"/>
      <c r="D84" s="361">
        <v>2022</v>
      </c>
      <c r="E84" s="167"/>
      <c r="F84" s="615">
        <f>SUM(G84:H84)</f>
        <v>1</v>
      </c>
      <c r="G84" s="616">
        <v>0</v>
      </c>
      <c r="H84" s="616">
        <v>1</v>
      </c>
      <c r="I84" s="26"/>
    </row>
    <row r="85" spans="2:9" s="181" customFormat="1" ht="15" customHeight="1">
      <c r="B85" s="167"/>
      <c r="C85" s="167"/>
      <c r="D85" s="361">
        <v>2023</v>
      </c>
      <c r="F85" s="615">
        <f>SUM(G85:H85)</f>
        <v>1</v>
      </c>
      <c r="G85" s="616">
        <v>0</v>
      </c>
      <c r="H85" s="617">
        <v>1</v>
      </c>
      <c r="I85" s="26"/>
    </row>
    <row r="86" spans="2:9" s="181" customFormat="1" ht="8.1" customHeight="1">
      <c r="B86" s="167"/>
      <c r="C86" s="167"/>
      <c r="D86" s="361"/>
      <c r="E86" s="361"/>
      <c r="F86" s="617"/>
      <c r="G86" s="617"/>
      <c r="H86" s="617"/>
    </row>
    <row r="87" spans="2:9" s="181" customFormat="1" ht="15" customHeight="1">
      <c r="B87" s="363" t="s">
        <v>189</v>
      </c>
      <c r="C87" s="167"/>
      <c r="D87" s="361">
        <v>2021</v>
      </c>
      <c r="E87" s="361"/>
      <c r="F87" s="615">
        <f>SUM(G87:H87)</f>
        <v>11</v>
      </c>
      <c r="G87" s="616">
        <v>8</v>
      </c>
      <c r="H87" s="616">
        <v>3</v>
      </c>
      <c r="I87" s="113"/>
    </row>
    <row r="88" spans="2:9" s="181" customFormat="1" ht="15" customHeight="1">
      <c r="B88" s="364" t="s">
        <v>190</v>
      </c>
      <c r="C88" s="365"/>
      <c r="D88" s="361">
        <v>2022</v>
      </c>
      <c r="E88" s="167"/>
      <c r="F88" s="615">
        <f>SUM(G88:H88)</f>
        <v>10</v>
      </c>
      <c r="G88" s="616">
        <v>7</v>
      </c>
      <c r="H88" s="616">
        <v>3</v>
      </c>
      <c r="I88" s="26"/>
    </row>
    <row r="89" spans="2:9" s="181" customFormat="1" ht="15" customHeight="1">
      <c r="B89" s="167"/>
      <c r="C89" s="167"/>
      <c r="D89" s="361">
        <v>2023</v>
      </c>
      <c r="F89" s="615">
        <f>SUM(G89:H89)</f>
        <v>13</v>
      </c>
      <c r="G89" s="617">
        <v>9</v>
      </c>
      <c r="H89" s="617">
        <v>4</v>
      </c>
      <c r="I89" s="26"/>
    </row>
    <row r="90" spans="2:9" s="181" customFormat="1" ht="8.1" customHeight="1">
      <c r="B90" s="167"/>
      <c r="C90" s="167"/>
      <c r="D90" s="361"/>
      <c r="E90" s="361"/>
      <c r="F90" s="617"/>
      <c r="G90" s="617"/>
      <c r="H90" s="617"/>
    </row>
    <row r="91" spans="2:9" s="181" customFormat="1" ht="15" customHeight="1">
      <c r="B91" s="363" t="s">
        <v>271</v>
      </c>
      <c r="C91" s="167"/>
      <c r="D91" s="361">
        <v>2021</v>
      </c>
      <c r="E91" s="361"/>
      <c r="F91" s="615">
        <f>SUM(G91:H91)</f>
        <v>7</v>
      </c>
      <c r="G91" s="618">
        <v>5</v>
      </c>
      <c r="H91" s="618">
        <v>2</v>
      </c>
      <c r="I91" s="26"/>
    </row>
    <row r="92" spans="2:9" s="181" customFormat="1" ht="15" customHeight="1">
      <c r="B92" s="364" t="s">
        <v>272</v>
      </c>
      <c r="C92" s="365"/>
      <c r="D92" s="361">
        <v>2022</v>
      </c>
      <c r="E92" s="361"/>
      <c r="F92" s="615">
        <f>SUM(G92:H92)</f>
        <v>2</v>
      </c>
      <c r="G92" s="616">
        <v>2</v>
      </c>
      <c r="H92" s="616">
        <v>0</v>
      </c>
      <c r="I92" s="26"/>
    </row>
    <row r="93" spans="2:9" s="181" customFormat="1" ht="15" customHeight="1">
      <c r="B93" s="167"/>
      <c r="C93" s="167"/>
      <c r="D93" s="361">
        <v>2023</v>
      </c>
      <c r="F93" s="615">
        <f>SUM(G93:H93)</f>
        <v>1</v>
      </c>
      <c r="G93" s="617">
        <v>1</v>
      </c>
      <c r="H93" s="616">
        <v>0</v>
      </c>
      <c r="I93" s="26"/>
    </row>
    <row r="94" spans="2:9" s="181" customFormat="1" ht="8.1" customHeight="1">
      <c r="D94" s="182"/>
      <c r="E94" s="182"/>
      <c r="F94" s="270"/>
      <c r="G94" s="270"/>
      <c r="H94" s="270"/>
      <c r="I94" s="26"/>
    </row>
    <row r="95" spans="2:9" s="181" customFormat="1" ht="15" customHeight="1">
      <c r="B95" s="363" t="s">
        <v>446</v>
      </c>
      <c r="C95" s="653"/>
      <c r="D95" s="361">
        <v>2021</v>
      </c>
      <c r="E95" s="361"/>
      <c r="F95" s="615">
        <f>SUM(G95:H95)</f>
        <v>1</v>
      </c>
      <c r="G95" s="655">
        <v>1</v>
      </c>
      <c r="H95" s="615">
        <f>I95+J95</f>
        <v>0</v>
      </c>
      <c r="I95" s="26"/>
    </row>
    <row r="96" spans="2:9" s="181" customFormat="1" ht="15" customHeight="1">
      <c r="B96" s="364" t="s">
        <v>447</v>
      </c>
      <c r="C96" s="654"/>
      <c r="D96" s="361">
        <v>2022</v>
      </c>
      <c r="E96" s="167"/>
      <c r="F96" s="615">
        <f>SUM(G96:H96)</f>
        <v>0</v>
      </c>
      <c r="G96" s="615">
        <f>H96+I96</f>
        <v>0</v>
      </c>
      <c r="H96" s="615">
        <f>I96+J96</f>
        <v>0</v>
      </c>
      <c r="I96" s="26"/>
    </row>
    <row r="97" spans="1:9" s="181" customFormat="1" ht="15" customHeight="1">
      <c r="B97" s="167"/>
      <c r="C97" s="167"/>
      <c r="D97" s="361">
        <v>2023</v>
      </c>
      <c r="F97" s="615">
        <f>SUM(G97:H97)</f>
        <v>0</v>
      </c>
      <c r="G97" s="615">
        <f>H97+I97</f>
        <v>0</v>
      </c>
      <c r="H97" s="615">
        <f>I97+J97</f>
        <v>0</v>
      </c>
      <c r="I97" s="26"/>
    </row>
    <row r="98" spans="1:9" s="181" customFormat="1" ht="8.1" customHeight="1">
      <c r="B98" s="167"/>
      <c r="C98" s="167"/>
      <c r="D98" s="361"/>
      <c r="F98" s="615"/>
      <c r="G98" s="615"/>
      <c r="H98" s="615"/>
      <c r="I98" s="26"/>
    </row>
    <row r="99" spans="1:9" s="181" customFormat="1" ht="15" customHeight="1">
      <c r="B99" s="363" t="s">
        <v>448</v>
      </c>
      <c r="C99" s="167"/>
      <c r="D99" s="361">
        <v>2021</v>
      </c>
      <c r="E99" s="361"/>
      <c r="F99" s="615">
        <f>SUM(G99:H99)</f>
        <v>0</v>
      </c>
      <c r="G99" s="615">
        <f>H99+I99</f>
        <v>0</v>
      </c>
      <c r="H99" s="615">
        <f>I99+J99</f>
        <v>0</v>
      </c>
      <c r="I99" s="26"/>
    </row>
    <row r="100" spans="1:9" s="181" customFormat="1" ht="15" customHeight="1">
      <c r="B100" s="364" t="s">
        <v>449</v>
      </c>
      <c r="C100" s="365"/>
      <c r="D100" s="361">
        <v>2022</v>
      </c>
      <c r="E100" s="167"/>
      <c r="F100" s="615">
        <f>SUM(G100:H100)</f>
        <v>0</v>
      </c>
      <c r="G100" s="615">
        <f>H100+I100</f>
        <v>0</v>
      </c>
      <c r="H100" s="615">
        <f>I100+J100</f>
        <v>0</v>
      </c>
      <c r="I100" s="26"/>
    </row>
    <row r="101" spans="1:9" s="181" customFormat="1" ht="15" customHeight="1">
      <c r="B101" s="167"/>
      <c r="C101" s="167"/>
      <c r="D101" s="361">
        <v>2023</v>
      </c>
      <c r="F101" s="615">
        <f>SUM(G101:H101)</f>
        <v>1</v>
      </c>
      <c r="G101" s="615" t="s">
        <v>347</v>
      </c>
      <c r="H101" s="655">
        <v>1</v>
      </c>
      <c r="I101" s="26"/>
    </row>
    <row r="102" spans="1:9" s="181" customFormat="1" ht="8.1" customHeight="1" thickBot="1">
      <c r="A102" s="260"/>
      <c r="B102" s="260"/>
      <c r="C102" s="260"/>
      <c r="D102" s="261"/>
      <c r="E102" s="261"/>
      <c r="F102" s="262"/>
      <c r="G102" s="262"/>
      <c r="H102" s="262"/>
      <c r="I102" s="30"/>
    </row>
    <row r="103" spans="1:9" s="181" customFormat="1" ht="15" customHeight="1">
      <c r="D103" s="182"/>
      <c r="E103" s="182"/>
      <c r="F103" s="184"/>
      <c r="G103" s="184"/>
      <c r="H103" s="184"/>
      <c r="I103" s="264" t="s">
        <v>216</v>
      </c>
    </row>
    <row r="104" spans="1:9" s="181" customFormat="1" ht="15" customHeight="1">
      <c r="B104" s="51"/>
      <c r="C104" s="178"/>
      <c r="D104" s="179"/>
      <c r="E104" s="179"/>
      <c r="F104" s="184"/>
      <c r="G104" s="180"/>
      <c r="H104" s="184"/>
      <c r="I104" s="265" t="s">
        <v>215</v>
      </c>
    </row>
    <row r="105" spans="1:9" s="71" customFormat="1">
      <c r="D105" s="74"/>
      <c r="E105" s="74"/>
      <c r="I105" s="26"/>
    </row>
    <row r="106" spans="1:9" s="71" customFormat="1">
      <c r="D106" s="74"/>
      <c r="E106" s="74"/>
      <c r="I106" s="26"/>
    </row>
    <row r="107" spans="1:9" s="71" customFormat="1">
      <c r="D107" s="74"/>
      <c r="E107" s="74"/>
      <c r="I107" s="26"/>
    </row>
    <row r="108" spans="1:9" s="71" customFormat="1">
      <c r="D108" s="74"/>
      <c r="E108" s="74"/>
      <c r="I108" s="26"/>
    </row>
  </sheetData>
  <mergeCells count="2">
    <mergeCell ref="F9:H9"/>
    <mergeCell ref="F10:H10"/>
  </mergeCells>
  <hyperlinks>
    <hyperlink ref="I1" r:id="rId1" xr:uid="{00000000-0004-0000-1B00-000000000000}"/>
  </hyperlinks>
  <printOptions horizontalCentered="1"/>
  <pageMargins left="0.55118110236220474" right="0.55118110236220474" top="0.47244094488188981" bottom="0.47244094488188981" header="0.39370078740157483" footer="0.39370078740157483"/>
  <pageSetup paperSize="9" scale="57" orientation="portrait" r:id="rId2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/>
    <pageSetUpPr fitToPage="1"/>
  </sheetPr>
  <dimension ref="A1:I95"/>
  <sheetViews>
    <sheetView view="pageBreakPreview" zoomScale="80" zoomScaleNormal="100" zoomScaleSheetLayoutView="80" workbookViewId="0">
      <pane ySplit="1" topLeftCell="A2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42.28515625" style="87" customWidth="1"/>
    <col min="4" max="4" width="17.28515625" style="88" customWidth="1"/>
    <col min="5" max="5" width="1.7109375" style="88" customWidth="1"/>
    <col min="6" max="8" width="24.140625" style="87" customWidth="1"/>
    <col min="9" max="9" width="1" style="26" customWidth="1"/>
    <col min="10" max="16384" width="12.5703125" style="87"/>
  </cols>
  <sheetData>
    <row r="1" spans="1:9" ht="15" customHeight="1">
      <c r="F1" s="268"/>
      <c r="G1" s="268"/>
      <c r="H1" s="268"/>
      <c r="I1" s="2" t="s">
        <v>0</v>
      </c>
    </row>
    <row r="2" spans="1:9" ht="15" customHeight="1">
      <c r="F2" s="268"/>
      <c r="G2" s="268"/>
      <c r="H2" s="268"/>
      <c r="I2" s="3" t="s">
        <v>1</v>
      </c>
    </row>
    <row r="3" spans="1:9" ht="15" customHeight="1">
      <c r="F3" s="268"/>
      <c r="G3" s="268"/>
      <c r="H3" s="268"/>
      <c r="I3" s="3"/>
    </row>
    <row r="4" spans="1:9" ht="15" customHeight="1">
      <c r="F4" s="268"/>
      <c r="G4" s="268"/>
      <c r="H4" s="268"/>
      <c r="I4" s="3"/>
    </row>
    <row r="5" spans="1:9" s="167" customFormat="1" ht="15" customHeight="1">
      <c r="B5" s="168" t="s">
        <v>199</v>
      </c>
      <c r="C5" s="169" t="s">
        <v>494</v>
      </c>
      <c r="D5" s="662"/>
      <c r="E5" s="662"/>
      <c r="F5" s="168"/>
      <c r="G5" s="269"/>
      <c r="H5" s="269"/>
      <c r="I5" s="1"/>
    </row>
    <row r="6" spans="1:9" s="167" customFormat="1" ht="15" customHeight="1">
      <c r="B6" s="172" t="s">
        <v>200</v>
      </c>
      <c r="C6" s="173" t="s">
        <v>496</v>
      </c>
      <c r="D6" s="174"/>
      <c r="E6" s="174"/>
      <c r="F6" s="168"/>
      <c r="G6" s="269"/>
      <c r="H6" s="269"/>
      <c r="I6" s="1"/>
    </row>
    <row r="7" spans="1:9" s="167" customFormat="1" ht="15" customHeight="1" thickBot="1">
      <c r="A7" s="175"/>
      <c r="B7" s="175"/>
      <c r="C7" s="175"/>
      <c r="D7" s="176"/>
      <c r="E7" s="176"/>
      <c r="F7" s="186"/>
      <c r="G7" s="187"/>
      <c r="H7" s="187"/>
      <c r="I7" s="26"/>
    </row>
    <row r="8" spans="1:9" s="181" customFormat="1" ht="8.1" customHeight="1" thickTop="1">
      <c r="D8" s="182"/>
      <c r="E8" s="182"/>
      <c r="F8" s="183"/>
      <c r="G8" s="184"/>
      <c r="H8" s="184"/>
      <c r="I8" s="242"/>
    </row>
    <row r="9" spans="1:9" s="181" customFormat="1" ht="15" customHeight="1">
      <c r="B9" s="169" t="s">
        <v>331</v>
      </c>
      <c r="C9" s="167"/>
      <c r="D9" s="663" t="s">
        <v>28</v>
      </c>
      <c r="E9" s="663"/>
      <c r="F9" s="697" t="s">
        <v>162</v>
      </c>
      <c r="G9" s="697"/>
      <c r="H9" s="697"/>
      <c r="I9" s="26"/>
    </row>
    <row r="10" spans="1:9" s="181" customFormat="1" ht="15" customHeight="1">
      <c r="B10" s="345" t="s">
        <v>332</v>
      </c>
      <c r="C10" s="167"/>
      <c r="D10" s="346" t="s">
        <v>29</v>
      </c>
      <c r="E10" s="346"/>
      <c r="F10" s="698" t="s">
        <v>163</v>
      </c>
      <c r="G10" s="698"/>
      <c r="H10" s="698"/>
      <c r="I10" s="26"/>
    </row>
    <row r="11" spans="1:9" s="181" customFormat="1" ht="15" customHeight="1">
      <c r="B11" s="167"/>
      <c r="C11" s="173"/>
      <c r="D11" s="663"/>
      <c r="E11" s="663"/>
      <c r="F11" s="347" t="s">
        <v>8</v>
      </c>
      <c r="G11" s="347" t="s">
        <v>174</v>
      </c>
      <c r="H11" s="347" t="s">
        <v>42</v>
      </c>
      <c r="I11" s="26"/>
    </row>
    <row r="12" spans="1:9" s="181" customFormat="1" ht="15" customHeight="1">
      <c r="B12" s="167"/>
      <c r="C12" s="173"/>
      <c r="D12" s="663"/>
      <c r="E12" s="663"/>
      <c r="F12" s="348" t="s">
        <v>9</v>
      </c>
      <c r="G12" s="348" t="s">
        <v>175</v>
      </c>
      <c r="H12" s="348" t="s">
        <v>43</v>
      </c>
      <c r="I12" s="26"/>
    </row>
    <row r="13" spans="1:9" s="181" customFormat="1" ht="8.1" customHeight="1" thickBot="1">
      <c r="A13" s="260"/>
      <c r="B13" s="349"/>
      <c r="C13" s="349"/>
      <c r="D13" s="350"/>
      <c r="E13" s="350"/>
      <c r="F13" s="351"/>
      <c r="G13" s="352"/>
      <c r="H13" s="352"/>
      <c r="I13" s="30"/>
    </row>
    <row r="14" spans="1:9" s="181" customFormat="1" ht="8.1" customHeight="1">
      <c r="B14" s="167"/>
      <c r="C14" s="167"/>
      <c r="D14" s="361"/>
      <c r="E14" s="361"/>
      <c r="F14" s="168"/>
      <c r="G14" s="269"/>
      <c r="H14" s="269"/>
    </row>
    <row r="15" spans="1:9" s="181" customFormat="1" ht="15" customHeight="1">
      <c r="B15" s="171" t="s">
        <v>17</v>
      </c>
      <c r="C15" s="167"/>
      <c r="D15" s="361"/>
      <c r="E15" s="361"/>
      <c r="F15" s="362"/>
      <c r="G15" s="362"/>
      <c r="H15" s="366"/>
      <c r="I15" s="77"/>
    </row>
    <row r="16" spans="1:9" s="181" customFormat="1" ht="15" customHeight="1">
      <c r="B16" s="363" t="s">
        <v>274</v>
      </c>
      <c r="C16" s="367"/>
      <c r="D16" s="361">
        <v>2021</v>
      </c>
      <c r="E16" s="361"/>
      <c r="F16" s="615">
        <f>SUM(G16:H16)</f>
        <v>0</v>
      </c>
      <c r="G16" s="618">
        <v>0</v>
      </c>
      <c r="H16" s="618">
        <v>0</v>
      </c>
      <c r="I16" s="77"/>
    </row>
    <row r="17" spans="2:9" s="181" customFormat="1" ht="15" customHeight="1">
      <c r="B17" s="364" t="s">
        <v>273</v>
      </c>
      <c r="C17" s="364"/>
      <c r="D17" s="361">
        <v>2022</v>
      </c>
      <c r="E17" s="361"/>
      <c r="F17" s="615">
        <f>SUM(G17:H17)</f>
        <v>1</v>
      </c>
      <c r="G17" s="616">
        <v>0</v>
      </c>
      <c r="H17" s="616">
        <v>1</v>
      </c>
      <c r="I17" s="77"/>
    </row>
    <row r="18" spans="2:9" s="181" customFormat="1" ht="15" customHeight="1">
      <c r="B18" s="367"/>
      <c r="C18" s="367"/>
      <c r="D18" s="361">
        <v>2023</v>
      </c>
      <c r="F18" s="615">
        <f>SUM(G18:H18)</f>
        <v>0</v>
      </c>
      <c r="G18" s="616">
        <v>0</v>
      </c>
      <c r="H18" s="616">
        <v>0</v>
      </c>
      <c r="I18" s="77"/>
    </row>
    <row r="19" spans="2:9" s="181" customFormat="1" ht="8.1" customHeight="1">
      <c r="B19" s="367"/>
      <c r="C19" s="367"/>
      <c r="D19" s="361"/>
      <c r="E19" s="361"/>
      <c r="F19" s="618"/>
      <c r="G19" s="618"/>
      <c r="H19" s="618"/>
      <c r="I19" s="77"/>
    </row>
    <row r="20" spans="2:9" s="181" customFormat="1" ht="15" customHeight="1">
      <c r="B20" s="363" t="s">
        <v>275</v>
      </c>
      <c r="C20" s="367"/>
      <c r="D20" s="361">
        <v>2021</v>
      </c>
      <c r="E20" s="361"/>
      <c r="F20" s="615">
        <f>SUM(G20:H20)</f>
        <v>0</v>
      </c>
      <c r="G20" s="616">
        <v>0</v>
      </c>
      <c r="H20" s="616">
        <v>0</v>
      </c>
      <c r="I20" s="77"/>
    </row>
    <row r="21" spans="2:9" s="181" customFormat="1" ht="15" customHeight="1">
      <c r="B21" s="364" t="s">
        <v>276</v>
      </c>
      <c r="C21" s="364"/>
      <c r="D21" s="361">
        <v>2022</v>
      </c>
      <c r="E21" s="361"/>
      <c r="F21" s="615">
        <f>SUM(G21:H21)</f>
        <v>1</v>
      </c>
      <c r="G21" s="616">
        <v>0</v>
      </c>
      <c r="H21" s="616">
        <v>1</v>
      </c>
      <c r="I21" s="77"/>
    </row>
    <row r="22" spans="2:9" s="181" customFormat="1" ht="15" customHeight="1">
      <c r="B22" s="367"/>
      <c r="C22" s="367"/>
      <c r="D22" s="361">
        <v>2023</v>
      </c>
      <c r="F22" s="615">
        <f>SUM(G22:H22)</f>
        <v>1</v>
      </c>
      <c r="G22" s="616">
        <v>0</v>
      </c>
      <c r="H22" s="617">
        <v>1</v>
      </c>
      <c r="I22" s="77"/>
    </row>
    <row r="23" spans="2:9" s="181" customFormat="1" ht="8.1" customHeight="1">
      <c r="B23" s="367"/>
      <c r="C23" s="367"/>
      <c r="D23" s="361"/>
      <c r="E23" s="361"/>
      <c r="F23" s="618"/>
      <c r="G23" s="618"/>
      <c r="H23" s="618"/>
      <c r="I23" s="77"/>
    </row>
    <row r="24" spans="2:9" s="181" customFormat="1" ht="15" customHeight="1">
      <c r="B24" s="363" t="s">
        <v>277</v>
      </c>
      <c r="C24" s="367"/>
      <c r="D24" s="361">
        <v>2021</v>
      </c>
      <c r="E24" s="361"/>
      <c r="F24" s="615">
        <f>SUM(G24:H24)</f>
        <v>2</v>
      </c>
      <c r="G24" s="616">
        <v>1</v>
      </c>
      <c r="H24" s="618">
        <v>1</v>
      </c>
      <c r="I24" s="77"/>
    </row>
    <row r="25" spans="2:9" s="181" customFormat="1" ht="15" customHeight="1">
      <c r="B25" s="364" t="s">
        <v>278</v>
      </c>
      <c r="C25" s="364"/>
      <c r="D25" s="361">
        <v>2022</v>
      </c>
      <c r="E25" s="361"/>
      <c r="F25" s="615">
        <f>SUM(G25:H25)</f>
        <v>2</v>
      </c>
      <c r="G25" s="616">
        <v>2</v>
      </c>
      <c r="H25" s="616">
        <v>0</v>
      </c>
      <c r="I25" s="77"/>
    </row>
    <row r="26" spans="2:9" s="181" customFormat="1" ht="15" customHeight="1">
      <c r="B26" s="167"/>
      <c r="C26" s="167"/>
      <c r="D26" s="361">
        <v>2023</v>
      </c>
      <c r="F26" s="615">
        <f>SUM(G26:H26)</f>
        <v>4</v>
      </c>
      <c r="G26" s="617">
        <v>3</v>
      </c>
      <c r="H26" s="617">
        <v>1</v>
      </c>
      <c r="I26" s="77"/>
    </row>
    <row r="27" spans="2:9" s="181" customFormat="1" ht="8.1" customHeight="1">
      <c r="B27" s="167"/>
      <c r="C27" s="167"/>
      <c r="D27" s="361"/>
      <c r="E27" s="361"/>
      <c r="F27" s="616"/>
      <c r="G27" s="616"/>
      <c r="H27" s="616"/>
      <c r="I27" s="77"/>
    </row>
    <row r="28" spans="2:9" s="181" customFormat="1" ht="15" customHeight="1">
      <c r="B28" s="363" t="s">
        <v>186</v>
      </c>
      <c r="C28" s="367"/>
      <c r="D28" s="361">
        <v>2021</v>
      </c>
      <c r="E28" s="361"/>
      <c r="F28" s="615">
        <f>SUM(G28:H28)</f>
        <v>13</v>
      </c>
      <c r="G28" s="616">
        <v>12</v>
      </c>
      <c r="H28" s="618">
        <v>1</v>
      </c>
      <c r="I28" s="77"/>
    </row>
    <row r="29" spans="2:9" s="181" customFormat="1" ht="15" customHeight="1">
      <c r="B29" s="364" t="s">
        <v>289</v>
      </c>
      <c r="C29" s="364"/>
      <c r="D29" s="361">
        <v>2022</v>
      </c>
      <c r="E29" s="361"/>
      <c r="F29" s="615">
        <f>SUM(G29:H29)</f>
        <v>11</v>
      </c>
      <c r="G29" s="616">
        <v>11</v>
      </c>
      <c r="H29" s="616">
        <v>0</v>
      </c>
      <c r="I29" s="77"/>
    </row>
    <row r="30" spans="2:9" s="181" customFormat="1" ht="15" customHeight="1">
      <c r="B30" s="167"/>
      <c r="C30" s="167"/>
      <c r="D30" s="361">
        <v>2023</v>
      </c>
      <c r="F30" s="615">
        <f>SUM(G30:H30)</f>
        <v>6</v>
      </c>
      <c r="G30" s="617">
        <v>6</v>
      </c>
      <c r="H30" s="616">
        <v>0</v>
      </c>
      <c r="I30" s="77"/>
    </row>
    <row r="31" spans="2:9" s="181" customFormat="1" ht="8.1" customHeight="1">
      <c r="B31" s="167"/>
      <c r="C31" s="167"/>
      <c r="D31" s="361"/>
      <c r="E31" s="361"/>
      <c r="F31" s="616"/>
      <c r="G31" s="616"/>
      <c r="H31" s="616"/>
      <c r="I31" s="77"/>
    </row>
    <row r="32" spans="2:9" s="181" customFormat="1" ht="15" customHeight="1">
      <c r="B32" s="363" t="s">
        <v>184</v>
      </c>
      <c r="C32" s="367"/>
      <c r="D32" s="361">
        <v>2021</v>
      </c>
      <c r="E32" s="361"/>
      <c r="F32" s="615">
        <f>SUM(G32:H32)</f>
        <v>1</v>
      </c>
      <c r="G32" s="616">
        <v>1</v>
      </c>
      <c r="H32" s="618">
        <v>0</v>
      </c>
      <c r="I32" s="77"/>
    </row>
    <row r="33" spans="2:9" s="181" customFormat="1" ht="15" customHeight="1">
      <c r="B33" s="364" t="s">
        <v>185</v>
      </c>
      <c r="C33" s="364"/>
      <c r="D33" s="361">
        <v>2022</v>
      </c>
      <c r="E33" s="361"/>
      <c r="F33" s="615">
        <f>SUM(G33:H33)</f>
        <v>1</v>
      </c>
      <c r="G33" s="616">
        <v>1</v>
      </c>
      <c r="H33" s="616">
        <v>0</v>
      </c>
      <c r="I33" s="77"/>
    </row>
    <row r="34" spans="2:9" s="181" customFormat="1" ht="15" customHeight="1">
      <c r="B34" s="167"/>
      <c r="C34" s="167"/>
      <c r="D34" s="361">
        <v>2023</v>
      </c>
      <c r="F34" s="615">
        <f>SUM(G34:H34)</f>
        <v>1</v>
      </c>
      <c r="G34" s="616">
        <v>0</v>
      </c>
      <c r="H34" s="616">
        <v>1</v>
      </c>
      <c r="I34" s="77"/>
    </row>
    <row r="35" spans="2:9" s="181" customFormat="1" ht="8.1" customHeight="1">
      <c r="B35" s="167"/>
      <c r="C35" s="167"/>
      <c r="D35" s="361"/>
      <c r="E35" s="361"/>
      <c r="F35" s="616"/>
      <c r="G35" s="616"/>
      <c r="H35" s="616"/>
      <c r="I35" s="77"/>
    </row>
    <row r="36" spans="2:9" s="181" customFormat="1" ht="15" customHeight="1">
      <c r="B36" s="363" t="s">
        <v>279</v>
      </c>
      <c r="C36" s="367"/>
      <c r="D36" s="361">
        <v>2021</v>
      </c>
      <c r="E36" s="361"/>
      <c r="F36" s="615">
        <f>SUM(G36:H36)</f>
        <v>2</v>
      </c>
      <c r="G36" s="616">
        <v>1</v>
      </c>
      <c r="H36" s="618">
        <v>1</v>
      </c>
      <c r="I36" s="77"/>
    </row>
    <row r="37" spans="2:9" s="181" customFormat="1" ht="15" customHeight="1">
      <c r="B37" s="364" t="s">
        <v>280</v>
      </c>
      <c r="C37" s="364"/>
      <c r="D37" s="361">
        <v>2022</v>
      </c>
      <c r="E37" s="361"/>
      <c r="F37" s="615">
        <f>SUM(G37:H37)</f>
        <v>1</v>
      </c>
      <c r="G37" s="616">
        <v>0</v>
      </c>
      <c r="H37" s="616">
        <v>1</v>
      </c>
      <c r="I37" s="77"/>
    </row>
    <row r="38" spans="2:9" s="181" customFormat="1" ht="15" customHeight="1">
      <c r="B38" s="167"/>
      <c r="C38" s="167"/>
      <c r="D38" s="361">
        <v>2023</v>
      </c>
      <c r="F38" s="615">
        <f>SUM(G38:H38)</f>
        <v>0</v>
      </c>
      <c r="G38" s="616">
        <v>0</v>
      </c>
      <c r="H38" s="616">
        <v>0</v>
      </c>
      <c r="I38" s="77"/>
    </row>
    <row r="39" spans="2:9" s="181" customFormat="1" ht="8.1" customHeight="1">
      <c r="B39" s="167"/>
      <c r="C39" s="167"/>
      <c r="D39" s="361"/>
      <c r="E39" s="361"/>
      <c r="F39" s="616"/>
      <c r="G39" s="616"/>
      <c r="H39" s="616"/>
      <c r="I39" s="77"/>
    </row>
    <row r="40" spans="2:9" s="181" customFormat="1" ht="15" customHeight="1">
      <c r="B40" s="363" t="s">
        <v>281</v>
      </c>
      <c r="C40" s="367"/>
      <c r="D40" s="361">
        <v>2021</v>
      </c>
      <c r="E40" s="361"/>
      <c r="F40" s="615">
        <f>SUM(G40:H40)</f>
        <v>4</v>
      </c>
      <c r="G40" s="616">
        <v>0</v>
      </c>
      <c r="H40" s="618">
        <v>4</v>
      </c>
      <c r="I40" s="77"/>
    </row>
    <row r="41" spans="2:9" s="181" customFormat="1" ht="15" customHeight="1">
      <c r="B41" s="364" t="s">
        <v>282</v>
      </c>
      <c r="C41" s="364"/>
      <c r="D41" s="361">
        <v>2022</v>
      </c>
      <c r="E41" s="361"/>
      <c r="F41" s="615">
        <f>SUM(G41:H41)</f>
        <v>1</v>
      </c>
      <c r="G41" s="616">
        <v>0</v>
      </c>
      <c r="H41" s="616">
        <v>1</v>
      </c>
      <c r="I41" s="77"/>
    </row>
    <row r="42" spans="2:9" s="181" customFormat="1" ht="15" customHeight="1">
      <c r="B42" s="167"/>
      <c r="C42" s="167"/>
      <c r="D42" s="361">
        <v>2023</v>
      </c>
      <c r="F42" s="615">
        <f>SUM(G42:H42)</f>
        <v>0</v>
      </c>
      <c r="G42" s="616">
        <v>0</v>
      </c>
      <c r="H42" s="616">
        <v>0</v>
      </c>
      <c r="I42" s="77"/>
    </row>
    <row r="43" spans="2:9" s="181" customFormat="1" ht="8.1" customHeight="1">
      <c r="B43" s="167"/>
      <c r="C43" s="167"/>
      <c r="D43" s="361"/>
      <c r="E43" s="361"/>
      <c r="F43" s="616"/>
      <c r="G43" s="616"/>
      <c r="H43" s="616"/>
      <c r="I43" s="77"/>
    </row>
    <row r="44" spans="2:9" s="181" customFormat="1" ht="15" customHeight="1">
      <c r="B44" s="363" t="s">
        <v>283</v>
      </c>
      <c r="C44" s="367"/>
      <c r="D44" s="361">
        <v>2021</v>
      </c>
      <c r="E44" s="361"/>
      <c r="F44" s="615">
        <f>SUM(G44:H44)</f>
        <v>0</v>
      </c>
      <c r="G44" s="616">
        <v>0</v>
      </c>
      <c r="H44" s="618">
        <v>0</v>
      </c>
      <c r="I44" s="77"/>
    </row>
    <row r="45" spans="2:9" s="181" customFormat="1" ht="15" customHeight="1">
      <c r="B45" s="364" t="s">
        <v>284</v>
      </c>
      <c r="C45" s="364"/>
      <c r="D45" s="361">
        <v>2022</v>
      </c>
      <c r="E45" s="361"/>
      <c r="F45" s="615">
        <f>SUM(G45:H45)</f>
        <v>1</v>
      </c>
      <c r="G45" s="616">
        <v>1</v>
      </c>
      <c r="H45" s="616">
        <v>0</v>
      </c>
      <c r="I45" s="77"/>
    </row>
    <row r="46" spans="2:9" s="181" customFormat="1" ht="15" customHeight="1">
      <c r="B46" s="167"/>
      <c r="C46" s="167"/>
      <c r="D46" s="361">
        <v>2023</v>
      </c>
      <c r="F46" s="615">
        <f>SUM(G46:H46)</f>
        <v>1</v>
      </c>
      <c r="G46" s="617">
        <v>1</v>
      </c>
      <c r="H46" s="616">
        <v>0</v>
      </c>
      <c r="I46" s="77"/>
    </row>
    <row r="47" spans="2:9" s="181" customFormat="1" ht="8.1" customHeight="1">
      <c r="B47" s="167"/>
      <c r="C47" s="167"/>
      <c r="D47" s="361"/>
      <c r="E47" s="361"/>
      <c r="F47" s="616"/>
      <c r="G47" s="616"/>
      <c r="H47" s="616"/>
      <c r="I47" s="77"/>
    </row>
    <row r="48" spans="2:9" s="181" customFormat="1" ht="15" customHeight="1">
      <c r="B48" s="363" t="s">
        <v>285</v>
      </c>
      <c r="C48" s="367"/>
      <c r="D48" s="361">
        <v>2021</v>
      </c>
      <c r="E48" s="361"/>
      <c r="F48" s="615">
        <f>SUM(G48:H48)</f>
        <v>1</v>
      </c>
      <c r="G48" s="616">
        <v>1</v>
      </c>
      <c r="H48" s="618">
        <v>0</v>
      </c>
      <c r="I48" s="77"/>
    </row>
    <row r="49" spans="2:9" s="181" customFormat="1" ht="15" customHeight="1">
      <c r="B49" s="364" t="s">
        <v>286</v>
      </c>
      <c r="C49" s="364"/>
      <c r="D49" s="361">
        <v>2022</v>
      </c>
      <c r="E49" s="361"/>
      <c r="F49" s="615">
        <f>SUM(G49:H49)</f>
        <v>2</v>
      </c>
      <c r="G49" s="616">
        <v>2</v>
      </c>
      <c r="H49" s="616">
        <v>0</v>
      </c>
      <c r="I49" s="77"/>
    </row>
    <row r="50" spans="2:9" s="181" customFormat="1" ht="15" customHeight="1">
      <c r="B50" s="167"/>
      <c r="C50" s="167"/>
      <c r="D50" s="361">
        <v>2023</v>
      </c>
      <c r="F50" s="615">
        <f>SUM(G50:H50)</f>
        <v>1</v>
      </c>
      <c r="G50" s="617">
        <v>1</v>
      </c>
      <c r="H50" s="616">
        <v>0</v>
      </c>
      <c r="I50" s="77"/>
    </row>
    <row r="51" spans="2:9" s="181" customFormat="1" ht="8.1" customHeight="1">
      <c r="B51" s="167"/>
      <c r="C51" s="167"/>
      <c r="D51" s="361"/>
      <c r="E51" s="361"/>
      <c r="F51" s="616"/>
      <c r="G51" s="616"/>
      <c r="H51" s="616"/>
      <c r="I51" s="77"/>
    </row>
    <row r="52" spans="2:9" s="181" customFormat="1" ht="15" customHeight="1">
      <c r="B52" s="363" t="s">
        <v>287</v>
      </c>
      <c r="C52" s="367"/>
      <c r="D52" s="361">
        <v>2021</v>
      </c>
      <c r="E52" s="361"/>
      <c r="F52" s="615">
        <f>SUM(G52:H52)</f>
        <v>2</v>
      </c>
      <c r="G52" s="616">
        <v>1</v>
      </c>
      <c r="H52" s="618">
        <v>1</v>
      </c>
      <c r="I52" s="77"/>
    </row>
    <row r="53" spans="2:9" s="181" customFormat="1" ht="15" customHeight="1">
      <c r="B53" s="364" t="s">
        <v>288</v>
      </c>
      <c r="C53" s="364"/>
      <c r="D53" s="361">
        <v>2022</v>
      </c>
      <c r="E53" s="361"/>
      <c r="F53" s="615">
        <f>SUM(G53:H53)</f>
        <v>2</v>
      </c>
      <c r="G53" s="616">
        <v>2</v>
      </c>
      <c r="H53" s="616">
        <v>0</v>
      </c>
      <c r="I53" s="77"/>
    </row>
    <row r="54" spans="2:9" s="181" customFormat="1" ht="15" customHeight="1">
      <c r="B54" s="167"/>
      <c r="C54" s="167"/>
      <c r="D54" s="361">
        <v>2023</v>
      </c>
      <c r="F54" s="615">
        <f>SUM(G54:H54)</f>
        <v>2</v>
      </c>
      <c r="G54" s="617">
        <v>2</v>
      </c>
      <c r="H54" s="616">
        <v>0</v>
      </c>
      <c r="I54" s="77"/>
    </row>
    <row r="55" spans="2:9" s="181" customFormat="1" ht="15" customHeight="1">
      <c r="B55" s="167"/>
      <c r="C55" s="167"/>
      <c r="D55" s="361"/>
      <c r="F55" s="615"/>
      <c r="G55" s="617"/>
      <c r="H55" s="616"/>
      <c r="I55" s="77"/>
    </row>
    <row r="56" spans="2:9" s="181" customFormat="1" ht="15" customHeight="1">
      <c r="B56" s="363" t="s">
        <v>450</v>
      </c>
      <c r="C56" s="367"/>
      <c r="D56" s="361">
        <v>2021</v>
      </c>
      <c r="E56" s="361"/>
      <c r="F56" s="615">
        <f>SUM(G56:H56)</f>
        <v>1</v>
      </c>
      <c r="G56" s="617">
        <v>1</v>
      </c>
      <c r="H56" s="618">
        <v>0</v>
      </c>
      <c r="I56" s="77"/>
    </row>
    <row r="57" spans="2:9" s="181" customFormat="1" ht="15" customHeight="1">
      <c r="B57" s="364" t="s">
        <v>451</v>
      </c>
      <c r="C57" s="364"/>
      <c r="D57" s="361">
        <v>2022</v>
      </c>
      <c r="E57" s="361"/>
      <c r="F57" s="615">
        <f>SUM(G57:H57)</f>
        <v>0</v>
      </c>
      <c r="G57" s="616">
        <v>0</v>
      </c>
      <c r="H57" s="618">
        <v>0</v>
      </c>
      <c r="I57" s="77"/>
    </row>
    <row r="58" spans="2:9" s="181" customFormat="1" ht="15" customHeight="1">
      <c r="B58" s="167"/>
      <c r="C58" s="167"/>
      <c r="D58" s="361">
        <v>2023</v>
      </c>
      <c r="F58" s="615">
        <f>SUM(G58:H58)</f>
        <v>0</v>
      </c>
      <c r="G58" s="616">
        <v>0</v>
      </c>
      <c r="H58" s="618">
        <v>0</v>
      </c>
      <c r="I58" s="77"/>
    </row>
    <row r="59" spans="2:9" s="181" customFormat="1" ht="8.1" customHeight="1">
      <c r="B59" s="167"/>
      <c r="C59" s="167"/>
      <c r="D59" s="361"/>
      <c r="F59" s="615"/>
      <c r="G59" s="617"/>
      <c r="H59" s="616"/>
      <c r="I59" s="77"/>
    </row>
    <row r="60" spans="2:9" s="181" customFormat="1" ht="15" customHeight="1">
      <c r="B60" s="363" t="s">
        <v>452</v>
      </c>
      <c r="C60" s="367"/>
      <c r="D60" s="361">
        <v>2021</v>
      </c>
      <c r="E60" s="361"/>
      <c r="F60" s="615">
        <f>SUM(G60:H60)</f>
        <v>1</v>
      </c>
      <c r="G60" s="618">
        <v>0</v>
      </c>
      <c r="H60" s="616">
        <v>1</v>
      </c>
      <c r="I60" s="77"/>
    </row>
    <row r="61" spans="2:9" s="181" customFormat="1" ht="15" customHeight="1">
      <c r="B61" s="364" t="s">
        <v>453</v>
      </c>
      <c r="C61" s="364"/>
      <c r="D61" s="361">
        <v>2022</v>
      </c>
      <c r="E61" s="361"/>
      <c r="F61" s="615">
        <f>SUM(G61:H61)</f>
        <v>0</v>
      </c>
      <c r="G61" s="616">
        <v>0</v>
      </c>
      <c r="H61" s="618">
        <v>0</v>
      </c>
      <c r="I61" s="77"/>
    </row>
    <row r="62" spans="2:9" s="181" customFormat="1" ht="15" customHeight="1">
      <c r="B62" s="167"/>
      <c r="C62" s="167"/>
      <c r="D62" s="361">
        <v>2023</v>
      </c>
      <c r="F62" s="615">
        <f>SUM(G62:H62)</f>
        <v>0</v>
      </c>
      <c r="G62" s="616">
        <v>0</v>
      </c>
      <c r="H62" s="618">
        <v>0</v>
      </c>
      <c r="I62" s="77"/>
    </row>
    <row r="63" spans="2:9" s="181" customFormat="1" ht="8.1" customHeight="1">
      <c r="B63" s="167"/>
      <c r="C63" s="167"/>
      <c r="D63" s="361"/>
      <c r="E63" s="361"/>
      <c r="F63" s="616"/>
      <c r="G63" s="616"/>
      <c r="H63" s="616"/>
      <c r="I63" s="77"/>
    </row>
    <row r="64" spans="2:9" s="181" customFormat="1" ht="15" customHeight="1">
      <c r="B64" s="171" t="s">
        <v>18</v>
      </c>
      <c r="C64" s="167"/>
      <c r="D64" s="361"/>
      <c r="E64" s="361"/>
      <c r="F64" s="616"/>
      <c r="G64" s="616"/>
      <c r="H64" s="616"/>
      <c r="I64" s="77"/>
    </row>
    <row r="65" spans="2:9" s="181" customFormat="1" ht="15" customHeight="1">
      <c r="B65" s="363" t="s">
        <v>187</v>
      </c>
      <c r="C65" s="167"/>
      <c r="D65" s="361">
        <v>2021</v>
      </c>
      <c r="E65" s="361"/>
      <c r="F65" s="615">
        <f>SUM(G65:H65)</f>
        <v>9</v>
      </c>
      <c r="G65" s="616">
        <v>5</v>
      </c>
      <c r="H65" s="616">
        <v>4</v>
      </c>
      <c r="I65" s="77"/>
    </row>
    <row r="66" spans="2:9" s="181" customFormat="1" ht="15" customHeight="1">
      <c r="B66" s="364" t="s">
        <v>188</v>
      </c>
      <c r="C66" s="365"/>
      <c r="D66" s="361">
        <v>2022</v>
      </c>
      <c r="E66" s="361"/>
      <c r="F66" s="615">
        <f>SUM(G66:H66)</f>
        <v>9</v>
      </c>
      <c r="G66" s="616">
        <v>5</v>
      </c>
      <c r="H66" s="616">
        <v>4</v>
      </c>
      <c r="I66" s="77"/>
    </row>
    <row r="67" spans="2:9" s="181" customFormat="1" ht="15" customHeight="1">
      <c r="B67" s="167"/>
      <c r="C67" s="167"/>
      <c r="D67" s="361">
        <v>2023</v>
      </c>
      <c r="F67" s="615">
        <f>SUM(G67:H67)</f>
        <v>10</v>
      </c>
      <c r="G67" s="617">
        <v>4</v>
      </c>
      <c r="H67" s="617">
        <v>6</v>
      </c>
      <c r="I67" s="78"/>
    </row>
    <row r="68" spans="2:9" s="181" customFormat="1" ht="8.1" customHeight="1">
      <c r="B68" s="167"/>
      <c r="C68" s="167"/>
      <c r="D68" s="361"/>
      <c r="E68" s="361"/>
      <c r="F68" s="616"/>
      <c r="G68" s="616"/>
      <c r="H68" s="616"/>
    </row>
    <row r="69" spans="2:9" s="181" customFormat="1" ht="15" customHeight="1">
      <c r="B69" s="171" t="s">
        <v>22</v>
      </c>
      <c r="C69" s="167"/>
      <c r="D69" s="361"/>
      <c r="E69" s="361"/>
      <c r="F69" s="616"/>
      <c r="G69" s="616"/>
      <c r="H69" s="616"/>
      <c r="I69" s="26"/>
    </row>
    <row r="70" spans="2:9" s="181" customFormat="1" ht="15" customHeight="1">
      <c r="B70" s="363" t="s">
        <v>290</v>
      </c>
      <c r="C70" s="167"/>
      <c r="D70" s="361">
        <v>2021</v>
      </c>
      <c r="E70" s="361"/>
      <c r="F70" s="615">
        <f>SUM(G70:H70)</f>
        <v>4</v>
      </c>
      <c r="G70" s="616">
        <v>2</v>
      </c>
      <c r="H70" s="616">
        <v>2</v>
      </c>
      <c r="I70" s="26"/>
    </row>
    <row r="71" spans="2:9" s="181" customFormat="1" ht="15" customHeight="1">
      <c r="B71" s="364" t="s">
        <v>291</v>
      </c>
      <c r="C71" s="365"/>
      <c r="D71" s="361">
        <v>2022</v>
      </c>
      <c r="E71" s="361"/>
      <c r="F71" s="615">
        <f>SUM(G71:H71)</f>
        <v>2</v>
      </c>
      <c r="G71" s="616">
        <v>1</v>
      </c>
      <c r="H71" s="616">
        <v>1</v>
      </c>
      <c r="I71" s="26"/>
    </row>
    <row r="72" spans="2:9" s="181" customFormat="1" ht="15" customHeight="1">
      <c r="B72" s="167"/>
      <c r="C72" s="167"/>
      <c r="D72" s="361">
        <v>2023</v>
      </c>
      <c r="F72" s="615">
        <f>SUM(G72:H72)</f>
        <v>2</v>
      </c>
      <c r="G72" s="617">
        <v>1</v>
      </c>
      <c r="H72" s="617">
        <v>1</v>
      </c>
      <c r="I72" s="26"/>
    </row>
    <row r="73" spans="2:9" s="181" customFormat="1" ht="8.1" customHeight="1">
      <c r="B73" s="167"/>
      <c r="C73" s="167"/>
      <c r="D73" s="361"/>
      <c r="E73" s="361"/>
      <c r="F73" s="616"/>
      <c r="G73" s="616"/>
      <c r="H73" s="616"/>
      <c r="I73" s="31"/>
    </row>
    <row r="74" spans="2:9" s="181" customFormat="1" ht="15" customHeight="1">
      <c r="B74" s="363" t="s">
        <v>292</v>
      </c>
      <c r="C74" s="167"/>
      <c r="D74" s="361">
        <v>2021</v>
      </c>
      <c r="E74" s="361"/>
      <c r="F74" s="615">
        <f>SUM(G74:H74)</f>
        <v>5</v>
      </c>
      <c r="G74" s="616">
        <v>4</v>
      </c>
      <c r="H74" s="616">
        <v>1</v>
      </c>
      <c r="I74" s="26"/>
    </row>
    <row r="75" spans="2:9" s="181" customFormat="1" ht="15" customHeight="1">
      <c r="B75" s="364" t="s">
        <v>293</v>
      </c>
      <c r="C75" s="365"/>
      <c r="D75" s="361">
        <v>2022</v>
      </c>
      <c r="E75" s="361"/>
      <c r="F75" s="615">
        <f>SUM(G75:H75)</f>
        <v>1</v>
      </c>
      <c r="G75" s="616">
        <v>0</v>
      </c>
      <c r="H75" s="616">
        <v>1</v>
      </c>
      <c r="I75" s="26"/>
    </row>
    <row r="76" spans="2:9" s="181" customFormat="1" ht="15" customHeight="1">
      <c r="B76" s="167"/>
      <c r="C76" s="167"/>
      <c r="D76" s="361">
        <v>2023</v>
      </c>
      <c r="F76" s="615">
        <f>SUM(G76:H76)</f>
        <v>5</v>
      </c>
      <c r="G76" s="617">
        <v>2</v>
      </c>
      <c r="H76" s="617">
        <v>3</v>
      </c>
      <c r="I76" s="26"/>
    </row>
    <row r="77" spans="2:9" s="181" customFormat="1" ht="8.1" customHeight="1">
      <c r="B77" s="167"/>
      <c r="C77" s="167"/>
      <c r="D77" s="361"/>
      <c r="E77" s="361"/>
      <c r="F77" s="362"/>
      <c r="G77" s="362"/>
      <c r="H77" s="362"/>
      <c r="I77" s="31"/>
    </row>
    <row r="78" spans="2:9" s="181" customFormat="1" ht="15" customHeight="1">
      <c r="B78" s="363" t="s">
        <v>454</v>
      </c>
      <c r="C78" s="167"/>
      <c r="D78" s="361">
        <v>2021</v>
      </c>
      <c r="E78" s="361"/>
      <c r="F78" s="615">
        <f>SUM(G78:H78)</f>
        <v>4</v>
      </c>
      <c r="G78" s="616">
        <v>4</v>
      </c>
      <c r="H78" s="616">
        <v>0</v>
      </c>
      <c r="I78" s="31"/>
    </row>
    <row r="79" spans="2:9" s="181" customFormat="1" ht="15" customHeight="1">
      <c r="B79" s="364" t="s">
        <v>455</v>
      </c>
      <c r="C79" s="365"/>
      <c r="D79" s="361">
        <v>2022</v>
      </c>
      <c r="E79" s="361"/>
      <c r="F79" s="615">
        <f>SUM(G79:H79)</f>
        <v>0</v>
      </c>
      <c r="G79" s="616">
        <v>0</v>
      </c>
      <c r="H79" s="618">
        <v>0</v>
      </c>
      <c r="I79" s="31"/>
    </row>
    <row r="80" spans="2:9" s="181" customFormat="1" ht="15" customHeight="1">
      <c r="B80" s="167"/>
      <c r="C80" s="167"/>
      <c r="D80" s="361">
        <v>2023</v>
      </c>
      <c r="F80" s="615">
        <f>SUM(G80:H80)</f>
        <v>0</v>
      </c>
      <c r="G80" s="616">
        <v>0</v>
      </c>
      <c r="H80" s="618">
        <v>0</v>
      </c>
      <c r="I80" s="31"/>
    </row>
    <row r="81" spans="1:9" s="181" customFormat="1" ht="8.1" customHeight="1">
      <c r="B81" s="167"/>
      <c r="C81" s="167"/>
      <c r="D81" s="361"/>
      <c r="E81" s="361"/>
      <c r="F81" s="362"/>
      <c r="G81" s="616"/>
      <c r="H81" s="362"/>
      <c r="I81" s="31"/>
    </row>
    <row r="82" spans="1:9" s="181" customFormat="1" ht="15" customHeight="1">
      <c r="B82" s="363" t="s">
        <v>456</v>
      </c>
      <c r="C82" s="167"/>
      <c r="D82" s="361">
        <v>2021</v>
      </c>
      <c r="E82" s="361"/>
      <c r="F82" s="615">
        <f>SUM(G82:H82)</f>
        <v>2</v>
      </c>
      <c r="G82" s="616">
        <v>2</v>
      </c>
      <c r="H82" s="616">
        <v>0</v>
      </c>
      <c r="I82" s="31"/>
    </row>
    <row r="83" spans="1:9" s="181" customFormat="1" ht="15" customHeight="1">
      <c r="B83" s="364" t="s">
        <v>457</v>
      </c>
      <c r="C83" s="365"/>
      <c r="D83" s="361">
        <v>2022</v>
      </c>
      <c r="E83" s="361"/>
      <c r="F83" s="615">
        <f>SUM(G83:H83)</f>
        <v>0</v>
      </c>
      <c r="G83" s="616">
        <v>0</v>
      </c>
      <c r="H83" s="616">
        <v>0</v>
      </c>
      <c r="I83" s="31"/>
    </row>
    <row r="84" spans="1:9" s="181" customFormat="1" ht="15" customHeight="1">
      <c r="B84" s="167"/>
      <c r="C84" s="167"/>
      <c r="D84" s="361">
        <v>2023</v>
      </c>
      <c r="F84" s="615">
        <f>SUM(G84:H84)</f>
        <v>1</v>
      </c>
      <c r="G84" s="616">
        <v>1</v>
      </c>
      <c r="H84" s="616">
        <v>0</v>
      </c>
      <c r="I84" s="31"/>
    </row>
    <row r="85" spans="1:9" s="181" customFormat="1" ht="8.1" customHeight="1">
      <c r="B85" s="167"/>
      <c r="C85" s="167"/>
      <c r="D85" s="361"/>
      <c r="E85" s="361"/>
      <c r="F85" s="362"/>
      <c r="G85" s="616"/>
      <c r="H85" s="362"/>
      <c r="I85" s="31"/>
    </row>
    <row r="86" spans="1:9" s="181" customFormat="1" ht="15" customHeight="1">
      <c r="B86" s="363" t="s">
        <v>458</v>
      </c>
      <c r="C86" s="167"/>
      <c r="D86" s="361">
        <v>2021</v>
      </c>
      <c r="E86" s="361"/>
      <c r="F86" s="615">
        <f>SUM(G86:H86)</f>
        <v>1</v>
      </c>
      <c r="G86" s="616">
        <v>0</v>
      </c>
      <c r="H86" s="616">
        <v>1</v>
      </c>
      <c r="I86" s="31"/>
    </row>
    <row r="87" spans="1:9" s="181" customFormat="1" ht="15" customHeight="1">
      <c r="B87" s="364" t="s">
        <v>459</v>
      </c>
      <c r="C87" s="365"/>
      <c r="D87" s="361">
        <v>2022</v>
      </c>
      <c r="E87" s="361"/>
      <c r="F87" s="615">
        <f>SUM(G87:H87)</f>
        <v>1</v>
      </c>
      <c r="G87" s="616">
        <v>1</v>
      </c>
      <c r="H87" s="616">
        <v>0</v>
      </c>
      <c r="I87" s="31"/>
    </row>
    <row r="88" spans="1:9" s="181" customFormat="1" ht="15" customHeight="1">
      <c r="B88" s="167"/>
      <c r="C88" s="167"/>
      <c r="D88" s="361">
        <v>2023</v>
      </c>
      <c r="F88" s="615">
        <f>SUM(G88:H88)</f>
        <v>0</v>
      </c>
      <c r="G88" s="616">
        <v>0</v>
      </c>
      <c r="H88" s="616">
        <v>0</v>
      </c>
      <c r="I88" s="31"/>
    </row>
    <row r="89" spans="1:9" s="181" customFormat="1" ht="8.1" customHeight="1" thickBot="1">
      <c r="A89" s="260"/>
      <c r="B89" s="260"/>
      <c r="C89" s="260"/>
      <c r="D89" s="261"/>
      <c r="E89" s="261"/>
      <c r="F89" s="262"/>
      <c r="G89" s="262"/>
      <c r="H89" s="262"/>
      <c r="I89" s="30"/>
    </row>
    <row r="90" spans="1:9" s="181" customFormat="1" ht="15" customHeight="1">
      <c r="D90" s="182"/>
      <c r="E90" s="182"/>
      <c r="F90" s="184"/>
      <c r="G90" s="184"/>
      <c r="H90" s="184"/>
      <c r="I90" s="264" t="s">
        <v>216</v>
      </c>
    </row>
    <row r="91" spans="1:9" s="181" customFormat="1" ht="15" customHeight="1">
      <c r="B91" s="51"/>
      <c r="C91" s="178"/>
      <c r="D91" s="179"/>
      <c r="E91" s="179"/>
      <c r="F91" s="184"/>
      <c r="G91" s="180"/>
      <c r="H91" s="184"/>
      <c r="I91" s="265" t="s">
        <v>215</v>
      </c>
    </row>
    <row r="92" spans="1:9" s="71" customFormat="1">
      <c r="D92" s="74"/>
      <c r="E92" s="74"/>
      <c r="I92" s="26"/>
    </row>
    <row r="93" spans="1:9" s="71" customFormat="1">
      <c r="D93" s="74"/>
      <c r="E93" s="74"/>
      <c r="I93" s="26"/>
    </row>
    <row r="94" spans="1:9" s="71" customFormat="1">
      <c r="D94" s="74"/>
      <c r="E94" s="74"/>
      <c r="I94" s="26"/>
    </row>
    <row r="95" spans="1:9" s="71" customFormat="1">
      <c r="D95" s="74"/>
      <c r="E95" s="74"/>
      <c r="I95" s="26"/>
    </row>
  </sheetData>
  <mergeCells count="2">
    <mergeCell ref="F9:H9"/>
    <mergeCell ref="F10:H10"/>
  </mergeCells>
  <hyperlinks>
    <hyperlink ref="I1" r:id="rId1" xr:uid="{00000000-0004-0000-1C00-000000000000}"/>
  </hyperlinks>
  <printOptions horizontalCentered="1"/>
  <pageMargins left="0.55118110236220474" right="0.55118110236220474" top="0.47244094488188981" bottom="0.47244094488188981" header="0.39370078740157483" footer="0.39370078740157483"/>
  <pageSetup paperSize="9" scale="61" orientation="portrait" r:id="rId2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AG90"/>
  <sheetViews>
    <sheetView view="pageBreakPreview" zoomScale="90" zoomScaleNormal="100" zoomScaleSheetLayoutView="9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0.42578125" defaultRowHeight="16.5"/>
  <cols>
    <col min="1" max="1" width="1" style="405" customWidth="1"/>
    <col min="2" max="2" width="11.140625" style="405" customWidth="1"/>
    <col min="3" max="3" width="7" style="405" customWidth="1"/>
    <col min="4" max="4" width="17.28515625" style="406" customWidth="1"/>
    <col min="5" max="5" width="1" style="406" customWidth="1"/>
    <col min="6" max="6" width="9.5703125" style="407" customWidth="1"/>
    <col min="7" max="7" width="9.42578125" style="407" customWidth="1"/>
    <col min="8" max="8" width="13.28515625" style="407" customWidth="1"/>
    <col min="9" max="9" width="1.85546875" style="407" customWidth="1"/>
    <col min="10" max="10" width="9.5703125" style="407" customWidth="1"/>
    <col min="11" max="11" width="9.42578125" style="407" customWidth="1"/>
    <col min="12" max="12" width="13.28515625" style="407" customWidth="1"/>
    <col min="13" max="13" width="1.85546875" style="407" customWidth="1"/>
    <col min="14" max="14" width="9.5703125" style="407" customWidth="1"/>
    <col min="15" max="15" width="9.42578125" style="407" customWidth="1"/>
    <col min="16" max="16" width="13.28515625" style="407" customWidth="1"/>
    <col min="17" max="17" width="1" style="407" customWidth="1"/>
    <col min="18" max="16384" width="10.42578125" style="408"/>
  </cols>
  <sheetData>
    <row r="1" spans="1:27">
      <c r="Q1" s="2" t="s">
        <v>0</v>
      </c>
    </row>
    <row r="2" spans="1:27">
      <c r="Q2" s="3" t="s">
        <v>1</v>
      </c>
    </row>
    <row r="5" spans="1:27" s="409" customFormat="1" ht="16.5" customHeight="1">
      <c r="B5" s="451" t="s">
        <v>32</v>
      </c>
      <c r="C5" s="504" t="s">
        <v>375</v>
      </c>
      <c r="D5" s="452"/>
      <c r="E5" s="452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10"/>
    </row>
    <row r="6" spans="1:27" s="411" customFormat="1" ht="16.5" customHeight="1">
      <c r="B6" s="454" t="s">
        <v>33</v>
      </c>
      <c r="C6" s="8" t="s">
        <v>372</v>
      </c>
      <c r="D6" s="455"/>
      <c r="E6" s="455"/>
      <c r="F6" s="454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12"/>
    </row>
    <row r="7" spans="1:27" s="413" customFormat="1" ht="16.5" customHeight="1" thickBot="1">
      <c r="B7" s="456"/>
      <c r="C7" s="456"/>
      <c r="D7" s="457"/>
      <c r="E7" s="457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14"/>
    </row>
    <row r="8" spans="1:27" s="417" customFormat="1" ht="5.25" customHeight="1" thickTop="1">
      <c r="A8" s="415"/>
      <c r="B8" s="459"/>
      <c r="C8" s="460"/>
      <c r="D8" s="461"/>
      <c r="E8" s="461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16"/>
    </row>
    <row r="9" spans="1:27" s="417" customFormat="1" ht="16.5" customHeight="1">
      <c r="A9" s="418"/>
      <c r="B9" s="485" t="s">
        <v>3</v>
      </c>
      <c r="C9" s="486"/>
      <c r="D9" s="487" t="s">
        <v>28</v>
      </c>
      <c r="E9" s="488"/>
      <c r="F9" s="686" t="s">
        <v>8</v>
      </c>
      <c r="G9" s="686"/>
      <c r="H9" s="686"/>
      <c r="I9" s="487"/>
      <c r="J9" s="686" t="s">
        <v>312</v>
      </c>
      <c r="K9" s="686"/>
      <c r="L9" s="686"/>
      <c r="M9" s="487"/>
      <c r="N9" s="686" t="s">
        <v>313</v>
      </c>
      <c r="O9" s="686"/>
      <c r="P9" s="686"/>
      <c r="Q9" s="419"/>
    </row>
    <row r="10" spans="1:27" s="417" customFormat="1" ht="16.5" customHeight="1">
      <c r="A10" s="418"/>
      <c r="B10" s="489" t="s">
        <v>5</v>
      </c>
      <c r="C10" s="490"/>
      <c r="D10" s="488" t="s">
        <v>29</v>
      </c>
      <c r="E10" s="488"/>
      <c r="F10" s="687" t="s">
        <v>9</v>
      </c>
      <c r="G10" s="687"/>
      <c r="H10" s="687"/>
      <c r="I10" s="488"/>
      <c r="J10" s="687" t="s">
        <v>344</v>
      </c>
      <c r="K10" s="687"/>
      <c r="L10" s="687"/>
      <c r="M10" s="488"/>
      <c r="N10" s="687" t="s">
        <v>345</v>
      </c>
      <c r="O10" s="687"/>
      <c r="P10" s="687"/>
      <c r="Q10" s="420"/>
    </row>
    <row r="11" spans="1:27" s="417" customFormat="1">
      <c r="A11" s="418"/>
      <c r="B11" s="489"/>
      <c r="C11" s="490"/>
      <c r="D11" s="488"/>
      <c r="E11" s="488"/>
      <c r="F11" s="491" t="s">
        <v>8</v>
      </c>
      <c r="G11" s="491" t="s">
        <v>40</v>
      </c>
      <c r="H11" s="491" t="s">
        <v>42</v>
      </c>
      <c r="I11" s="491"/>
      <c r="J11" s="491" t="s">
        <v>8</v>
      </c>
      <c r="K11" s="491" t="s">
        <v>40</v>
      </c>
      <c r="L11" s="491" t="s">
        <v>42</v>
      </c>
      <c r="M11" s="491"/>
      <c r="N11" s="491" t="s">
        <v>8</v>
      </c>
      <c r="O11" s="491" t="s">
        <v>40</v>
      </c>
      <c r="P11" s="491" t="s">
        <v>42</v>
      </c>
      <c r="Q11" s="421"/>
    </row>
    <row r="12" spans="1:27" s="417" customFormat="1">
      <c r="A12" s="418"/>
      <c r="B12" s="489"/>
      <c r="C12" s="490"/>
      <c r="D12" s="488"/>
      <c r="E12" s="488"/>
      <c r="F12" s="492" t="s">
        <v>9</v>
      </c>
      <c r="G12" s="492" t="s">
        <v>41</v>
      </c>
      <c r="H12" s="492" t="s">
        <v>43</v>
      </c>
      <c r="I12" s="492"/>
      <c r="J12" s="492" t="s">
        <v>9</v>
      </c>
      <c r="K12" s="492" t="s">
        <v>41</v>
      </c>
      <c r="L12" s="492" t="s">
        <v>43</v>
      </c>
      <c r="M12" s="492"/>
      <c r="N12" s="492" t="s">
        <v>9</v>
      </c>
      <c r="O12" s="492" t="s">
        <v>41</v>
      </c>
      <c r="P12" s="492" t="s">
        <v>43</v>
      </c>
      <c r="Q12" s="422"/>
    </row>
    <row r="13" spans="1:27" s="417" customFormat="1" ht="7.5" customHeight="1">
      <c r="A13" s="423"/>
      <c r="B13" s="493"/>
      <c r="C13" s="494"/>
      <c r="D13" s="495"/>
      <c r="E13" s="495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24"/>
    </row>
    <row r="14" spans="1:27" ht="8.1" customHeight="1">
      <c r="B14" s="463"/>
      <c r="C14" s="463"/>
      <c r="D14" s="464"/>
      <c r="E14" s="464"/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25"/>
    </row>
    <row r="15" spans="1:27" s="428" customFormat="1" ht="15" customHeight="1">
      <c r="A15" s="426"/>
      <c r="B15" s="5" t="s">
        <v>10</v>
      </c>
      <c r="C15" s="498"/>
      <c r="D15" s="499">
        <v>2021</v>
      </c>
      <c r="E15" s="500"/>
      <c r="F15" s="648">
        <f t="shared" ref="F15:H16" si="0">SUM(J15,N15)</f>
        <v>15883</v>
      </c>
      <c r="G15" s="648">
        <f t="shared" si="0"/>
        <v>3952</v>
      </c>
      <c r="H15" s="648">
        <f t="shared" si="0"/>
        <v>11931</v>
      </c>
      <c r="I15" s="648"/>
      <c r="J15" s="648">
        <f t="shared" ref="J15:L17" si="1">SUM(J19,J23,J27,J31,J35,J39,J43,J47,J51,J55,J59,J63,J67,J71,J75,J79)</f>
        <v>9390</v>
      </c>
      <c r="K15" s="648">
        <f t="shared" si="1"/>
        <v>2419</v>
      </c>
      <c r="L15" s="648">
        <f t="shared" si="1"/>
        <v>6971</v>
      </c>
      <c r="M15" s="648"/>
      <c r="N15" s="648">
        <f t="shared" ref="N15:P17" si="2">SUM(N19,N23,N27,N31,N35,N39,N43,N47,N51,N55,N59,N63,N67,N71,N75,N79)</f>
        <v>6493</v>
      </c>
      <c r="O15" s="648">
        <f t="shared" si="2"/>
        <v>1533</v>
      </c>
      <c r="P15" s="648">
        <f t="shared" si="2"/>
        <v>4960</v>
      </c>
      <c r="Q15" s="427"/>
      <c r="AA15" s="445"/>
    </row>
    <row r="16" spans="1:27" s="428" customFormat="1" ht="15" customHeight="1">
      <c r="A16" s="426"/>
      <c r="B16" s="497"/>
      <c r="C16" s="498"/>
      <c r="D16" s="499">
        <v>2022</v>
      </c>
      <c r="E16" s="500"/>
      <c r="F16" s="648">
        <f t="shared" si="0"/>
        <v>16702</v>
      </c>
      <c r="G16" s="648">
        <f t="shared" si="0"/>
        <v>4083</v>
      </c>
      <c r="H16" s="648">
        <f t="shared" si="0"/>
        <v>12619</v>
      </c>
      <c r="I16" s="648"/>
      <c r="J16" s="648">
        <f t="shared" si="1"/>
        <v>9635</v>
      </c>
      <c r="K16" s="648">
        <f t="shared" si="1"/>
        <v>2452</v>
      </c>
      <c r="L16" s="648">
        <f t="shared" si="1"/>
        <v>7183</v>
      </c>
      <c r="M16" s="648"/>
      <c r="N16" s="648">
        <f t="shared" si="2"/>
        <v>7067</v>
      </c>
      <c r="O16" s="648">
        <f t="shared" si="2"/>
        <v>1631</v>
      </c>
      <c r="P16" s="648">
        <f t="shared" si="2"/>
        <v>5436</v>
      </c>
      <c r="Q16" s="427"/>
      <c r="AA16" s="445"/>
    </row>
    <row r="17" spans="1:33" s="428" customFormat="1" ht="15" customHeight="1">
      <c r="A17" s="426"/>
      <c r="B17" s="497"/>
      <c r="C17" s="498"/>
      <c r="D17" s="499">
        <v>2023</v>
      </c>
      <c r="F17" s="648">
        <f t="shared" ref="F17" si="3">SUM(J17,N17)</f>
        <v>16014</v>
      </c>
      <c r="G17" s="648">
        <f t="shared" ref="G17" si="4">SUM(K17,O17)</f>
        <v>3641</v>
      </c>
      <c r="H17" s="648">
        <f t="shared" ref="H17" si="5">SUM(L17,P17)</f>
        <v>12373</v>
      </c>
      <c r="I17" s="648"/>
      <c r="J17" s="648">
        <f t="shared" si="1"/>
        <v>8980</v>
      </c>
      <c r="K17" s="648">
        <f t="shared" si="1"/>
        <v>2139</v>
      </c>
      <c r="L17" s="648">
        <f t="shared" si="1"/>
        <v>6841</v>
      </c>
      <c r="M17" s="648"/>
      <c r="N17" s="648">
        <f t="shared" si="2"/>
        <v>7034</v>
      </c>
      <c r="O17" s="648">
        <f t="shared" si="2"/>
        <v>1502</v>
      </c>
      <c r="P17" s="648">
        <f t="shared" si="2"/>
        <v>5532</v>
      </c>
      <c r="Q17" s="427"/>
      <c r="AA17" s="450"/>
      <c r="AB17" s="685"/>
      <c r="AC17" s="448"/>
      <c r="AD17" s="685"/>
      <c r="AE17" s="685"/>
      <c r="AF17" s="448"/>
      <c r="AG17" s="685"/>
    </row>
    <row r="18" spans="1:33" s="428" customFormat="1" ht="8.1" customHeight="1">
      <c r="A18" s="426"/>
      <c r="B18" s="497"/>
      <c r="C18" s="498"/>
      <c r="D18" s="500"/>
      <c r="E18" s="500"/>
      <c r="F18" s="649"/>
      <c r="G18" s="649"/>
      <c r="H18" s="649"/>
      <c r="I18" s="649"/>
      <c r="J18" s="649"/>
      <c r="K18" s="649"/>
      <c r="L18" s="650"/>
      <c r="M18" s="649"/>
      <c r="N18" s="649"/>
      <c r="O18" s="649"/>
      <c r="P18" s="651"/>
      <c r="Q18" s="427"/>
      <c r="AA18" s="450"/>
      <c r="AB18" s="685"/>
      <c r="AC18" s="448"/>
      <c r="AD18" s="685"/>
      <c r="AE18" s="685"/>
      <c r="AF18" s="448"/>
      <c r="AG18" s="685"/>
    </row>
    <row r="19" spans="1:33" s="428" customFormat="1" ht="15" customHeight="1">
      <c r="A19" s="426"/>
      <c r="B19" s="501" t="s">
        <v>11</v>
      </c>
      <c r="C19" s="501"/>
      <c r="D19" s="500">
        <v>2021</v>
      </c>
      <c r="E19" s="500"/>
      <c r="F19" s="649">
        <f>SUM(G19:H19)</f>
        <v>2019</v>
      </c>
      <c r="G19" s="649">
        <f t="shared" ref="G19:H21" si="6">SUM(K19,O19)</f>
        <v>489</v>
      </c>
      <c r="H19" s="649">
        <f t="shared" si="6"/>
        <v>1530</v>
      </c>
      <c r="I19" s="649"/>
      <c r="J19" s="649">
        <f>SUM(K19:L19)</f>
        <v>1146</v>
      </c>
      <c r="K19" s="649">
        <v>290</v>
      </c>
      <c r="L19" s="649">
        <v>856</v>
      </c>
      <c r="M19" s="649"/>
      <c r="N19" s="649">
        <f>SUM(O19:P19)</f>
        <v>873</v>
      </c>
      <c r="O19" s="649">
        <v>199</v>
      </c>
      <c r="P19" s="649">
        <v>674</v>
      </c>
      <c r="Q19" s="429"/>
    </row>
    <row r="20" spans="1:33" s="428" customFormat="1" ht="15" customHeight="1">
      <c r="A20" s="426"/>
      <c r="B20" s="501"/>
      <c r="C20" s="501"/>
      <c r="D20" s="500">
        <v>2022</v>
      </c>
      <c r="E20" s="500"/>
      <c r="F20" s="649">
        <f>SUM(G20:H20)</f>
        <v>1994</v>
      </c>
      <c r="G20" s="649">
        <f t="shared" si="6"/>
        <v>483</v>
      </c>
      <c r="H20" s="649">
        <f t="shared" si="6"/>
        <v>1511</v>
      </c>
      <c r="I20" s="649"/>
      <c r="J20" s="649">
        <f>SUM(K20:L20)</f>
        <v>1095</v>
      </c>
      <c r="K20" s="649">
        <v>274</v>
      </c>
      <c r="L20" s="649">
        <v>821</v>
      </c>
      <c r="M20" s="649"/>
      <c r="N20" s="649">
        <f>SUM(O20:P20)</f>
        <v>899</v>
      </c>
      <c r="O20" s="649">
        <v>209</v>
      </c>
      <c r="P20" s="649">
        <v>690</v>
      </c>
      <c r="Q20" s="429"/>
    </row>
    <row r="21" spans="1:33" s="428" customFormat="1" ht="15" customHeight="1">
      <c r="A21" s="426"/>
      <c r="B21" s="501"/>
      <c r="C21" s="501"/>
      <c r="D21" s="500">
        <v>2023</v>
      </c>
      <c r="F21" s="649">
        <f>SUM(G21:H21)</f>
        <v>1895</v>
      </c>
      <c r="G21" s="649">
        <f t="shared" si="6"/>
        <v>415</v>
      </c>
      <c r="H21" s="649">
        <f t="shared" si="6"/>
        <v>1480</v>
      </c>
      <c r="I21" s="652"/>
      <c r="J21" s="649">
        <f>SUM(K21:L21)</f>
        <v>1017</v>
      </c>
      <c r="K21" s="652">
        <v>231</v>
      </c>
      <c r="L21" s="652">
        <v>786</v>
      </c>
      <c r="M21" s="652"/>
      <c r="N21" s="649">
        <f>SUM(O21:P21)</f>
        <v>878</v>
      </c>
      <c r="O21" s="652">
        <v>184</v>
      </c>
      <c r="P21" s="652">
        <v>694</v>
      </c>
      <c r="Q21" s="429"/>
    </row>
    <row r="22" spans="1:33" s="428" customFormat="1" ht="8.1" customHeight="1">
      <c r="A22" s="426"/>
      <c r="B22" s="501"/>
      <c r="C22" s="501"/>
      <c r="D22" s="500"/>
      <c r="E22" s="500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429"/>
    </row>
    <row r="23" spans="1:33" s="428" customFormat="1" ht="15" customHeight="1">
      <c r="A23" s="426"/>
      <c r="B23" s="501" t="s">
        <v>12</v>
      </c>
      <c r="C23" s="501"/>
      <c r="D23" s="500">
        <v>2021</v>
      </c>
      <c r="E23" s="500"/>
      <c r="F23" s="649">
        <f>SUM(G23:H23)</f>
        <v>1165</v>
      </c>
      <c r="G23" s="649">
        <f t="shared" ref="G23:H25" si="7">SUM(K23,O23)</f>
        <v>328</v>
      </c>
      <c r="H23" s="649">
        <f t="shared" si="7"/>
        <v>837</v>
      </c>
      <c r="I23" s="649"/>
      <c r="J23" s="649">
        <f>SUM(K23:L23)</f>
        <v>660</v>
      </c>
      <c r="K23" s="649">
        <v>178</v>
      </c>
      <c r="L23" s="649">
        <v>482</v>
      </c>
      <c r="M23" s="649"/>
      <c r="N23" s="649">
        <f>SUM(O23:P23)</f>
        <v>505</v>
      </c>
      <c r="O23" s="649">
        <v>150</v>
      </c>
      <c r="P23" s="649">
        <v>355</v>
      </c>
      <c r="Q23" s="429"/>
    </row>
    <row r="24" spans="1:33" s="428" customFormat="1" ht="15" customHeight="1">
      <c r="A24" s="426"/>
      <c r="B24" s="501"/>
      <c r="C24" s="501"/>
      <c r="D24" s="500">
        <v>2022</v>
      </c>
      <c r="E24" s="500"/>
      <c r="F24" s="649">
        <f>SUM(G24:H24)</f>
        <v>1252</v>
      </c>
      <c r="G24" s="649">
        <f t="shared" si="7"/>
        <v>343</v>
      </c>
      <c r="H24" s="649">
        <f t="shared" si="7"/>
        <v>909</v>
      </c>
      <c r="I24" s="649"/>
      <c r="J24" s="649">
        <f>SUM(K24:L24)</f>
        <v>702</v>
      </c>
      <c r="K24" s="649">
        <v>189</v>
      </c>
      <c r="L24" s="649">
        <v>513</v>
      </c>
      <c r="M24" s="649"/>
      <c r="N24" s="649">
        <f>SUM(O24:P24)</f>
        <v>550</v>
      </c>
      <c r="O24" s="649">
        <v>154</v>
      </c>
      <c r="P24" s="649">
        <v>396</v>
      </c>
      <c r="Q24" s="429"/>
    </row>
    <row r="25" spans="1:33" s="428" customFormat="1" ht="15" customHeight="1">
      <c r="A25" s="426"/>
      <c r="B25" s="501"/>
      <c r="C25" s="501"/>
      <c r="D25" s="500">
        <v>2023</v>
      </c>
      <c r="F25" s="649">
        <f>SUM(G25:H25)</f>
        <v>1185</v>
      </c>
      <c r="G25" s="649">
        <f t="shared" si="7"/>
        <v>301</v>
      </c>
      <c r="H25" s="649">
        <f t="shared" si="7"/>
        <v>884</v>
      </c>
      <c r="I25" s="652"/>
      <c r="J25" s="649">
        <f>SUM(K25:L25)</f>
        <v>641</v>
      </c>
      <c r="K25" s="652">
        <v>163</v>
      </c>
      <c r="L25" s="652">
        <v>478</v>
      </c>
      <c r="M25" s="652"/>
      <c r="N25" s="649">
        <f>SUM(O25:P25)</f>
        <v>544</v>
      </c>
      <c r="O25" s="652">
        <v>138</v>
      </c>
      <c r="P25" s="652">
        <v>406</v>
      </c>
      <c r="Q25" s="429"/>
    </row>
    <row r="26" spans="1:33" s="428" customFormat="1" ht="8.1" customHeight="1">
      <c r="A26" s="426"/>
      <c r="B26" s="501"/>
      <c r="C26" s="501"/>
      <c r="D26" s="500"/>
      <c r="E26" s="500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429"/>
    </row>
    <row r="27" spans="1:33" s="428" customFormat="1" ht="15" customHeight="1">
      <c r="A27" s="426"/>
      <c r="B27" s="501" t="s">
        <v>13</v>
      </c>
      <c r="C27" s="501"/>
      <c r="D27" s="500">
        <v>2021</v>
      </c>
      <c r="E27" s="500"/>
      <c r="F27" s="649">
        <f>SUM(G27:H27)</f>
        <v>1144</v>
      </c>
      <c r="G27" s="649">
        <f t="shared" ref="G27:H29" si="8">SUM(K27,O27)</f>
        <v>369</v>
      </c>
      <c r="H27" s="649">
        <f t="shared" si="8"/>
        <v>775</v>
      </c>
      <c r="I27" s="649"/>
      <c r="J27" s="649">
        <f>SUM(K27:L27)</f>
        <v>672</v>
      </c>
      <c r="K27" s="649">
        <v>221</v>
      </c>
      <c r="L27" s="649">
        <v>451</v>
      </c>
      <c r="M27" s="649"/>
      <c r="N27" s="649">
        <f>SUM(O27:P27)</f>
        <v>472</v>
      </c>
      <c r="O27" s="649">
        <v>148</v>
      </c>
      <c r="P27" s="649">
        <v>324</v>
      </c>
      <c r="Q27" s="429"/>
    </row>
    <row r="28" spans="1:33" s="428" customFormat="1" ht="15" customHeight="1">
      <c r="A28" s="426"/>
      <c r="B28" s="501"/>
      <c r="C28" s="501"/>
      <c r="D28" s="500">
        <v>2022</v>
      </c>
      <c r="E28" s="500"/>
      <c r="F28" s="649">
        <f>SUM(G28:H28)</f>
        <v>1338</v>
      </c>
      <c r="G28" s="649">
        <f t="shared" si="8"/>
        <v>410</v>
      </c>
      <c r="H28" s="649">
        <f t="shared" si="8"/>
        <v>928</v>
      </c>
      <c r="I28" s="649"/>
      <c r="J28" s="649">
        <f>SUM(K28:L28)</f>
        <v>740</v>
      </c>
      <c r="K28" s="649">
        <v>242</v>
      </c>
      <c r="L28" s="649">
        <v>498</v>
      </c>
      <c r="M28" s="649"/>
      <c r="N28" s="649">
        <f>SUM(O28:P28)</f>
        <v>598</v>
      </c>
      <c r="O28" s="649">
        <v>168</v>
      </c>
      <c r="P28" s="649">
        <v>430</v>
      </c>
      <c r="Q28" s="429"/>
    </row>
    <row r="29" spans="1:33" s="428" customFormat="1" ht="15" customHeight="1">
      <c r="A29" s="426"/>
      <c r="B29" s="501"/>
      <c r="C29" s="501"/>
      <c r="D29" s="500">
        <v>2023</v>
      </c>
      <c r="F29" s="649">
        <f>SUM(G29:H29)</f>
        <v>1259</v>
      </c>
      <c r="G29" s="649">
        <f t="shared" si="8"/>
        <v>363</v>
      </c>
      <c r="H29" s="649">
        <f t="shared" si="8"/>
        <v>896</v>
      </c>
      <c r="I29" s="652"/>
      <c r="J29" s="649">
        <f>SUM(K29:L29)</f>
        <v>693</v>
      </c>
      <c r="K29" s="652">
        <v>212</v>
      </c>
      <c r="L29" s="652">
        <v>481</v>
      </c>
      <c r="M29" s="652"/>
      <c r="N29" s="649">
        <f>SUM(O29:P29)</f>
        <v>566</v>
      </c>
      <c r="O29" s="652">
        <v>151</v>
      </c>
      <c r="P29" s="652">
        <v>415</v>
      </c>
      <c r="Q29" s="429"/>
    </row>
    <row r="30" spans="1:33" s="428" customFormat="1" ht="8.1" customHeight="1">
      <c r="A30" s="426"/>
      <c r="B30" s="501"/>
      <c r="C30" s="501"/>
      <c r="D30" s="500"/>
      <c r="E30" s="500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429"/>
    </row>
    <row r="31" spans="1:33" s="428" customFormat="1" ht="15" customHeight="1">
      <c r="A31" s="426"/>
      <c r="B31" s="501" t="s">
        <v>14</v>
      </c>
      <c r="C31" s="502"/>
      <c r="D31" s="500">
        <v>2021</v>
      </c>
      <c r="E31" s="500"/>
      <c r="F31" s="649">
        <f>SUM(G31:H31)</f>
        <v>880</v>
      </c>
      <c r="G31" s="649">
        <f t="shared" ref="G31:H33" si="9">SUM(K31,O31)</f>
        <v>220</v>
      </c>
      <c r="H31" s="649">
        <f t="shared" si="9"/>
        <v>660</v>
      </c>
      <c r="I31" s="649"/>
      <c r="J31" s="649">
        <f>SUM(K31:L31)</f>
        <v>542</v>
      </c>
      <c r="K31" s="649">
        <v>131</v>
      </c>
      <c r="L31" s="649">
        <v>411</v>
      </c>
      <c r="M31" s="649"/>
      <c r="N31" s="649">
        <f>SUM(O31:P31)</f>
        <v>338</v>
      </c>
      <c r="O31" s="649">
        <v>89</v>
      </c>
      <c r="P31" s="649">
        <v>249</v>
      </c>
      <c r="Q31" s="429"/>
    </row>
    <row r="32" spans="1:33" s="428" customFormat="1" ht="15" customHeight="1">
      <c r="A32" s="426"/>
      <c r="B32" s="501"/>
      <c r="C32" s="502"/>
      <c r="D32" s="500">
        <v>2022</v>
      </c>
      <c r="E32" s="500"/>
      <c r="F32" s="649">
        <f>SUM(G32:H32)</f>
        <v>897</v>
      </c>
      <c r="G32" s="649">
        <f t="shared" si="9"/>
        <v>219</v>
      </c>
      <c r="H32" s="649">
        <f t="shared" si="9"/>
        <v>678</v>
      </c>
      <c r="I32" s="649"/>
      <c r="J32" s="649">
        <f>SUM(K32:L32)</f>
        <v>551</v>
      </c>
      <c r="K32" s="649">
        <v>132</v>
      </c>
      <c r="L32" s="649">
        <v>419</v>
      </c>
      <c r="M32" s="649"/>
      <c r="N32" s="649">
        <f>SUM(O32:P32)</f>
        <v>346</v>
      </c>
      <c r="O32" s="649">
        <v>87</v>
      </c>
      <c r="P32" s="649">
        <v>259</v>
      </c>
      <c r="Q32" s="429"/>
    </row>
    <row r="33" spans="1:32" s="428" customFormat="1" ht="15" customHeight="1">
      <c r="A33" s="426"/>
      <c r="B33" s="501"/>
      <c r="C33" s="502"/>
      <c r="D33" s="500">
        <v>2023</v>
      </c>
      <c r="F33" s="649">
        <f>SUM(G33:H33)</f>
        <v>821</v>
      </c>
      <c r="G33" s="649">
        <f t="shared" si="9"/>
        <v>185</v>
      </c>
      <c r="H33" s="649">
        <f t="shared" si="9"/>
        <v>636</v>
      </c>
      <c r="I33" s="652"/>
      <c r="J33" s="649">
        <f>SUM(K33:L33)</f>
        <v>499</v>
      </c>
      <c r="K33" s="652">
        <v>114</v>
      </c>
      <c r="L33" s="652">
        <v>385</v>
      </c>
      <c r="M33" s="652"/>
      <c r="N33" s="649">
        <f>SUM(O33:P33)</f>
        <v>322</v>
      </c>
      <c r="O33" s="652">
        <v>71</v>
      </c>
      <c r="P33" s="652">
        <v>251</v>
      </c>
      <c r="Q33" s="429"/>
    </row>
    <row r="34" spans="1:32" s="428" customFormat="1" ht="8.1" customHeight="1">
      <c r="A34" s="426"/>
      <c r="B34" s="501"/>
      <c r="C34" s="502"/>
      <c r="D34" s="500"/>
      <c r="E34" s="500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429"/>
    </row>
    <row r="35" spans="1:32" s="428" customFormat="1" ht="15" customHeight="1">
      <c r="A35" s="426"/>
      <c r="B35" s="501" t="s">
        <v>15</v>
      </c>
      <c r="C35" s="463"/>
      <c r="D35" s="500">
        <v>2021</v>
      </c>
      <c r="E35" s="500"/>
      <c r="F35" s="649">
        <f>SUM(G35:H35)</f>
        <v>732</v>
      </c>
      <c r="G35" s="649">
        <f t="shared" ref="G35:H37" si="10">SUM(K35,O35)</f>
        <v>163</v>
      </c>
      <c r="H35" s="649">
        <f t="shared" si="10"/>
        <v>569</v>
      </c>
      <c r="I35" s="649"/>
      <c r="J35" s="649">
        <f>SUM(K35:L35)</f>
        <v>423</v>
      </c>
      <c r="K35" s="649">
        <v>88</v>
      </c>
      <c r="L35" s="649">
        <v>335</v>
      </c>
      <c r="M35" s="649"/>
      <c r="N35" s="649">
        <f>SUM(O35:P35)</f>
        <v>309</v>
      </c>
      <c r="O35" s="649">
        <v>75</v>
      </c>
      <c r="P35" s="649">
        <v>234</v>
      </c>
      <c r="Q35" s="429"/>
    </row>
    <row r="36" spans="1:32" s="428" customFormat="1" ht="15" customHeight="1">
      <c r="A36" s="426"/>
      <c r="B36" s="501"/>
      <c r="C36" s="463"/>
      <c r="D36" s="500">
        <v>2022</v>
      </c>
      <c r="E36" s="500"/>
      <c r="F36" s="649">
        <f>SUM(G36:H36)</f>
        <v>744</v>
      </c>
      <c r="G36" s="649">
        <f t="shared" si="10"/>
        <v>160</v>
      </c>
      <c r="H36" s="649">
        <f t="shared" si="10"/>
        <v>584</v>
      </c>
      <c r="I36" s="649"/>
      <c r="J36" s="649">
        <f>SUM(K36:L36)</f>
        <v>425</v>
      </c>
      <c r="K36" s="649">
        <v>86</v>
      </c>
      <c r="L36" s="649">
        <v>339</v>
      </c>
      <c r="M36" s="649"/>
      <c r="N36" s="649">
        <f>SUM(O36:P36)</f>
        <v>319</v>
      </c>
      <c r="O36" s="649">
        <v>74</v>
      </c>
      <c r="P36" s="649">
        <v>245</v>
      </c>
      <c r="Q36" s="429"/>
    </row>
    <row r="37" spans="1:32" s="428" customFormat="1" ht="15" customHeight="1">
      <c r="A37" s="426"/>
      <c r="B37" s="501"/>
      <c r="C37" s="463"/>
      <c r="D37" s="500">
        <v>2023</v>
      </c>
      <c r="F37" s="649">
        <f>SUM(G37:H37)</f>
        <v>731</v>
      </c>
      <c r="G37" s="649">
        <f t="shared" si="10"/>
        <v>147</v>
      </c>
      <c r="H37" s="649">
        <f t="shared" si="10"/>
        <v>584</v>
      </c>
      <c r="I37" s="652"/>
      <c r="J37" s="649">
        <f>SUM(K37:L37)</f>
        <v>405</v>
      </c>
      <c r="K37" s="652">
        <v>81</v>
      </c>
      <c r="L37" s="652">
        <v>324</v>
      </c>
      <c r="M37" s="652"/>
      <c r="N37" s="649">
        <f>SUM(O37:P37)</f>
        <v>326</v>
      </c>
      <c r="O37" s="652">
        <v>66</v>
      </c>
      <c r="P37" s="652">
        <v>260</v>
      </c>
      <c r="Q37" s="429"/>
    </row>
    <row r="38" spans="1:32" s="428" customFormat="1" ht="8.1" customHeight="1">
      <c r="A38" s="426"/>
      <c r="B38" s="501"/>
      <c r="C38" s="463"/>
      <c r="D38" s="500"/>
      <c r="E38" s="500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429"/>
    </row>
    <row r="39" spans="1:32" s="428" customFormat="1" ht="15" customHeight="1">
      <c r="A39" s="426"/>
      <c r="B39" s="501" t="s">
        <v>16</v>
      </c>
      <c r="C39" s="463"/>
      <c r="D39" s="500">
        <v>2021</v>
      </c>
      <c r="E39" s="500"/>
      <c r="F39" s="649">
        <f>SUM(G39:H39)</f>
        <v>1070</v>
      </c>
      <c r="G39" s="649">
        <f t="shared" ref="G39:H41" si="11">SUM(K39,O39)</f>
        <v>275</v>
      </c>
      <c r="H39" s="649">
        <f t="shared" si="11"/>
        <v>795</v>
      </c>
      <c r="I39" s="649"/>
      <c r="J39" s="649">
        <f>SUM(K39:L39)</f>
        <v>662</v>
      </c>
      <c r="K39" s="649">
        <v>178</v>
      </c>
      <c r="L39" s="649">
        <v>484</v>
      </c>
      <c r="M39" s="649"/>
      <c r="N39" s="649">
        <f>SUM(O39:P39)</f>
        <v>408</v>
      </c>
      <c r="O39" s="649">
        <v>97</v>
      </c>
      <c r="P39" s="649">
        <v>311</v>
      </c>
      <c r="Q39" s="429"/>
      <c r="U39" s="445"/>
      <c r="X39" s="445"/>
      <c r="Y39" s="445"/>
      <c r="Z39" s="445"/>
      <c r="AA39" s="445"/>
      <c r="AB39" s="445"/>
      <c r="AC39" s="445"/>
      <c r="AD39" s="445"/>
      <c r="AE39" s="445"/>
      <c r="AF39" s="445"/>
    </row>
    <row r="40" spans="1:32" s="428" customFormat="1" ht="15" customHeight="1">
      <c r="A40" s="426"/>
      <c r="B40" s="501"/>
      <c r="C40" s="463"/>
      <c r="D40" s="500">
        <v>2022</v>
      </c>
      <c r="E40" s="500"/>
      <c r="F40" s="649">
        <f>SUM(G40:H40)</f>
        <v>1102</v>
      </c>
      <c r="G40" s="649">
        <f t="shared" si="11"/>
        <v>279</v>
      </c>
      <c r="H40" s="649">
        <f t="shared" si="11"/>
        <v>823</v>
      </c>
      <c r="I40" s="649"/>
      <c r="J40" s="649">
        <f>SUM(K40:L40)</f>
        <v>662</v>
      </c>
      <c r="K40" s="649">
        <v>177</v>
      </c>
      <c r="L40" s="649">
        <v>485</v>
      </c>
      <c r="M40" s="649"/>
      <c r="N40" s="649">
        <f>SUM(O40:P40)</f>
        <v>440</v>
      </c>
      <c r="O40" s="649">
        <v>102</v>
      </c>
      <c r="P40" s="649">
        <v>338</v>
      </c>
      <c r="Q40" s="429"/>
      <c r="U40" s="445"/>
      <c r="X40" s="445"/>
      <c r="Y40" s="445"/>
      <c r="Z40" s="445"/>
      <c r="AA40" s="445"/>
      <c r="AB40" s="445"/>
      <c r="AC40" s="445"/>
      <c r="AD40" s="445"/>
      <c r="AE40" s="445"/>
      <c r="AF40" s="445"/>
    </row>
    <row r="41" spans="1:32" s="428" customFormat="1" ht="15" customHeight="1">
      <c r="A41" s="426"/>
      <c r="B41" s="501"/>
      <c r="C41" s="463"/>
      <c r="D41" s="500">
        <v>2023</v>
      </c>
      <c r="F41" s="649">
        <f>SUM(G41:H41)</f>
        <v>1102</v>
      </c>
      <c r="G41" s="649">
        <f t="shared" si="11"/>
        <v>258</v>
      </c>
      <c r="H41" s="649">
        <f t="shared" si="11"/>
        <v>844</v>
      </c>
      <c r="I41" s="652"/>
      <c r="J41" s="649">
        <f>SUM(K41:L41)</f>
        <v>624</v>
      </c>
      <c r="K41" s="652">
        <v>157</v>
      </c>
      <c r="L41" s="652">
        <v>467</v>
      </c>
      <c r="M41" s="652"/>
      <c r="N41" s="649">
        <f>SUM(O41:P41)</f>
        <v>478</v>
      </c>
      <c r="O41" s="652">
        <v>101</v>
      </c>
      <c r="P41" s="652">
        <v>377</v>
      </c>
      <c r="Q41" s="429"/>
      <c r="U41" s="445"/>
      <c r="X41" s="445"/>
      <c r="Y41" s="445"/>
      <c r="Z41" s="445"/>
      <c r="AA41" s="445"/>
      <c r="AB41" s="445"/>
      <c r="AC41" s="445"/>
      <c r="AD41" s="445"/>
      <c r="AE41" s="445"/>
      <c r="AF41" s="445"/>
    </row>
    <row r="42" spans="1:32" s="428" customFormat="1" ht="8.1" customHeight="1">
      <c r="A42" s="426"/>
      <c r="B42" s="501"/>
      <c r="C42" s="463"/>
      <c r="D42" s="500"/>
      <c r="E42" s="500"/>
      <c r="F42" s="649"/>
      <c r="G42" s="649"/>
      <c r="H42" s="649"/>
      <c r="I42" s="649"/>
      <c r="J42" s="649"/>
      <c r="K42" s="649"/>
      <c r="L42" s="649"/>
      <c r="M42" s="649"/>
      <c r="N42" s="649"/>
      <c r="O42" s="649"/>
      <c r="P42" s="649"/>
      <c r="Q42" s="429"/>
      <c r="U42" s="445"/>
      <c r="X42" s="445"/>
      <c r="Y42" s="445"/>
      <c r="Z42" s="445"/>
      <c r="AA42" s="445"/>
      <c r="AB42" s="445"/>
      <c r="AC42" s="445"/>
      <c r="AD42" s="445"/>
      <c r="AE42" s="445"/>
      <c r="AF42" s="445"/>
    </row>
    <row r="43" spans="1:32" s="428" customFormat="1" ht="15" customHeight="1">
      <c r="A43" s="426"/>
      <c r="B43" s="501" t="s">
        <v>19</v>
      </c>
      <c r="C43" s="463"/>
      <c r="D43" s="500">
        <v>2021</v>
      </c>
      <c r="E43" s="500"/>
      <c r="F43" s="649">
        <f>SUM(G43:H43)</f>
        <v>692</v>
      </c>
      <c r="G43" s="649">
        <f t="shared" ref="G43:H45" si="12">SUM(K43,O43)</f>
        <v>141</v>
      </c>
      <c r="H43" s="649">
        <f t="shared" si="12"/>
        <v>551</v>
      </c>
      <c r="I43" s="649"/>
      <c r="J43" s="649">
        <f>SUM(K43:L43)</f>
        <v>385</v>
      </c>
      <c r="K43" s="649">
        <v>92</v>
      </c>
      <c r="L43" s="649">
        <v>293</v>
      </c>
      <c r="M43" s="649"/>
      <c r="N43" s="649">
        <f>SUM(O43:P43)</f>
        <v>307</v>
      </c>
      <c r="O43" s="649">
        <v>49</v>
      </c>
      <c r="P43" s="649">
        <v>258</v>
      </c>
      <c r="Q43" s="429"/>
      <c r="U43" s="445"/>
      <c r="X43" s="445"/>
      <c r="Y43" s="445"/>
      <c r="Z43" s="445"/>
      <c r="AA43" s="445"/>
      <c r="AB43" s="445"/>
      <c r="AC43" s="445"/>
      <c r="AD43" s="445"/>
      <c r="AE43" s="445"/>
      <c r="AF43" s="445"/>
    </row>
    <row r="44" spans="1:32" s="428" customFormat="1" ht="15" customHeight="1">
      <c r="A44" s="426"/>
      <c r="B44" s="501"/>
      <c r="C44" s="463"/>
      <c r="D44" s="500">
        <v>2022</v>
      </c>
      <c r="E44" s="500"/>
      <c r="F44" s="649">
        <f>SUM(G44:H44)</f>
        <v>738</v>
      </c>
      <c r="G44" s="649">
        <f t="shared" si="12"/>
        <v>150</v>
      </c>
      <c r="H44" s="649">
        <f t="shared" si="12"/>
        <v>588</v>
      </c>
      <c r="I44" s="649"/>
      <c r="J44" s="649">
        <f>SUM(K44:L44)</f>
        <v>422</v>
      </c>
      <c r="K44" s="649">
        <v>99</v>
      </c>
      <c r="L44" s="649">
        <v>323</v>
      </c>
      <c r="M44" s="649"/>
      <c r="N44" s="649">
        <f>SUM(O44:P44)</f>
        <v>316</v>
      </c>
      <c r="O44" s="649">
        <v>51</v>
      </c>
      <c r="P44" s="649">
        <v>265</v>
      </c>
      <c r="Q44" s="429"/>
      <c r="AA44" s="445"/>
      <c r="AB44" s="445"/>
      <c r="AC44" s="445"/>
      <c r="AD44" s="445"/>
      <c r="AE44" s="445"/>
      <c r="AF44" s="445"/>
    </row>
    <row r="45" spans="1:32" s="428" customFormat="1" ht="15" customHeight="1">
      <c r="A45" s="426"/>
      <c r="B45" s="501"/>
      <c r="C45" s="463"/>
      <c r="D45" s="500">
        <v>2023</v>
      </c>
      <c r="F45" s="649">
        <f>SUM(G45:H45)</f>
        <v>688</v>
      </c>
      <c r="G45" s="649">
        <f t="shared" si="12"/>
        <v>130</v>
      </c>
      <c r="H45" s="649">
        <f t="shared" si="12"/>
        <v>558</v>
      </c>
      <c r="I45" s="652"/>
      <c r="J45" s="649">
        <f>SUM(K45:L45)</f>
        <v>377</v>
      </c>
      <c r="K45" s="652">
        <v>85</v>
      </c>
      <c r="L45" s="652">
        <v>292</v>
      </c>
      <c r="M45" s="652"/>
      <c r="N45" s="649">
        <f>SUM(O45:P45)</f>
        <v>311</v>
      </c>
      <c r="O45" s="652">
        <v>45</v>
      </c>
      <c r="P45" s="652">
        <v>266</v>
      </c>
      <c r="Q45" s="429"/>
      <c r="AA45" s="445"/>
      <c r="AB45" s="445"/>
      <c r="AC45" s="445"/>
      <c r="AD45" s="445"/>
      <c r="AE45" s="445"/>
      <c r="AF45" s="445"/>
    </row>
    <row r="46" spans="1:32" s="428" customFormat="1" ht="8.1" customHeight="1">
      <c r="A46" s="426"/>
      <c r="B46" s="501"/>
      <c r="C46" s="463"/>
      <c r="D46" s="500"/>
      <c r="E46" s="500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429"/>
      <c r="AA46" s="445"/>
      <c r="AB46" s="445"/>
      <c r="AC46" s="445"/>
      <c r="AD46" s="445"/>
      <c r="AE46" s="445"/>
      <c r="AF46" s="445"/>
    </row>
    <row r="47" spans="1:32" s="428" customFormat="1" ht="15" customHeight="1">
      <c r="A47" s="426"/>
      <c r="B47" s="501" t="s">
        <v>17</v>
      </c>
      <c r="C47" s="463"/>
      <c r="D47" s="500">
        <v>2021</v>
      </c>
      <c r="E47" s="500"/>
      <c r="F47" s="649">
        <f>SUM(G47:H47)</f>
        <v>1514</v>
      </c>
      <c r="G47" s="649">
        <f t="shared" ref="G47:H49" si="13">SUM(K47,O47)</f>
        <v>358</v>
      </c>
      <c r="H47" s="649">
        <f t="shared" si="13"/>
        <v>1156</v>
      </c>
      <c r="I47" s="649"/>
      <c r="J47" s="649">
        <f>SUM(K47:L47)</f>
        <v>890</v>
      </c>
      <c r="K47" s="649">
        <v>212</v>
      </c>
      <c r="L47" s="649">
        <v>678</v>
      </c>
      <c r="M47" s="649"/>
      <c r="N47" s="649">
        <f>SUM(O47:P47)</f>
        <v>624</v>
      </c>
      <c r="O47" s="649">
        <v>146</v>
      </c>
      <c r="P47" s="649">
        <v>478</v>
      </c>
      <c r="Q47" s="429"/>
      <c r="AA47" s="445"/>
      <c r="AB47" s="445"/>
      <c r="AC47" s="445"/>
      <c r="AD47" s="445"/>
      <c r="AE47" s="445"/>
      <c r="AF47" s="445"/>
    </row>
    <row r="48" spans="1:32" s="428" customFormat="1" ht="15" customHeight="1">
      <c r="A48" s="426"/>
      <c r="B48" s="501"/>
      <c r="C48" s="463"/>
      <c r="D48" s="500">
        <v>2022</v>
      </c>
      <c r="E48" s="500"/>
      <c r="F48" s="649">
        <f>SUM(G48:H48)</f>
        <v>1562</v>
      </c>
      <c r="G48" s="649">
        <f t="shared" si="13"/>
        <v>366</v>
      </c>
      <c r="H48" s="649">
        <f t="shared" si="13"/>
        <v>1196</v>
      </c>
      <c r="I48" s="649"/>
      <c r="J48" s="649">
        <f>SUM(K48:L48)</f>
        <v>923</v>
      </c>
      <c r="K48" s="649">
        <v>216</v>
      </c>
      <c r="L48" s="649">
        <v>707</v>
      </c>
      <c r="M48" s="649"/>
      <c r="N48" s="649">
        <f>SUM(O48:P48)</f>
        <v>639</v>
      </c>
      <c r="O48" s="649">
        <v>150</v>
      </c>
      <c r="P48" s="649">
        <v>489</v>
      </c>
      <c r="Q48" s="429"/>
      <c r="U48" s="445"/>
      <c r="X48" s="445"/>
      <c r="Y48" s="445"/>
      <c r="Z48" s="445"/>
      <c r="AA48" s="445"/>
      <c r="AB48" s="445"/>
      <c r="AC48" s="445"/>
      <c r="AD48" s="445"/>
      <c r="AE48" s="445"/>
      <c r="AF48" s="445"/>
    </row>
    <row r="49" spans="1:32" s="428" customFormat="1" ht="15" customHeight="1">
      <c r="A49" s="426"/>
      <c r="B49" s="501"/>
      <c r="C49" s="463"/>
      <c r="D49" s="500">
        <v>2023</v>
      </c>
      <c r="F49" s="649">
        <f>SUM(G49:H49)</f>
        <v>1470</v>
      </c>
      <c r="G49" s="649">
        <f t="shared" si="13"/>
        <v>320</v>
      </c>
      <c r="H49" s="649">
        <f t="shared" si="13"/>
        <v>1150</v>
      </c>
      <c r="I49" s="652"/>
      <c r="J49" s="649">
        <f>SUM(K49:L49)</f>
        <v>846</v>
      </c>
      <c r="K49" s="652">
        <v>185</v>
      </c>
      <c r="L49" s="652">
        <v>661</v>
      </c>
      <c r="M49" s="652"/>
      <c r="N49" s="649">
        <f>SUM(O49:P49)</f>
        <v>624</v>
      </c>
      <c r="O49" s="652">
        <v>135</v>
      </c>
      <c r="P49" s="652">
        <v>489</v>
      </c>
      <c r="Q49" s="429"/>
      <c r="U49" s="445"/>
      <c r="X49" s="445"/>
      <c r="Y49" s="445"/>
      <c r="Z49" s="445"/>
      <c r="AA49" s="445"/>
      <c r="AB49" s="445"/>
      <c r="AC49" s="445"/>
      <c r="AD49" s="445"/>
      <c r="AE49" s="445"/>
      <c r="AF49" s="445"/>
    </row>
    <row r="50" spans="1:32" s="428" customFormat="1" ht="8.1" customHeight="1">
      <c r="A50" s="426"/>
      <c r="B50" s="501"/>
      <c r="C50" s="463"/>
      <c r="D50" s="500"/>
      <c r="E50" s="500"/>
      <c r="F50" s="649"/>
      <c r="G50" s="649"/>
      <c r="H50" s="649"/>
      <c r="I50" s="649"/>
      <c r="J50" s="649"/>
      <c r="K50" s="649"/>
      <c r="L50" s="649"/>
      <c r="M50" s="649"/>
      <c r="N50" s="649"/>
      <c r="O50" s="649"/>
      <c r="P50" s="649"/>
      <c r="Q50" s="429"/>
      <c r="U50" s="445"/>
      <c r="X50" s="445"/>
      <c r="Y50" s="445"/>
      <c r="Z50" s="445"/>
      <c r="AA50" s="445"/>
      <c r="AB50" s="445"/>
      <c r="AC50" s="445"/>
      <c r="AD50" s="445"/>
      <c r="AE50" s="445"/>
      <c r="AF50" s="445"/>
    </row>
    <row r="51" spans="1:32" s="428" customFormat="1" ht="15" customHeight="1">
      <c r="A51" s="426"/>
      <c r="B51" s="501" t="s">
        <v>18</v>
      </c>
      <c r="C51" s="502"/>
      <c r="D51" s="500">
        <v>2021</v>
      </c>
      <c r="E51" s="500"/>
      <c r="F51" s="649">
        <f>SUM(G51:H51)</f>
        <v>236</v>
      </c>
      <c r="G51" s="649">
        <f t="shared" ref="G51:H53" si="14">SUM(K51,O51)</f>
        <v>55</v>
      </c>
      <c r="H51" s="649">
        <f t="shared" si="14"/>
        <v>181</v>
      </c>
      <c r="I51" s="649"/>
      <c r="J51" s="649">
        <f>SUM(K51:L51)</f>
        <v>129</v>
      </c>
      <c r="K51" s="649">
        <v>33</v>
      </c>
      <c r="L51" s="649">
        <v>96</v>
      </c>
      <c r="M51" s="649"/>
      <c r="N51" s="649">
        <f>SUM(O51:P51)</f>
        <v>107</v>
      </c>
      <c r="O51" s="649">
        <v>22</v>
      </c>
      <c r="P51" s="649">
        <v>85</v>
      </c>
      <c r="Q51" s="429"/>
      <c r="U51" s="445"/>
      <c r="X51" s="445"/>
      <c r="Y51" s="445"/>
      <c r="Z51" s="445"/>
      <c r="AA51" s="445"/>
      <c r="AB51" s="445"/>
      <c r="AC51" s="445"/>
      <c r="AD51" s="445"/>
      <c r="AE51" s="445"/>
      <c r="AF51" s="445"/>
    </row>
    <row r="52" spans="1:32" s="428" customFormat="1" ht="15" customHeight="1">
      <c r="A52" s="426"/>
      <c r="B52" s="501"/>
      <c r="C52" s="502"/>
      <c r="D52" s="500">
        <v>2022</v>
      </c>
      <c r="E52" s="500"/>
      <c r="F52" s="649">
        <f>SUM(G52:H52)</f>
        <v>245</v>
      </c>
      <c r="G52" s="649">
        <f t="shared" si="14"/>
        <v>56</v>
      </c>
      <c r="H52" s="649">
        <f t="shared" si="14"/>
        <v>189</v>
      </c>
      <c r="I52" s="649"/>
      <c r="J52" s="649">
        <f>SUM(K52:L52)</f>
        <v>133</v>
      </c>
      <c r="K52" s="649">
        <v>34</v>
      </c>
      <c r="L52" s="649">
        <v>99</v>
      </c>
      <c r="M52" s="649"/>
      <c r="N52" s="649">
        <f>SUM(O52:P52)</f>
        <v>112</v>
      </c>
      <c r="O52" s="649">
        <v>22</v>
      </c>
      <c r="P52" s="649">
        <v>90</v>
      </c>
      <c r="Q52" s="429"/>
      <c r="U52" s="446"/>
      <c r="X52" s="446"/>
      <c r="Y52" s="446"/>
      <c r="Z52" s="446"/>
      <c r="AA52" s="446"/>
      <c r="AB52" s="446"/>
      <c r="AC52" s="446"/>
      <c r="AD52" s="446"/>
      <c r="AE52" s="446"/>
      <c r="AF52" s="446"/>
    </row>
    <row r="53" spans="1:32" s="428" customFormat="1" ht="15" customHeight="1">
      <c r="A53" s="426"/>
      <c r="B53" s="501"/>
      <c r="C53" s="502"/>
      <c r="D53" s="500">
        <v>2023</v>
      </c>
      <c r="F53" s="649">
        <f>SUM(G53:H53)</f>
        <v>224</v>
      </c>
      <c r="G53" s="649">
        <f t="shared" si="14"/>
        <v>49</v>
      </c>
      <c r="H53" s="649">
        <f t="shared" si="14"/>
        <v>175</v>
      </c>
      <c r="I53" s="652"/>
      <c r="J53" s="649">
        <f>SUM(K53:L53)</f>
        <v>119</v>
      </c>
      <c r="K53" s="652">
        <v>28</v>
      </c>
      <c r="L53" s="652">
        <v>91</v>
      </c>
      <c r="M53" s="652"/>
      <c r="N53" s="649">
        <f>SUM(O53:P53)</f>
        <v>105</v>
      </c>
      <c r="O53" s="652">
        <v>21</v>
      </c>
      <c r="P53" s="652">
        <v>84</v>
      </c>
      <c r="Q53" s="429"/>
      <c r="U53" s="447"/>
      <c r="X53" s="447"/>
      <c r="Y53" s="447"/>
      <c r="Z53" s="447"/>
      <c r="AA53" s="447"/>
      <c r="AB53" s="447"/>
      <c r="AC53" s="447"/>
      <c r="AD53" s="447"/>
      <c r="AE53" s="447"/>
      <c r="AF53" s="447"/>
    </row>
    <row r="54" spans="1:32" s="428" customFormat="1" ht="8.1" customHeight="1">
      <c r="A54" s="426"/>
      <c r="B54" s="501"/>
      <c r="C54" s="502"/>
      <c r="D54" s="500"/>
      <c r="E54" s="500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429"/>
    </row>
    <row r="55" spans="1:32" s="428" customFormat="1" ht="15" customHeight="1">
      <c r="A55" s="426"/>
      <c r="B55" s="501" t="s">
        <v>346</v>
      </c>
      <c r="C55" s="463"/>
      <c r="D55" s="500">
        <v>2021</v>
      </c>
      <c r="E55" s="500"/>
      <c r="F55" s="649">
        <f>SUM(G55:H55)</f>
        <v>2434</v>
      </c>
      <c r="G55" s="649">
        <f t="shared" ref="G55:H57" si="15">SUM(K55,O55)</f>
        <v>466</v>
      </c>
      <c r="H55" s="649">
        <f t="shared" si="15"/>
        <v>1968</v>
      </c>
      <c r="I55" s="649"/>
      <c r="J55" s="649">
        <f>SUM(K55:L55)</f>
        <v>1410</v>
      </c>
      <c r="K55" s="649">
        <v>289</v>
      </c>
      <c r="L55" s="649">
        <v>1121</v>
      </c>
      <c r="M55" s="649"/>
      <c r="N55" s="649">
        <f>SUM(O55:P55)</f>
        <v>1024</v>
      </c>
      <c r="O55" s="649">
        <v>177</v>
      </c>
      <c r="P55" s="649">
        <v>847</v>
      </c>
      <c r="Q55" s="429"/>
    </row>
    <row r="56" spans="1:32" s="428" customFormat="1" ht="15" customHeight="1">
      <c r="A56" s="426"/>
      <c r="B56" s="501"/>
      <c r="C56" s="463"/>
      <c r="D56" s="500">
        <v>2022</v>
      </c>
      <c r="E56" s="500"/>
      <c r="F56" s="649">
        <f>SUM(G56:H56)</f>
        <v>2569</v>
      </c>
      <c r="G56" s="649">
        <f t="shared" si="15"/>
        <v>494</v>
      </c>
      <c r="H56" s="649">
        <f t="shared" si="15"/>
        <v>2075</v>
      </c>
      <c r="I56" s="649"/>
      <c r="J56" s="649">
        <f>SUM(K56:L56)</f>
        <v>1501</v>
      </c>
      <c r="K56" s="649">
        <v>308</v>
      </c>
      <c r="L56" s="649">
        <v>1193</v>
      </c>
      <c r="M56" s="649"/>
      <c r="N56" s="649">
        <f>SUM(O56:P56)</f>
        <v>1068</v>
      </c>
      <c r="O56" s="649">
        <v>186</v>
      </c>
      <c r="P56" s="649">
        <v>882</v>
      </c>
      <c r="Q56" s="429"/>
    </row>
    <row r="57" spans="1:32" s="428" customFormat="1" ht="15" customHeight="1">
      <c r="A57" s="426"/>
      <c r="B57" s="501"/>
      <c r="C57" s="463"/>
      <c r="D57" s="500">
        <v>2023</v>
      </c>
      <c r="F57" s="649">
        <f>SUM(G57:H57)</f>
        <v>2487</v>
      </c>
      <c r="G57" s="649">
        <f t="shared" si="15"/>
        <v>460</v>
      </c>
      <c r="H57" s="649">
        <f t="shared" si="15"/>
        <v>2027</v>
      </c>
      <c r="I57" s="652"/>
      <c r="J57" s="649">
        <f>SUM(K57:L57)</f>
        <v>1410</v>
      </c>
      <c r="K57" s="652">
        <v>275</v>
      </c>
      <c r="L57" s="652">
        <v>1135</v>
      </c>
      <c r="M57" s="652"/>
      <c r="N57" s="649">
        <f>SUM(O57:P57)</f>
        <v>1077</v>
      </c>
      <c r="O57" s="652">
        <v>185</v>
      </c>
      <c r="P57" s="652">
        <v>892</v>
      </c>
      <c r="Q57" s="429"/>
    </row>
    <row r="58" spans="1:32" s="428" customFormat="1" ht="8.1" customHeight="1">
      <c r="A58" s="426"/>
      <c r="B58" s="501"/>
      <c r="C58" s="463"/>
      <c r="D58" s="500"/>
      <c r="E58" s="500"/>
      <c r="F58" s="649"/>
      <c r="G58" s="649"/>
      <c r="H58" s="649"/>
      <c r="I58" s="649"/>
      <c r="J58" s="649"/>
      <c r="K58" s="649"/>
      <c r="L58" s="649"/>
      <c r="M58" s="649"/>
      <c r="N58" s="649"/>
      <c r="O58" s="649"/>
      <c r="P58" s="649"/>
      <c r="Q58" s="429"/>
    </row>
    <row r="59" spans="1:32" s="428" customFormat="1" ht="15" customHeight="1">
      <c r="A59" s="426"/>
      <c r="B59" s="501" t="s">
        <v>23</v>
      </c>
      <c r="C59" s="463"/>
      <c r="D59" s="500">
        <v>2021</v>
      </c>
      <c r="E59" s="500"/>
      <c r="F59" s="649">
        <f>SUM(G59:H59)</f>
        <v>990</v>
      </c>
      <c r="G59" s="649">
        <f t="shared" ref="G59:H61" si="16">SUM(K59,O59)</f>
        <v>260</v>
      </c>
      <c r="H59" s="649">
        <f t="shared" si="16"/>
        <v>730</v>
      </c>
      <c r="I59" s="649"/>
      <c r="J59" s="649">
        <f>SUM(K59:L59)</f>
        <v>619</v>
      </c>
      <c r="K59" s="649">
        <v>166</v>
      </c>
      <c r="L59" s="649">
        <v>453</v>
      </c>
      <c r="M59" s="649"/>
      <c r="N59" s="649">
        <f>SUM(O59:P59)</f>
        <v>371</v>
      </c>
      <c r="O59" s="649">
        <v>94</v>
      </c>
      <c r="P59" s="649">
        <v>277</v>
      </c>
      <c r="Q59" s="429"/>
    </row>
    <row r="60" spans="1:32" s="428" customFormat="1" ht="15" customHeight="1">
      <c r="A60" s="426"/>
      <c r="B60" s="501"/>
      <c r="C60" s="463"/>
      <c r="D60" s="500">
        <v>2022</v>
      </c>
      <c r="E60" s="500"/>
      <c r="F60" s="649">
        <f>SUM(G60:H60)</f>
        <v>1078</v>
      </c>
      <c r="G60" s="649">
        <f t="shared" si="16"/>
        <v>280</v>
      </c>
      <c r="H60" s="649">
        <f t="shared" si="16"/>
        <v>798</v>
      </c>
      <c r="I60" s="649"/>
      <c r="J60" s="649">
        <f>SUM(K60:L60)</f>
        <v>649</v>
      </c>
      <c r="K60" s="649">
        <v>176</v>
      </c>
      <c r="L60" s="649">
        <v>473</v>
      </c>
      <c r="M60" s="649"/>
      <c r="N60" s="649">
        <f>SUM(O60:P60)</f>
        <v>429</v>
      </c>
      <c r="O60" s="649">
        <v>104</v>
      </c>
      <c r="P60" s="649">
        <v>325</v>
      </c>
      <c r="Q60" s="429"/>
    </row>
    <row r="61" spans="1:32" s="428" customFormat="1" ht="15" customHeight="1">
      <c r="A61" s="426"/>
      <c r="B61" s="501"/>
      <c r="C61" s="463"/>
      <c r="D61" s="500">
        <v>2023</v>
      </c>
      <c r="F61" s="649">
        <f>SUM(G61:H61)</f>
        <v>1003</v>
      </c>
      <c r="G61" s="649">
        <f t="shared" si="16"/>
        <v>252</v>
      </c>
      <c r="H61" s="649">
        <f t="shared" si="16"/>
        <v>751</v>
      </c>
      <c r="I61" s="652"/>
      <c r="J61" s="649">
        <f>SUM(K61:L61)</f>
        <v>598</v>
      </c>
      <c r="K61" s="652">
        <v>159</v>
      </c>
      <c r="L61" s="652">
        <v>439</v>
      </c>
      <c r="M61" s="652"/>
      <c r="N61" s="649">
        <f>SUM(O61:P61)</f>
        <v>405</v>
      </c>
      <c r="O61" s="652">
        <v>93</v>
      </c>
      <c r="P61" s="652">
        <v>312</v>
      </c>
      <c r="Q61" s="429"/>
    </row>
    <row r="62" spans="1:32" s="428" customFormat="1" ht="8.1" customHeight="1">
      <c r="A62" s="426"/>
      <c r="B62" s="501"/>
      <c r="C62" s="463"/>
      <c r="D62" s="500"/>
      <c r="E62" s="500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429"/>
    </row>
    <row r="63" spans="1:32" s="428" customFormat="1" ht="15" customHeight="1">
      <c r="A63" s="426"/>
      <c r="B63" s="501" t="s">
        <v>232</v>
      </c>
      <c r="C63" s="463"/>
      <c r="D63" s="500">
        <v>2021</v>
      </c>
      <c r="E63" s="500"/>
      <c r="F63" s="649">
        <f>SUM(G63:H63)</f>
        <v>1062</v>
      </c>
      <c r="G63" s="649">
        <f t="shared" ref="G63:H65" si="17">SUM(K63,O63)</f>
        <v>317</v>
      </c>
      <c r="H63" s="649">
        <f t="shared" si="17"/>
        <v>745</v>
      </c>
      <c r="I63" s="649"/>
      <c r="J63" s="649">
        <f>SUM(K63:L63)</f>
        <v>638</v>
      </c>
      <c r="K63" s="649">
        <v>197</v>
      </c>
      <c r="L63" s="649">
        <v>441</v>
      </c>
      <c r="M63" s="649"/>
      <c r="N63" s="649">
        <f>SUM(O63:P63)</f>
        <v>424</v>
      </c>
      <c r="O63" s="649">
        <v>120</v>
      </c>
      <c r="P63" s="649">
        <v>304</v>
      </c>
      <c r="Q63" s="429"/>
    </row>
    <row r="64" spans="1:32" s="428" customFormat="1" ht="15" customHeight="1">
      <c r="A64" s="426"/>
      <c r="B64" s="501"/>
      <c r="C64" s="463"/>
      <c r="D64" s="500">
        <v>2022</v>
      </c>
      <c r="E64" s="500"/>
      <c r="F64" s="649">
        <f>SUM(G64:H64)</f>
        <v>1180</v>
      </c>
      <c r="G64" s="649">
        <f t="shared" si="17"/>
        <v>337</v>
      </c>
      <c r="H64" s="649">
        <f t="shared" si="17"/>
        <v>843</v>
      </c>
      <c r="I64" s="649"/>
      <c r="J64" s="649">
        <f>SUM(K64:L64)</f>
        <v>672</v>
      </c>
      <c r="K64" s="649">
        <v>198</v>
      </c>
      <c r="L64" s="649">
        <v>474</v>
      </c>
      <c r="M64" s="649"/>
      <c r="N64" s="649">
        <f>SUM(O64:P64)</f>
        <v>508</v>
      </c>
      <c r="O64" s="649">
        <v>139</v>
      </c>
      <c r="P64" s="649">
        <v>369</v>
      </c>
      <c r="Q64" s="429"/>
    </row>
    <row r="65" spans="1:17" s="428" customFormat="1" ht="15" customHeight="1">
      <c r="A65" s="426"/>
      <c r="B65" s="501"/>
      <c r="C65" s="463"/>
      <c r="D65" s="500">
        <v>2023</v>
      </c>
      <c r="F65" s="649">
        <f>SUM(G65:H65)</f>
        <v>1248</v>
      </c>
      <c r="G65" s="649">
        <f t="shared" si="17"/>
        <v>323</v>
      </c>
      <c r="H65" s="649">
        <f t="shared" si="17"/>
        <v>925</v>
      </c>
      <c r="I65" s="652"/>
      <c r="J65" s="649">
        <f>SUM(K65:L65)</f>
        <v>681</v>
      </c>
      <c r="K65" s="652">
        <v>184</v>
      </c>
      <c r="L65" s="652">
        <v>497</v>
      </c>
      <c r="M65" s="652"/>
      <c r="N65" s="649">
        <f>SUM(O65:P65)</f>
        <v>567</v>
      </c>
      <c r="O65" s="652">
        <v>139</v>
      </c>
      <c r="P65" s="652">
        <v>428</v>
      </c>
      <c r="Q65" s="429"/>
    </row>
    <row r="66" spans="1:17" s="428" customFormat="1" ht="8.1" customHeight="1">
      <c r="A66" s="426"/>
      <c r="B66" s="501"/>
      <c r="C66" s="463"/>
      <c r="D66" s="500"/>
      <c r="E66" s="500"/>
      <c r="F66" s="649"/>
      <c r="G66" s="649"/>
      <c r="H66" s="649"/>
      <c r="I66" s="649"/>
      <c r="J66" s="649"/>
      <c r="K66" s="649"/>
      <c r="L66" s="649"/>
      <c r="M66" s="649"/>
      <c r="N66" s="649"/>
      <c r="O66" s="649"/>
      <c r="P66" s="649"/>
      <c r="Q66" s="429"/>
    </row>
    <row r="67" spans="1:17" s="428" customFormat="1" ht="15" customHeight="1">
      <c r="A67" s="426"/>
      <c r="B67" s="501" t="s">
        <v>21</v>
      </c>
      <c r="C67" s="463"/>
      <c r="D67" s="500">
        <v>2021</v>
      </c>
      <c r="E67" s="500"/>
      <c r="F67" s="649">
        <f>SUM(G67:H67)</f>
        <v>951</v>
      </c>
      <c r="G67" s="649">
        <f t="shared" ref="G67:H69" si="18">SUM(K67,O67)</f>
        <v>303</v>
      </c>
      <c r="H67" s="649">
        <f t="shared" si="18"/>
        <v>648</v>
      </c>
      <c r="I67" s="649"/>
      <c r="J67" s="649">
        <f>SUM(K67:L67)</f>
        <v>654</v>
      </c>
      <c r="K67" s="649">
        <v>220</v>
      </c>
      <c r="L67" s="649">
        <v>434</v>
      </c>
      <c r="M67" s="649"/>
      <c r="N67" s="649">
        <f>SUM(O67:P67)</f>
        <v>297</v>
      </c>
      <c r="O67" s="649">
        <v>83</v>
      </c>
      <c r="P67" s="649">
        <v>214</v>
      </c>
      <c r="Q67" s="429"/>
    </row>
    <row r="68" spans="1:17" s="428" customFormat="1" ht="15" customHeight="1">
      <c r="A68" s="426"/>
      <c r="B68" s="501"/>
      <c r="C68" s="463"/>
      <c r="D68" s="500">
        <v>2022</v>
      </c>
      <c r="E68" s="500"/>
      <c r="F68" s="649">
        <f>SUM(G68:H68)</f>
        <v>1019</v>
      </c>
      <c r="G68" s="649">
        <f t="shared" si="18"/>
        <v>303</v>
      </c>
      <c r="H68" s="649">
        <f t="shared" si="18"/>
        <v>716</v>
      </c>
      <c r="I68" s="649"/>
      <c r="J68" s="649">
        <f>SUM(K68:L68)</f>
        <v>636</v>
      </c>
      <c r="K68" s="649">
        <v>208</v>
      </c>
      <c r="L68" s="649">
        <v>428</v>
      </c>
      <c r="M68" s="649"/>
      <c r="N68" s="649">
        <f>SUM(O68:P68)</f>
        <v>383</v>
      </c>
      <c r="O68" s="649">
        <v>95</v>
      </c>
      <c r="P68" s="649">
        <v>288</v>
      </c>
      <c r="Q68" s="429"/>
    </row>
    <row r="69" spans="1:17" s="428" customFormat="1" ht="15" customHeight="1">
      <c r="A69" s="426"/>
      <c r="B69" s="501"/>
      <c r="C69" s="463"/>
      <c r="D69" s="500">
        <v>2023</v>
      </c>
      <c r="F69" s="649">
        <f>SUM(G69:H69)</f>
        <v>983</v>
      </c>
      <c r="G69" s="649">
        <f t="shared" si="18"/>
        <v>269</v>
      </c>
      <c r="H69" s="649">
        <f t="shared" si="18"/>
        <v>714</v>
      </c>
      <c r="I69" s="652"/>
      <c r="J69" s="649">
        <f>SUM(K69:L69)</f>
        <v>589</v>
      </c>
      <c r="K69" s="652">
        <v>174</v>
      </c>
      <c r="L69" s="652">
        <v>415</v>
      </c>
      <c r="M69" s="652"/>
      <c r="N69" s="649">
        <f>SUM(O69:P69)</f>
        <v>394</v>
      </c>
      <c r="O69" s="652">
        <v>95</v>
      </c>
      <c r="P69" s="652">
        <v>299</v>
      </c>
      <c r="Q69" s="429"/>
    </row>
    <row r="70" spans="1:17" s="428" customFormat="1" ht="8.1" customHeight="1">
      <c r="A70" s="426"/>
      <c r="B70" s="501"/>
      <c r="C70" s="463"/>
      <c r="D70" s="500"/>
      <c r="E70" s="500"/>
      <c r="F70" s="649"/>
      <c r="G70" s="649"/>
      <c r="H70" s="649"/>
      <c r="I70" s="649"/>
      <c r="J70" s="649"/>
      <c r="K70" s="649"/>
      <c r="L70" s="649"/>
      <c r="M70" s="649"/>
      <c r="N70" s="649"/>
      <c r="O70" s="649"/>
      <c r="P70" s="649"/>
      <c r="Q70" s="429"/>
    </row>
    <row r="71" spans="1:17" s="428" customFormat="1" ht="15" customHeight="1">
      <c r="A71" s="426"/>
      <c r="B71" s="501" t="s">
        <v>318</v>
      </c>
      <c r="C71" s="502"/>
      <c r="D71" s="500">
        <v>2021</v>
      </c>
      <c r="E71" s="500"/>
      <c r="F71" s="649">
        <f>SUM(G71:H71)</f>
        <v>782</v>
      </c>
      <c r="G71" s="649">
        <f t="shared" ref="G71:H73" si="19">SUM(K71,O71)</f>
        <v>158</v>
      </c>
      <c r="H71" s="649">
        <f t="shared" si="19"/>
        <v>624</v>
      </c>
      <c r="I71" s="649"/>
      <c r="J71" s="649">
        <f>SUM(K71:L71)</f>
        <v>414</v>
      </c>
      <c r="K71" s="649">
        <v>89</v>
      </c>
      <c r="L71" s="649">
        <v>325</v>
      </c>
      <c r="M71" s="649"/>
      <c r="N71" s="649">
        <f>SUM(O71:P71)</f>
        <v>368</v>
      </c>
      <c r="O71" s="649">
        <v>69</v>
      </c>
      <c r="P71" s="649">
        <v>299</v>
      </c>
      <c r="Q71" s="429"/>
    </row>
    <row r="72" spans="1:17" s="428" customFormat="1" ht="15" customHeight="1">
      <c r="A72" s="426"/>
      <c r="B72" s="501"/>
      <c r="C72" s="502"/>
      <c r="D72" s="500">
        <v>2022</v>
      </c>
      <c r="E72" s="500"/>
      <c r="F72" s="649">
        <f>SUM(G72:H72)</f>
        <v>752</v>
      </c>
      <c r="G72" s="649">
        <f t="shared" si="19"/>
        <v>151</v>
      </c>
      <c r="H72" s="649">
        <f t="shared" si="19"/>
        <v>601</v>
      </c>
      <c r="I72" s="649"/>
      <c r="J72" s="649">
        <f>SUM(K72:L72)</f>
        <v>372</v>
      </c>
      <c r="K72" s="649">
        <v>77</v>
      </c>
      <c r="L72" s="649">
        <v>295</v>
      </c>
      <c r="M72" s="649"/>
      <c r="N72" s="649">
        <f>SUM(O72:P72)</f>
        <v>380</v>
      </c>
      <c r="O72" s="649">
        <v>74</v>
      </c>
      <c r="P72" s="649">
        <v>306</v>
      </c>
      <c r="Q72" s="429"/>
    </row>
    <row r="73" spans="1:17" s="428" customFormat="1" ht="15" customHeight="1">
      <c r="A73" s="426"/>
      <c r="B73" s="501"/>
      <c r="C73" s="502"/>
      <c r="D73" s="500">
        <v>2023</v>
      </c>
      <c r="F73" s="649">
        <f>SUM(G73:H73)</f>
        <v>700</v>
      </c>
      <c r="G73" s="649">
        <f t="shared" si="19"/>
        <v>127</v>
      </c>
      <c r="H73" s="649">
        <f t="shared" si="19"/>
        <v>573</v>
      </c>
      <c r="I73" s="652"/>
      <c r="J73" s="649">
        <f>SUM(K73:L73)</f>
        <v>344</v>
      </c>
      <c r="K73" s="652">
        <v>64</v>
      </c>
      <c r="L73" s="652">
        <v>280</v>
      </c>
      <c r="M73" s="652"/>
      <c r="N73" s="649">
        <f>SUM(O73:P73)</f>
        <v>356</v>
      </c>
      <c r="O73" s="652">
        <v>63</v>
      </c>
      <c r="P73" s="652">
        <v>293</v>
      </c>
      <c r="Q73" s="429"/>
    </row>
    <row r="74" spans="1:17" s="428" customFormat="1" ht="8.1" customHeight="1">
      <c r="A74" s="426"/>
      <c r="B74" s="501"/>
      <c r="C74" s="502"/>
      <c r="D74" s="500"/>
      <c r="E74" s="500"/>
      <c r="F74" s="649"/>
      <c r="G74" s="649"/>
      <c r="H74" s="649"/>
      <c r="I74" s="649"/>
      <c r="J74" s="649"/>
      <c r="K74" s="649"/>
      <c r="L74" s="649"/>
      <c r="M74" s="649"/>
      <c r="N74" s="649"/>
      <c r="O74" s="649"/>
      <c r="P74" s="649"/>
      <c r="Q74" s="429"/>
    </row>
    <row r="75" spans="1:17" s="428" customFormat="1" ht="15" customHeight="1">
      <c r="A75" s="426"/>
      <c r="B75" s="501" t="s">
        <v>316</v>
      </c>
      <c r="C75" s="502"/>
      <c r="D75" s="500">
        <v>2021</v>
      </c>
      <c r="E75" s="500"/>
      <c r="F75" s="649">
        <f>SUM(G75:H75)</f>
        <v>77</v>
      </c>
      <c r="G75" s="649">
        <f t="shared" ref="G75:H77" si="20">SUM(K75,O75)</f>
        <v>26</v>
      </c>
      <c r="H75" s="649">
        <f t="shared" si="20"/>
        <v>51</v>
      </c>
      <c r="I75" s="649"/>
      <c r="J75" s="649">
        <f>SUM(K75:L75)</f>
        <v>50</v>
      </c>
      <c r="K75" s="649">
        <v>18</v>
      </c>
      <c r="L75" s="649">
        <v>32</v>
      </c>
      <c r="M75" s="649"/>
      <c r="N75" s="649">
        <f>SUM(O75:P75)</f>
        <v>27</v>
      </c>
      <c r="O75" s="649">
        <v>8</v>
      </c>
      <c r="P75" s="649">
        <v>19</v>
      </c>
      <c r="Q75" s="429"/>
    </row>
    <row r="76" spans="1:17" s="428" customFormat="1" ht="15" customHeight="1">
      <c r="A76" s="426"/>
      <c r="B76" s="501"/>
      <c r="C76" s="502"/>
      <c r="D76" s="500">
        <v>2022</v>
      </c>
      <c r="E76" s="500"/>
      <c r="F76" s="649">
        <f>SUM(G76:H76)</f>
        <v>74</v>
      </c>
      <c r="G76" s="649">
        <f t="shared" si="20"/>
        <v>25</v>
      </c>
      <c r="H76" s="649">
        <f t="shared" si="20"/>
        <v>49</v>
      </c>
      <c r="I76" s="649"/>
      <c r="J76" s="649">
        <f>SUM(K76:L76)</f>
        <v>46</v>
      </c>
      <c r="K76" s="649">
        <v>19</v>
      </c>
      <c r="L76" s="649">
        <v>27</v>
      </c>
      <c r="M76" s="649"/>
      <c r="N76" s="649">
        <f>SUM(O76:P76)</f>
        <v>28</v>
      </c>
      <c r="O76" s="649">
        <v>6</v>
      </c>
      <c r="P76" s="649">
        <v>22</v>
      </c>
      <c r="Q76" s="429"/>
    </row>
    <row r="77" spans="1:17" s="428" customFormat="1" ht="15" customHeight="1">
      <c r="A77" s="426"/>
      <c r="B77" s="501"/>
      <c r="C77" s="502"/>
      <c r="D77" s="500">
        <v>2023</v>
      </c>
      <c r="F77" s="649">
        <f>SUM(G77:H77)</f>
        <v>75</v>
      </c>
      <c r="G77" s="649">
        <f t="shared" si="20"/>
        <v>24</v>
      </c>
      <c r="H77" s="649">
        <f t="shared" si="20"/>
        <v>51</v>
      </c>
      <c r="I77" s="652"/>
      <c r="J77" s="649">
        <f>SUM(K77:L77)</f>
        <v>47</v>
      </c>
      <c r="K77" s="652">
        <v>19</v>
      </c>
      <c r="L77" s="652">
        <v>28</v>
      </c>
      <c r="M77" s="652"/>
      <c r="N77" s="649">
        <f>SUM(O77:P77)</f>
        <v>28</v>
      </c>
      <c r="O77" s="652">
        <v>5</v>
      </c>
      <c r="P77" s="652">
        <v>23</v>
      </c>
      <c r="Q77" s="429"/>
    </row>
    <row r="78" spans="1:17" s="428" customFormat="1" ht="8.1" customHeight="1">
      <c r="A78" s="426"/>
      <c r="B78" s="501"/>
      <c r="C78" s="502"/>
      <c r="D78" s="500"/>
      <c r="E78" s="500"/>
      <c r="F78" s="649"/>
      <c r="G78" s="649"/>
      <c r="H78" s="649"/>
      <c r="I78" s="649"/>
      <c r="J78" s="649"/>
      <c r="K78" s="649"/>
      <c r="L78" s="649"/>
      <c r="M78" s="649"/>
      <c r="N78" s="649"/>
      <c r="O78" s="649"/>
      <c r="P78" s="649"/>
      <c r="Q78" s="429"/>
    </row>
    <row r="79" spans="1:17" s="428" customFormat="1" ht="15" customHeight="1">
      <c r="A79" s="426"/>
      <c r="B79" s="501" t="s">
        <v>317</v>
      </c>
      <c r="C79" s="502"/>
      <c r="D79" s="500">
        <v>2021</v>
      </c>
      <c r="E79" s="503"/>
      <c r="F79" s="649">
        <f>SUM(G79:H79)</f>
        <v>135</v>
      </c>
      <c r="G79" s="649">
        <f t="shared" ref="G79:H81" si="21">SUM(K79,O79)</f>
        <v>24</v>
      </c>
      <c r="H79" s="649">
        <f t="shared" si="21"/>
        <v>111</v>
      </c>
      <c r="I79" s="649"/>
      <c r="J79" s="649">
        <f>SUM(K79:L79)</f>
        <v>96</v>
      </c>
      <c r="K79" s="649">
        <v>17</v>
      </c>
      <c r="L79" s="649">
        <v>79</v>
      </c>
      <c r="M79" s="649"/>
      <c r="N79" s="649">
        <f>SUM(O79:P79)</f>
        <v>39</v>
      </c>
      <c r="O79" s="649">
        <v>7</v>
      </c>
      <c r="P79" s="649">
        <v>32</v>
      </c>
      <c r="Q79" s="429"/>
    </row>
    <row r="80" spans="1:17" s="428" customFormat="1" ht="15" customHeight="1">
      <c r="A80" s="426"/>
      <c r="B80" s="501"/>
      <c r="C80" s="502"/>
      <c r="D80" s="500">
        <v>2022</v>
      </c>
      <c r="E80" s="503"/>
      <c r="F80" s="649">
        <f>SUM(G80:H80)</f>
        <v>158</v>
      </c>
      <c r="G80" s="649">
        <f t="shared" si="21"/>
        <v>27</v>
      </c>
      <c r="H80" s="649">
        <f t="shared" si="21"/>
        <v>131</v>
      </c>
      <c r="I80" s="649"/>
      <c r="J80" s="649">
        <f>SUM(K80:L80)</f>
        <v>106</v>
      </c>
      <c r="K80" s="649">
        <v>17</v>
      </c>
      <c r="L80" s="649">
        <v>89</v>
      </c>
      <c r="M80" s="649"/>
      <c r="N80" s="649">
        <f>SUM(O80:P80)</f>
        <v>52</v>
      </c>
      <c r="O80" s="649">
        <v>10</v>
      </c>
      <c r="P80" s="649">
        <v>42</v>
      </c>
      <c r="Q80" s="429"/>
    </row>
    <row r="81" spans="1:32" s="428" customFormat="1" ht="15" customHeight="1">
      <c r="A81" s="426"/>
      <c r="B81" s="501"/>
      <c r="C81" s="502"/>
      <c r="D81" s="500">
        <v>2023</v>
      </c>
      <c r="F81" s="649">
        <f>SUM(G81:H81)</f>
        <v>143</v>
      </c>
      <c r="G81" s="649">
        <f t="shared" si="21"/>
        <v>18</v>
      </c>
      <c r="H81" s="649">
        <f t="shared" si="21"/>
        <v>125</v>
      </c>
      <c r="I81" s="652"/>
      <c r="J81" s="649">
        <f>SUM(K81:L81)</f>
        <v>90</v>
      </c>
      <c r="K81" s="652">
        <v>8</v>
      </c>
      <c r="L81" s="652">
        <v>82</v>
      </c>
      <c r="M81" s="652"/>
      <c r="N81" s="649">
        <f>SUM(O81:P81)</f>
        <v>53</v>
      </c>
      <c r="O81" s="652">
        <v>10</v>
      </c>
      <c r="P81" s="652">
        <v>43</v>
      </c>
      <c r="Q81" s="429"/>
    </row>
    <row r="82" spans="1:32" s="428" customFormat="1" ht="8.1" customHeight="1" thickBot="1">
      <c r="A82" s="426"/>
      <c r="B82" s="430"/>
      <c r="C82" s="431"/>
      <c r="D82" s="432"/>
      <c r="E82" s="432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433"/>
    </row>
    <row r="83" spans="1:32" s="436" customFormat="1" ht="16.5" customHeight="1">
      <c r="A83" s="434"/>
      <c r="B83" s="466"/>
      <c r="C83" s="467"/>
      <c r="D83" s="468"/>
      <c r="E83" s="469"/>
      <c r="F83" s="470"/>
      <c r="G83" s="470"/>
      <c r="H83" s="467"/>
      <c r="I83" s="471"/>
      <c r="J83" s="471"/>
      <c r="K83" s="467"/>
      <c r="L83" s="467"/>
      <c r="M83" s="467"/>
      <c r="N83" s="467"/>
      <c r="O83" s="467"/>
      <c r="P83" s="467"/>
      <c r="Q83" s="559" t="s">
        <v>24</v>
      </c>
    </row>
    <row r="84" spans="1:32" s="436" customFormat="1" ht="15.75" customHeight="1">
      <c r="A84" s="435"/>
      <c r="B84" s="467"/>
      <c r="C84" s="467"/>
      <c r="D84" s="468"/>
      <c r="E84" s="469"/>
      <c r="F84" s="470"/>
      <c r="G84" s="470"/>
      <c r="H84" s="467"/>
      <c r="I84" s="472"/>
      <c r="J84" s="472"/>
      <c r="K84" s="467"/>
      <c r="L84" s="467"/>
      <c r="M84" s="467"/>
      <c r="N84" s="467"/>
      <c r="O84" s="467"/>
      <c r="P84" s="467"/>
      <c r="Q84" s="560" t="s">
        <v>25</v>
      </c>
    </row>
    <row r="85" spans="1:32" s="435" customFormat="1" ht="16.5" customHeight="1">
      <c r="B85" s="556" t="s">
        <v>355</v>
      </c>
      <c r="C85" s="467"/>
      <c r="D85" s="468"/>
      <c r="E85" s="469"/>
      <c r="F85" s="470"/>
      <c r="G85" s="470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S85" s="436"/>
      <c r="W85" s="436"/>
      <c r="Y85" s="436"/>
      <c r="AA85" s="436"/>
      <c r="AC85" s="436"/>
      <c r="AF85" s="436"/>
    </row>
    <row r="86" spans="1:32" s="437" customFormat="1" ht="15.75" customHeight="1">
      <c r="B86" s="558" t="s">
        <v>314</v>
      </c>
      <c r="C86" s="473"/>
      <c r="D86" s="474"/>
      <c r="E86" s="473"/>
      <c r="F86" s="475"/>
      <c r="G86" s="476"/>
      <c r="H86" s="473"/>
      <c r="I86" s="473"/>
      <c r="J86" s="473"/>
      <c r="K86" s="473"/>
      <c r="L86" s="473"/>
      <c r="M86" s="473"/>
      <c r="N86" s="473"/>
      <c r="O86" s="473"/>
      <c r="P86" s="473"/>
      <c r="Q86" s="473"/>
      <c r="S86" s="438"/>
      <c r="W86" s="438"/>
      <c r="Y86" s="438"/>
      <c r="AA86" s="438"/>
      <c r="AC86" s="438"/>
      <c r="AF86" s="438"/>
    </row>
    <row r="87" spans="1:32" s="439" customFormat="1" ht="15.75" customHeight="1">
      <c r="B87" s="557" t="s">
        <v>356</v>
      </c>
      <c r="C87" s="477"/>
      <c r="D87" s="474"/>
      <c r="E87" s="478"/>
      <c r="F87" s="478"/>
      <c r="G87" s="478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S87" s="449"/>
      <c r="W87" s="449"/>
      <c r="Y87" s="449"/>
      <c r="AA87" s="449"/>
      <c r="AC87" s="449"/>
      <c r="AF87" s="449"/>
    </row>
    <row r="88" spans="1:32" s="405" customFormat="1">
      <c r="B88" s="480"/>
      <c r="C88" s="481"/>
      <c r="D88" s="482"/>
      <c r="E88" s="483"/>
      <c r="F88" s="483"/>
      <c r="G88" s="483"/>
      <c r="H88" s="484"/>
      <c r="I88" s="484"/>
      <c r="J88" s="484"/>
      <c r="K88" s="484"/>
      <c r="L88" s="484"/>
      <c r="M88" s="484"/>
      <c r="N88" s="484"/>
      <c r="O88" s="484"/>
      <c r="P88" s="484"/>
      <c r="Q88" s="484"/>
      <c r="S88" s="408"/>
      <c r="W88" s="408"/>
      <c r="Y88" s="408"/>
      <c r="AA88" s="408"/>
      <c r="AC88" s="408"/>
      <c r="AF88" s="408"/>
    </row>
    <row r="89" spans="1:32" s="405" customFormat="1" ht="15" customHeight="1">
      <c r="B89" s="440"/>
      <c r="D89" s="406"/>
      <c r="E89" s="407"/>
      <c r="F89" s="407"/>
      <c r="G89" s="407"/>
      <c r="S89" s="408"/>
      <c r="W89" s="408"/>
      <c r="Y89" s="408"/>
      <c r="AA89" s="408"/>
      <c r="AC89" s="408"/>
      <c r="AF89" s="408"/>
    </row>
    <row r="90" spans="1:32">
      <c r="B90" s="444"/>
      <c r="C90" s="441"/>
      <c r="D90" s="442"/>
      <c r="E90" s="442"/>
      <c r="F90" s="443"/>
      <c r="G90" s="443"/>
      <c r="H90" s="443"/>
      <c r="I90" s="443"/>
      <c r="J90" s="443"/>
      <c r="K90" s="443"/>
      <c r="L90" s="443"/>
      <c r="M90" s="443"/>
      <c r="N90" s="443"/>
      <c r="O90" s="443"/>
      <c r="P90" s="443"/>
      <c r="Q90" s="443"/>
    </row>
  </sheetData>
  <mergeCells count="10">
    <mergeCell ref="AG17:AG18"/>
    <mergeCell ref="AB17:AB18"/>
    <mergeCell ref="AD17:AD18"/>
    <mergeCell ref="AE17:AE18"/>
    <mergeCell ref="F9:H9"/>
    <mergeCell ref="J9:L9"/>
    <mergeCell ref="N9:P9"/>
    <mergeCell ref="F10:H10"/>
    <mergeCell ref="J10:L10"/>
    <mergeCell ref="N10:P10"/>
  </mergeCells>
  <hyperlinks>
    <hyperlink ref="Q1" r:id="rId1" xr:uid="{00000000-0004-0000-02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5" orientation="portrait" r:id="rId2"/>
  <headerFooter scaleWithDoc="0"/>
  <rowBreaks count="1" manualBreakCount="1">
    <brk id="87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6"/>
    <pageSetUpPr fitToPage="1"/>
  </sheetPr>
  <dimension ref="A1:I98"/>
  <sheetViews>
    <sheetView view="pageBreakPreview" zoomScale="80" zoomScaleNormal="100" zoomScaleSheetLayoutView="80" workbookViewId="0">
      <pane xSplit="5" ySplit="13" topLeftCell="F14" activePane="bottomRight" state="frozen"/>
      <selection activeCell="Q36" sqref="Q36"/>
      <selection pane="topRight" activeCell="Q36" sqref="Q36"/>
      <selection pane="bottomLeft" activeCell="Q36" sqref="Q36"/>
      <selection pane="bottomRigh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49.7109375" style="87" customWidth="1"/>
    <col min="4" max="4" width="17.28515625" style="88" customWidth="1"/>
    <col min="5" max="5" width="1.7109375" style="88" customWidth="1"/>
    <col min="6" max="8" width="24.140625" style="87" customWidth="1"/>
    <col min="9" max="9" width="1" style="26" customWidth="1"/>
    <col min="10" max="16384" width="12.5703125" style="87"/>
  </cols>
  <sheetData>
    <row r="1" spans="1:9" ht="15" customHeight="1">
      <c r="F1" s="268"/>
      <c r="G1" s="268"/>
      <c r="H1" s="268"/>
      <c r="I1" s="2" t="s">
        <v>0</v>
      </c>
    </row>
    <row r="2" spans="1:9" ht="15" customHeight="1">
      <c r="F2" s="268"/>
      <c r="G2" s="268"/>
      <c r="H2" s="268"/>
      <c r="I2" s="3" t="s">
        <v>1</v>
      </c>
    </row>
    <row r="3" spans="1:9" ht="15" customHeight="1">
      <c r="F3" s="268"/>
      <c r="G3" s="268"/>
      <c r="H3" s="268"/>
      <c r="I3" s="3"/>
    </row>
    <row r="4" spans="1:9" ht="15" customHeight="1">
      <c r="F4" s="268"/>
      <c r="G4" s="268"/>
      <c r="H4" s="268"/>
      <c r="I4" s="3"/>
    </row>
    <row r="5" spans="1:9" s="167" customFormat="1" ht="15" customHeight="1">
      <c r="B5" s="168" t="s">
        <v>199</v>
      </c>
      <c r="C5" s="169" t="s">
        <v>494</v>
      </c>
      <c r="D5" s="662"/>
      <c r="E5" s="662"/>
      <c r="F5" s="168"/>
      <c r="G5" s="269"/>
      <c r="H5" s="269"/>
      <c r="I5" s="1"/>
    </row>
    <row r="6" spans="1:9" s="167" customFormat="1" ht="15" customHeight="1">
      <c r="B6" s="172" t="s">
        <v>200</v>
      </c>
      <c r="C6" s="173" t="s">
        <v>496</v>
      </c>
      <c r="D6" s="174"/>
      <c r="E6" s="174"/>
      <c r="F6" s="168"/>
      <c r="G6" s="269"/>
      <c r="H6" s="269"/>
      <c r="I6" s="1"/>
    </row>
    <row r="7" spans="1:9" s="167" customFormat="1" ht="15" customHeight="1" thickBot="1">
      <c r="A7" s="175"/>
      <c r="B7" s="175"/>
      <c r="C7" s="175"/>
      <c r="D7" s="176"/>
      <c r="E7" s="176"/>
      <c r="F7" s="186"/>
      <c r="G7" s="187"/>
      <c r="H7" s="187"/>
      <c r="I7" s="26"/>
    </row>
    <row r="8" spans="1:9" s="181" customFormat="1" ht="8.1" customHeight="1" thickTop="1">
      <c r="D8" s="182"/>
      <c r="E8" s="182"/>
      <c r="F8" s="183"/>
      <c r="G8" s="184"/>
      <c r="H8" s="184"/>
      <c r="I8" s="242"/>
    </row>
    <row r="9" spans="1:9" s="181" customFormat="1" ht="15" customHeight="1">
      <c r="B9" s="169" t="s">
        <v>331</v>
      </c>
      <c r="C9" s="167"/>
      <c r="D9" s="663" t="s">
        <v>28</v>
      </c>
      <c r="E9" s="663"/>
      <c r="F9" s="697" t="s">
        <v>162</v>
      </c>
      <c r="G9" s="697"/>
      <c r="H9" s="697"/>
      <c r="I9" s="26"/>
    </row>
    <row r="10" spans="1:9" s="181" customFormat="1" ht="15" customHeight="1">
      <c r="B10" s="345" t="s">
        <v>332</v>
      </c>
      <c r="C10" s="167"/>
      <c r="D10" s="346" t="s">
        <v>29</v>
      </c>
      <c r="E10" s="346"/>
      <c r="F10" s="698" t="s">
        <v>163</v>
      </c>
      <c r="G10" s="698"/>
      <c r="H10" s="698"/>
      <c r="I10" s="26"/>
    </row>
    <row r="11" spans="1:9" s="181" customFormat="1" ht="15" customHeight="1">
      <c r="B11" s="167"/>
      <c r="C11" s="173"/>
      <c r="D11" s="663"/>
      <c r="E11" s="663"/>
      <c r="F11" s="347" t="s">
        <v>8</v>
      </c>
      <c r="G11" s="347" t="s">
        <v>174</v>
      </c>
      <c r="H11" s="347" t="s">
        <v>42</v>
      </c>
      <c r="I11" s="26"/>
    </row>
    <row r="12" spans="1:9" s="181" customFormat="1" ht="15" customHeight="1">
      <c r="B12" s="167"/>
      <c r="C12" s="173"/>
      <c r="D12" s="663"/>
      <c r="E12" s="663"/>
      <c r="F12" s="348" t="s">
        <v>9</v>
      </c>
      <c r="G12" s="348" t="s">
        <v>175</v>
      </c>
      <c r="H12" s="348" t="s">
        <v>43</v>
      </c>
      <c r="I12" s="26"/>
    </row>
    <row r="13" spans="1:9" s="181" customFormat="1" ht="8.1" customHeight="1" thickBot="1">
      <c r="A13" s="260"/>
      <c r="B13" s="349"/>
      <c r="C13" s="349"/>
      <c r="D13" s="350"/>
      <c r="E13" s="350"/>
      <c r="F13" s="351"/>
      <c r="G13" s="352"/>
      <c r="H13" s="352"/>
      <c r="I13" s="30"/>
    </row>
    <row r="14" spans="1:9" s="181" customFormat="1" ht="8.1" customHeight="1">
      <c r="B14" s="167"/>
      <c r="C14" s="167"/>
      <c r="D14" s="361"/>
      <c r="E14" s="361"/>
      <c r="F14" s="168"/>
      <c r="G14" s="269"/>
      <c r="H14" s="269"/>
    </row>
    <row r="15" spans="1:9" s="181" customFormat="1" ht="15" customHeight="1">
      <c r="B15" s="363" t="s">
        <v>294</v>
      </c>
      <c r="C15" s="167"/>
      <c r="D15" s="361">
        <v>2021</v>
      </c>
      <c r="E15" s="361"/>
      <c r="F15" s="615">
        <f>SUM(G15:H15)</f>
        <v>4</v>
      </c>
      <c r="G15" s="616">
        <v>3</v>
      </c>
      <c r="H15" s="616">
        <v>1</v>
      </c>
      <c r="I15" s="26"/>
    </row>
    <row r="16" spans="1:9" s="181" customFormat="1" ht="15" customHeight="1">
      <c r="B16" s="364" t="s">
        <v>295</v>
      </c>
      <c r="C16" s="365"/>
      <c r="D16" s="361">
        <v>2022</v>
      </c>
      <c r="E16" s="361"/>
      <c r="F16" s="615">
        <f>SUM(G16:H16)</f>
        <v>1</v>
      </c>
      <c r="G16" s="616">
        <v>0</v>
      </c>
      <c r="H16" s="616">
        <v>1</v>
      </c>
      <c r="I16" s="26"/>
    </row>
    <row r="17" spans="2:9" s="181" customFormat="1" ht="15" customHeight="1">
      <c r="B17" s="167"/>
      <c r="C17" s="167"/>
      <c r="D17" s="361">
        <v>2023</v>
      </c>
      <c r="F17" s="615">
        <f>SUM(G17:H17)</f>
        <v>0</v>
      </c>
      <c r="G17" s="616">
        <v>0</v>
      </c>
      <c r="H17" s="616">
        <v>0</v>
      </c>
      <c r="I17" s="26"/>
    </row>
    <row r="18" spans="2:9" s="181" customFormat="1" ht="8.1" customHeight="1">
      <c r="B18" s="167"/>
      <c r="C18" s="167"/>
      <c r="D18" s="361"/>
      <c r="E18" s="361"/>
      <c r="F18" s="616"/>
      <c r="G18" s="616"/>
      <c r="H18" s="616"/>
      <c r="I18" s="31"/>
    </row>
    <row r="19" spans="2:9" s="181" customFormat="1" ht="15" customHeight="1">
      <c r="B19" s="363" t="s">
        <v>296</v>
      </c>
      <c r="C19" s="167"/>
      <c r="D19" s="361">
        <v>2021</v>
      </c>
      <c r="E19" s="361"/>
      <c r="F19" s="615">
        <f>SUM(G19:H19)</f>
        <v>6</v>
      </c>
      <c r="G19" s="616">
        <v>2</v>
      </c>
      <c r="H19" s="616">
        <v>4</v>
      </c>
      <c r="I19" s="26"/>
    </row>
    <row r="20" spans="2:9" s="181" customFormat="1" ht="15" customHeight="1">
      <c r="B20" s="364" t="s">
        <v>297</v>
      </c>
      <c r="C20" s="365"/>
      <c r="D20" s="361">
        <v>2022</v>
      </c>
      <c r="E20" s="361"/>
      <c r="F20" s="615">
        <f>SUM(G20:H20)</f>
        <v>2</v>
      </c>
      <c r="G20" s="616">
        <v>1</v>
      </c>
      <c r="H20" s="616">
        <v>1</v>
      </c>
      <c r="I20" s="26"/>
    </row>
    <row r="21" spans="2:9" s="181" customFormat="1" ht="15" customHeight="1">
      <c r="B21" s="167"/>
      <c r="C21" s="167"/>
      <c r="D21" s="361">
        <v>2023</v>
      </c>
      <c r="F21" s="615">
        <f>SUM(G21:H21)</f>
        <v>4</v>
      </c>
      <c r="G21" s="617">
        <v>4</v>
      </c>
      <c r="H21" s="616">
        <v>0</v>
      </c>
      <c r="I21" s="26"/>
    </row>
    <row r="22" spans="2:9" s="181" customFormat="1" ht="8.1" customHeight="1">
      <c r="B22" s="167"/>
      <c r="C22" s="167"/>
      <c r="D22" s="361"/>
      <c r="E22" s="361"/>
      <c r="F22" s="616"/>
      <c r="G22" s="616"/>
      <c r="H22" s="616"/>
      <c r="I22" s="31"/>
    </row>
    <row r="23" spans="2:9" s="181" customFormat="1" ht="15" customHeight="1">
      <c r="B23" s="363" t="s">
        <v>195</v>
      </c>
      <c r="C23" s="167"/>
      <c r="D23" s="361">
        <v>2021</v>
      </c>
      <c r="E23" s="361"/>
      <c r="F23" s="615">
        <f>SUM(G23:H23)</f>
        <v>46</v>
      </c>
      <c r="G23" s="616">
        <v>27</v>
      </c>
      <c r="H23" s="616">
        <v>19</v>
      </c>
      <c r="I23" s="26"/>
    </row>
    <row r="24" spans="2:9" s="181" customFormat="1" ht="15" customHeight="1">
      <c r="B24" s="364" t="s">
        <v>196</v>
      </c>
      <c r="C24" s="365"/>
      <c r="D24" s="361">
        <v>2022</v>
      </c>
      <c r="E24" s="361"/>
      <c r="F24" s="615">
        <f>SUM(G24:H24)</f>
        <v>37</v>
      </c>
      <c r="G24" s="616">
        <v>26</v>
      </c>
      <c r="H24" s="616">
        <v>11</v>
      </c>
      <c r="I24" s="26"/>
    </row>
    <row r="25" spans="2:9" s="181" customFormat="1" ht="15" customHeight="1">
      <c r="B25" s="167"/>
      <c r="C25" s="167"/>
      <c r="D25" s="361">
        <v>2023</v>
      </c>
      <c r="F25" s="615">
        <f>SUM(G25:H25)</f>
        <v>57</v>
      </c>
      <c r="G25" s="617">
        <v>36</v>
      </c>
      <c r="H25" s="617">
        <v>21</v>
      </c>
      <c r="I25" s="26"/>
    </row>
    <row r="26" spans="2:9" s="181" customFormat="1" ht="8.1" customHeight="1">
      <c r="B26" s="167"/>
      <c r="C26" s="167"/>
      <c r="D26" s="361"/>
      <c r="E26" s="361"/>
      <c r="F26" s="616"/>
      <c r="G26" s="616"/>
      <c r="H26" s="616"/>
      <c r="I26" s="31"/>
    </row>
    <row r="27" spans="2:9" s="181" customFormat="1" ht="15" customHeight="1">
      <c r="B27" s="363" t="s">
        <v>298</v>
      </c>
      <c r="C27" s="167"/>
      <c r="D27" s="361">
        <v>2021</v>
      </c>
      <c r="E27" s="361"/>
      <c r="F27" s="615">
        <f>SUM(G27:H27)</f>
        <v>3</v>
      </c>
      <c r="G27" s="616">
        <v>3</v>
      </c>
      <c r="H27" s="616">
        <v>0</v>
      </c>
      <c r="I27" s="26"/>
    </row>
    <row r="28" spans="2:9" s="181" customFormat="1" ht="15" customHeight="1">
      <c r="B28" s="364" t="s">
        <v>299</v>
      </c>
      <c r="C28" s="365"/>
      <c r="D28" s="361">
        <v>2022</v>
      </c>
      <c r="E28" s="361"/>
      <c r="F28" s="615">
        <f>SUM(G28:H28)</f>
        <v>1</v>
      </c>
      <c r="G28" s="616">
        <v>1</v>
      </c>
      <c r="H28" s="616">
        <v>0</v>
      </c>
      <c r="I28" s="26"/>
    </row>
    <row r="29" spans="2:9" s="181" customFormat="1" ht="15" customHeight="1">
      <c r="B29" s="167"/>
      <c r="C29" s="167"/>
      <c r="D29" s="361">
        <v>2023</v>
      </c>
      <c r="F29" s="615">
        <f>SUM(G29:H29)</f>
        <v>0</v>
      </c>
      <c r="G29" s="616">
        <v>0</v>
      </c>
      <c r="H29" s="616">
        <v>0</v>
      </c>
      <c r="I29" s="26"/>
    </row>
    <row r="30" spans="2:9" s="181" customFormat="1" ht="8.1" customHeight="1">
      <c r="B30" s="167"/>
      <c r="C30" s="167"/>
      <c r="D30" s="361"/>
      <c r="E30" s="361"/>
      <c r="F30" s="616"/>
      <c r="G30" s="616"/>
      <c r="H30" s="616"/>
      <c r="I30" s="31"/>
    </row>
    <row r="31" spans="2:9" s="181" customFormat="1" ht="15" customHeight="1">
      <c r="B31" s="363" t="s">
        <v>300</v>
      </c>
      <c r="C31" s="167"/>
      <c r="D31" s="361">
        <v>2021</v>
      </c>
      <c r="E31" s="361"/>
      <c r="F31" s="615">
        <f>SUM(G31:H31)</f>
        <v>10</v>
      </c>
      <c r="G31" s="616">
        <v>6</v>
      </c>
      <c r="H31" s="616">
        <v>4</v>
      </c>
      <c r="I31" s="26"/>
    </row>
    <row r="32" spans="2:9" s="181" customFormat="1" ht="15" customHeight="1">
      <c r="B32" s="364" t="s">
        <v>301</v>
      </c>
      <c r="C32" s="365"/>
      <c r="D32" s="361">
        <v>2022</v>
      </c>
      <c r="E32" s="361"/>
      <c r="F32" s="615">
        <f>SUM(G32:H32)</f>
        <v>2</v>
      </c>
      <c r="G32" s="616">
        <v>1</v>
      </c>
      <c r="H32" s="616">
        <v>1</v>
      </c>
      <c r="I32" s="26"/>
    </row>
    <row r="33" spans="2:9" s="181" customFormat="1" ht="15" customHeight="1">
      <c r="B33" s="167"/>
      <c r="C33" s="167"/>
      <c r="D33" s="361">
        <v>2023</v>
      </c>
      <c r="F33" s="615">
        <f>SUM(G33:H33)</f>
        <v>3</v>
      </c>
      <c r="G33" s="617">
        <v>3</v>
      </c>
      <c r="H33" s="616">
        <v>0</v>
      </c>
      <c r="I33" s="26"/>
    </row>
    <row r="34" spans="2:9" s="181" customFormat="1" ht="8.1" customHeight="1">
      <c r="B34" s="167"/>
      <c r="C34" s="167"/>
      <c r="D34" s="361"/>
      <c r="F34" s="615"/>
      <c r="I34" s="26"/>
    </row>
    <row r="35" spans="2:9" s="181" customFormat="1" ht="15" customHeight="1">
      <c r="B35" s="363" t="s">
        <v>460</v>
      </c>
      <c r="C35" s="167"/>
      <c r="D35" s="361">
        <v>2021</v>
      </c>
      <c r="F35" s="615">
        <f>SUM(G35:H35)</f>
        <v>0</v>
      </c>
      <c r="G35" s="616">
        <v>0</v>
      </c>
      <c r="H35" s="616">
        <v>0</v>
      </c>
      <c r="I35" s="26"/>
    </row>
    <row r="36" spans="2:9" s="181" customFormat="1" ht="15" customHeight="1">
      <c r="B36" s="364" t="s">
        <v>461</v>
      </c>
      <c r="C36" s="365"/>
      <c r="D36" s="361">
        <v>2022</v>
      </c>
      <c r="F36" s="615">
        <f>SUM(G36:H36)</f>
        <v>0</v>
      </c>
      <c r="G36" s="616">
        <v>0</v>
      </c>
      <c r="H36" s="616">
        <v>0</v>
      </c>
      <c r="I36" s="26"/>
    </row>
    <row r="37" spans="2:9" s="181" customFormat="1" ht="15" customHeight="1">
      <c r="B37" s="167"/>
      <c r="C37" s="167"/>
      <c r="D37" s="361">
        <v>2023</v>
      </c>
      <c r="F37" s="615">
        <f>SUM(G37:H37)</f>
        <v>1</v>
      </c>
      <c r="G37" s="617">
        <v>1</v>
      </c>
      <c r="H37" s="616">
        <v>0</v>
      </c>
      <c r="I37" s="26"/>
    </row>
    <row r="38" spans="2:9" s="181" customFormat="1" ht="8.1" customHeight="1">
      <c r="B38" s="167"/>
      <c r="C38" s="167"/>
      <c r="D38" s="361"/>
      <c r="E38" s="361"/>
      <c r="F38" s="616"/>
      <c r="H38" s="616"/>
      <c r="I38" s="26"/>
    </row>
    <row r="39" spans="2:9" s="181" customFormat="1" ht="15" customHeight="1">
      <c r="B39" s="171" t="s">
        <v>23</v>
      </c>
      <c r="C39" s="167"/>
      <c r="D39" s="361"/>
      <c r="E39" s="361"/>
      <c r="F39" s="616"/>
      <c r="H39" s="616"/>
      <c r="I39" s="26"/>
    </row>
    <row r="40" spans="2:9" s="181" customFormat="1" ht="15" customHeight="1">
      <c r="B40" s="363" t="s">
        <v>524</v>
      </c>
      <c r="C40" s="167"/>
      <c r="D40" s="361">
        <v>2021</v>
      </c>
      <c r="E40" s="361"/>
      <c r="F40" s="615">
        <f>SUM(G40:H40)</f>
        <v>0</v>
      </c>
      <c r="G40" s="616">
        <v>0</v>
      </c>
      <c r="H40" s="616">
        <v>0</v>
      </c>
      <c r="I40" s="26"/>
    </row>
    <row r="41" spans="2:9" s="181" customFormat="1" ht="15" customHeight="1">
      <c r="B41" s="364" t="s">
        <v>525</v>
      </c>
      <c r="C41" s="365"/>
      <c r="D41" s="361">
        <v>2022</v>
      </c>
      <c r="E41" s="167"/>
      <c r="F41" s="615">
        <f>SUM(G41:H41)</f>
        <v>1</v>
      </c>
      <c r="G41" s="616">
        <v>0</v>
      </c>
      <c r="H41" s="616">
        <v>1</v>
      </c>
      <c r="I41" s="26"/>
    </row>
    <row r="42" spans="2:9" s="181" customFormat="1" ht="15" customHeight="1">
      <c r="B42" s="167"/>
      <c r="C42" s="167"/>
      <c r="D42" s="361">
        <v>2023</v>
      </c>
      <c r="F42" s="615">
        <f>SUM(G42:H42)</f>
        <v>1</v>
      </c>
      <c r="G42" s="616">
        <v>0</v>
      </c>
      <c r="H42" s="617">
        <v>1</v>
      </c>
      <c r="I42" s="26"/>
    </row>
    <row r="43" spans="2:9" s="181" customFormat="1" ht="8.1" customHeight="1">
      <c r="B43" s="167"/>
      <c r="C43" s="167"/>
      <c r="D43" s="361"/>
      <c r="E43" s="361"/>
      <c r="F43" s="616"/>
      <c r="G43" s="616"/>
      <c r="H43" s="616"/>
      <c r="I43" s="31"/>
    </row>
    <row r="44" spans="2:9" s="181" customFormat="1" ht="15" customHeight="1">
      <c r="B44" s="363" t="s">
        <v>193</v>
      </c>
      <c r="C44" s="167"/>
      <c r="D44" s="361">
        <v>2021</v>
      </c>
      <c r="E44" s="361"/>
      <c r="F44" s="615">
        <f>SUM(G44:H44)</f>
        <v>10</v>
      </c>
      <c r="G44" s="616">
        <v>5</v>
      </c>
      <c r="H44" s="616">
        <v>5</v>
      </c>
      <c r="I44" s="26"/>
    </row>
    <row r="45" spans="2:9" s="181" customFormat="1" ht="15" customHeight="1">
      <c r="B45" s="364" t="s">
        <v>194</v>
      </c>
      <c r="C45" s="365"/>
      <c r="D45" s="361">
        <v>2022</v>
      </c>
      <c r="E45" s="167"/>
      <c r="F45" s="615">
        <f>SUM(G45:H45)</f>
        <v>9</v>
      </c>
      <c r="G45" s="616">
        <v>4</v>
      </c>
      <c r="H45" s="616">
        <v>5</v>
      </c>
      <c r="I45" s="26"/>
    </row>
    <row r="46" spans="2:9" s="181" customFormat="1" ht="15" customHeight="1">
      <c r="B46" s="167"/>
      <c r="C46" s="167"/>
      <c r="D46" s="361">
        <v>2023</v>
      </c>
      <c r="F46" s="615">
        <f>SUM(G46:H46)</f>
        <v>7</v>
      </c>
      <c r="G46" s="616">
        <v>2</v>
      </c>
      <c r="H46" s="617">
        <v>5</v>
      </c>
      <c r="I46" s="26"/>
    </row>
    <row r="47" spans="2:9" s="181" customFormat="1" ht="8.1" customHeight="1">
      <c r="B47" s="167"/>
      <c r="C47" s="167"/>
      <c r="D47" s="361"/>
      <c r="E47" s="361"/>
      <c r="F47" s="616"/>
      <c r="G47" s="616"/>
      <c r="H47" s="616"/>
      <c r="I47" s="31"/>
    </row>
    <row r="48" spans="2:9" s="181" customFormat="1" ht="15" customHeight="1">
      <c r="B48" s="363" t="s">
        <v>302</v>
      </c>
      <c r="C48" s="167"/>
      <c r="D48" s="361">
        <v>2021</v>
      </c>
      <c r="E48" s="361"/>
      <c r="F48" s="615">
        <f>SUM(G48:H48)</f>
        <v>1</v>
      </c>
      <c r="G48" s="616">
        <v>1</v>
      </c>
      <c r="H48" s="616">
        <v>0</v>
      </c>
      <c r="I48" s="26"/>
    </row>
    <row r="49" spans="2:9" s="181" customFormat="1" ht="15" customHeight="1">
      <c r="B49" s="364" t="s">
        <v>303</v>
      </c>
      <c r="C49" s="365"/>
      <c r="D49" s="361">
        <v>2022</v>
      </c>
      <c r="E49" s="167"/>
      <c r="F49" s="615">
        <f>SUM(G49:H49)</f>
        <v>2</v>
      </c>
      <c r="G49" s="617">
        <v>2</v>
      </c>
      <c r="H49" s="616">
        <v>0</v>
      </c>
      <c r="I49" s="26"/>
    </row>
    <row r="50" spans="2:9" s="181" customFormat="1" ht="15" customHeight="1">
      <c r="B50" s="167"/>
      <c r="C50" s="167"/>
      <c r="D50" s="361">
        <v>2023</v>
      </c>
      <c r="F50" s="615">
        <f>SUM(G50:H50)</f>
        <v>2</v>
      </c>
      <c r="G50" s="616">
        <v>2</v>
      </c>
      <c r="H50" s="616">
        <v>0</v>
      </c>
      <c r="I50" s="26"/>
    </row>
    <row r="51" spans="2:9" s="181" customFormat="1" ht="8.1" customHeight="1">
      <c r="B51" s="167"/>
      <c r="C51" s="167"/>
      <c r="D51" s="361"/>
      <c r="F51" s="615"/>
      <c r="G51" s="616"/>
      <c r="H51" s="616"/>
      <c r="I51" s="26"/>
    </row>
    <row r="52" spans="2:9" s="181" customFormat="1" ht="15" customHeight="1">
      <c r="B52" s="363" t="s">
        <v>462</v>
      </c>
      <c r="C52" s="167"/>
      <c r="D52" s="361">
        <v>2021</v>
      </c>
      <c r="E52" s="361"/>
      <c r="F52" s="615">
        <f>SUM(G52:H52)</f>
        <v>2</v>
      </c>
      <c r="G52" s="616">
        <v>2</v>
      </c>
      <c r="H52" s="616">
        <v>0</v>
      </c>
      <c r="I52" s="26"/>
    </row>
    <row r="53" spans="2:9" s="181" customFormat="1" ht="15" customHeight="1">
      <c r="B53" s="364" t="s">
        <v>463</v>
      </c>
      <c r="C53" s="365"/>
      <c r="D53" s="361">
        <v>2022</v>
      </c>
      <c r="E53" s="167"/>
      <c r="F53" s="615">
        <f>SUM(G53:H53)</f>
        <v>0</v>
      </c>
      <c r="G53" s="616">
        <v>0</v>
      </c>
      <c r="H53" s="616">
        <v>0</v>
      </c>
      <c r="I53" s="26"/>
    </row>
    <row r="54" spans="2:9" s="181" customFormat="1" ht="15" customHeight="1">
      <c r="B54" s="167"/>
      <c r="C54" s="167"/>
      <c r="D54" s="361">
        <v>2023</v>
      </c>
      <c r="F54" s="615">
        <f>SUM(G54:H54)</f>
        <v>3</v>
      </c>
      <c r="G54" s="616">
        <v>3</v>
      </c>
      <c r="H54" s="616">
        <v>0</v>
      </c>
      <c r="I54" s="26"/>
    </row>
    <row r="55" spans="2:9" s="181" customFormat="1" ht="8.1" customHeight="1">
      <c r="B55" s="167"/>
      <c r="C55" s="167"/>
      <c r="D55" s="361"/>
      <c r="E55" s="361"/>
      <c r="F55" s="616"/>
      <c r="G55" s="616"/>
      <c r="H55" s="616"/>
      <c r="I55" s="31"/>
    </row>
    <row r="56" spans="2:9" s="181" customFormat="1" ht="15" customHeight="1">
      <c r="B56" s="171" t="s">
        <v>20</v>
      </c>
      <c r="C56" s="167"/>
      <c r="D56" s="361"/>
      <c r="E56" s="361"/>
      <c r="F56" s="616"/>
      <c r="H56" s="616"/>
      <c r="I56" s="26"/>
    </row>
    <row r="57" spans="2:9" s="181" customFormat="1" ht="15" customHeight="1">
      <c r="B57" s="363" t="s">
        <v>197</v>
      </c>
      <c r="C57" s="167"/>
      <c r="D57" s="361">
        <v>2021</v>
      </c>
      <c r="E57" s="361"/>
      <c r="F57" s="615">
        <f>SUM(G57:H57)</f>
        <v>2</v>
      </c>
      <c r="G57" s="616">
        <v>2</v>
      </c>
      <c r="H57" s="616">
        <v>0</v>
      </c>
      <c r="I57" s="26"/>
    </row>
    <row r="58" spans="2:9" s="181" customFormat="1" ht="15" customHeight="1">
      <c r="B58" s="364" t="s">
        <v>198</v>
      </c>
      <c r="C58" s="167"/>
      <c r="D58" s="361">
        <v>2022</v>
      </c>
      <c r="E58" s="361"/>
      <c r="F58" s="615">
        <f>SUM(G58:H58)</f>
        <v>1</v>
      </c>
      <c r="G58" s="617">
        <v>1</v>
      </c>
      <c r="H58" s="616">
        <v>0</v>
      </c>
      <c r="I58" s="26"/>
    </row>
    <row r="59" spans="2:9" s="181" customFormat="1" ht="15" customHeight="1">
      <c r="B59" s="167"/>
      <c r="C59" s="167"/>
      <c r="D59" s="361">
        <v>2023</v>
      </c>
      <c r="F59" s="615">
        <f>SUM(G59:H59)</f>
        <v>0</v>
      </c>
      <c r="G59" s="616">
        <v>0</v>
      </c>
      <c r="H59" s="616">
        <v>0</v>
      </c>
      <c r="I59" s="26"/>
    </row>
    <row r="60" spans="2:9" s="181" customFormat="1" ht="8.1" customHeight="1">
      <c r="B60" s="167"/>
      <c r="C60" s="365"/>
      <c r="D60" s="361"/>
      <c r="E60" s="361"/>
      <c r="F60" s="616"/>
      <c r="H60" s="616"/>
      <c r="I60" s="31"/>
    </row>
    <row r="61" spans="2:9" s="181" customFormat="1" ht="15" customHeight="1">
      <c r="B61" s="363" t="s">
        <v>304</v>
      </c>
      <c r="C61" s="167"/>
      <c r="D61" s="361">
        <v>2021</v>
      </c>
      <c r="E61" s="361"/>
      <c r="F61" s="615">
        <f>SUM(G61:H61)</f>
        <v>3</v>
      </c>
      <c r="G61" s="616">
        <v>3</v>
      </c>
      <c r="H61" s="616">
        <v>0</v>
      </c>
      <c r="I61" s="26"/>
    </row>
    <row r="62" spans="2:9" s="181" customFormat="1" ht="15" customHeight="1">
      <c r="B62" s="364" t="s">
        <v>305</v>
      </c>
      <c r="C62" s="167"/>
      <c r="D62" s="361">
        <v>2022</v>
      </c>
      <c r="E62" s="361"/>
      <c r="F62" s="615">
        <f>SUM(G62:H62)</f>
        <v>1</v>
      </c>
      <c r="G62" s="617">
        <v>1</v>
      </c>
      <c r="H62" s="616">
        <v>0</v>
      </c>
      <c r="I62" s="26"/>
    </row>
    <row r="63" spans="2:9" s="181" customFormat="1" ht="15" customHeight="1">
      <c r="B63" s="167"/>
      <c r="C63" s="167"/>
      <c r="D63" s="361">
        <v>2023</v>
      </c>
      <c r="F63" s="615">
        <f>SUM(G63:H63)</f>
        <v>2</v>
      </c>
      <c r="G63" s="616">
        <v>2</v>
      </c>
      <c r="H63" s="616">
        <v>0</v>
      </c>
      <c r="I63" s="26"/>
    </row>
    <row r="64" spans="2:9" s="181" customFormat="1" ht="8.1" customHeight="1">
      <c r="B64" s="167"/>
      <c r="C64" s="167"/>
      <c r="D64" s="361"/>
      <c r="F64" s="615"/>
      <c r="G64" s="616"/>
      <c r="H64" s="616"/>
      <c r="I64" s="26"/>
    </row>
    <row r="65" spans="2:9" s="181" customFormat="1" ht="15" customHeight="1">
      <c r="B65" s="363" t="s">
        <v>464</v>
      </c>
      <c r="C65" s="167"/>
      <c r="D65" s="361">
        <v>2021</v>
      </c>
      <c r="E65" s="361"/>
      <c r="F65" s="615">
        <f>SUM(G65:H65)</f>
        <v>1</v>
      </c>
      <c r="G65" s="616">
        <v>1</v>
      </c>
      <c r="H65" s="616">
        <v>0</v>
      </c>
      <c r="I65" s="26"/>
    </row>
    <row r="66" spans="2:9" s="181" customFormat="1" ht="15" customHeight="1">
      <c r="B66" s="364" t="s">
        <v>465</v>
      </c>
      <c r="C66" s="167"/>
      <c r="D66" s="361">
        <v>2022</v>
      </c>
      <c r="E66" s="361"/>
      <c r="F66" s="615">
        <f>SUM(G66:H66)</f>
        <v>1</v>
      </c>
      <c r="G66" s="616">
        <v>0</v>
      </c>
      <c r="H66" s="616">
        <v>1</v>
      </c>
      <c r="I66" s="26"/>
    </row>
    <row r="67" spans="2:9" s="181" customFormat="1" ht="15" customHeight="1">
      <c r="B67" s="167"/>
      <c r="C67" s="167"/>
      <c r="D67" s="361">
        <v>2023</v>
      </c>
      <c r="F67" s="615">
        <f>SUM(G67:H67)</f>
        <v>0</v>
      </c>
      <c r="G67" s="616">
        <v>0</v>
      </c>
      <c r="H67" s="616">
        <v>0</v>
      </c>
      <c r="I67" s="26"/>
    </row>
    <row r="68" spans="2:9" s="181" customFormat="1" ht="8.1" customHeight="1">
      <c r="B68" s="167"/>
      <c r="C68" s="167"/>
      <c r="D68" s="361"/>
      <c r="F68" s="615"/>
      <c r="G68" s="616"/>
      <c r="H68" s="616"/>
      <c r="I68" s="26"/>
    </row>
    <row r="69" spans="2:9" s="181" customFormat="1" ht="15" customHeight="1">
      <c r="B69" s="363" t="s">
        <v>466</v>
      </c>
      <c r="C69" s="167"/>
      <c r="D69" s="361">
        <v>2021</v>
      </c>
      <c r="E69" s="361"/>
      <c r="F69" s="615">
        <f>SUM(G69:H69)</f>
        <v>6</v>
      </c>
      <c r="G69" s="616">
        <v>3</v>
      </c>
      <c r="H69" s="616">
        <v>3</v>
      </c>
      <c r="I69" s="26"/>
    </row>
    <row r="70" spans="2:9" s="181" customFormat="1" ht="15" customHeight="1">
      <c r="B70" s="364" t="s">
        <v>467</v>
      </c>
      <c r="C70" s="167"/>
      <c r="D70" s="361">
        <v>2022</v>
      </c>
      <c r="E70" s="361"/>
      <c r="F70" s="615">
        <f>SUM(G70:H70)</f>
        <v>1</v>
      </c>
      <c r="G70" s="616">
        <v>0</v>
      </c>
      <c r="H70" s="616">
        <v>1</v>
      </c>
      <c r="I70" s="26"/>
    </row>
    <row r="71" spans="2:9" s="181" customFormat="1" ht="15" customHeight="1">
      <c r="B71" s="167"/>
      <c r="C71" s="167"/>
      <c r="D71" s="361">
        <v>2023</v>
      </c>
      <c r="F71" s="615">
        <f>SUM(G71:H71)</f>
        <v>0</v>
      </c>
      <c r="G71" s="616">
        <v>0</v>
      </c>
      <c r="H71" s="616">
        <v>0</v>
      </c>
      <c r="I71" s="26"/>
    </row>
    <row r="72" spans="2:9" s="181" customFormat="1" ht="8.1" customHeight="1">
      <c r="B72" s="167"/>
      <c r="C72" s="365"/>
      <c r="D72" s="361"/>
      <c r="E72" s="361"/>
      <c r="F72" s="616"/>
      <c r="G72" s="616"/>
      <c r="H72" s="616"/>
      <c r="I72" s="31"/>
    </row>
    <row r="73" spans="2:9" s="181" customFormat="1" ht="15" customHeight="1">
      <c r="B73" s="171" t="s">
        <v>21</v>
      </c>
      <c r="C73" s="167"/>
      <c r="D73" s="361"/>
      <c r="E73" s="361"/>
      <c r="F73" s="616"/>
      <c r="G73" s="616"/>
      <c r="H73" s="616"/>
      <c r="I73" s="26"/>
    </row>
    <row r="74" spans="2:9" s="181" customFormat="1" ht="15" customHeight="1">
      <c r="B74" s="363" t="s">
        <v>306</v>
      </c>
      <c r="C74" s="167"/>
      <c r="D74" s="361">
        <v>2021</v>
      </c>
      <c r="E74" s="361"/>
      <c r="F74" s="615">
        <f>SUM(G74:H74)</f>
        <v>0</v>
      </c>
      <c r="G74" s="616">
        <v>0</v>
      </c>
      <c r="H74" s="616">
        <v>0</v>
      </c>
      <c r="I74" s="26"/>
    </row>
    <row r="75" spans="2:9" s="181" customFormat="1" ht="15" customHeight="1">
      <c r="B75" s="364" t="s">
        <v>307</v>
      </c>
      <c r="C75" s="167"/>
      <c r="D75" s="361">
        <v>2022</v>
      </c>
      <c r="E75" s="361"/>
      <c r="F75" s="615">
        <f>SUM(G75:H75)</f>
        <v>3</v>
      </c>
      <c r="G75" s="616">
        <v>0</v>
      </c>
      <c r="H75" s="616">
        <v>3</v>
      </c>
      <c r="I75" s="26"/>
    </row>
    <row r="76" spans="2:9" s="181" customFormat="1" ht="15" customHeight="1">
      <c r="B76" s="167"/>
      <c r="C76" s="167"/>
      <c r="D76" s="361">
        <v>2023</v>
      </c>
      <c r="F76" s="615">
        <f>SUM(G76:H76)</f>
        <v>2</v>
      </c>
      <c r="G76" s="616">
        <v>0</v>
      </c>
      <c r="H76" s="617">
        <v>2</v>
      </c>
      <c r="I76" s="26"/>
    </row>
    <row r="77" spans="2:9" s="181" customFormat="1" ht="8.1" customHeight="1">
      <c r="B77" s="167"/>
      <c r="C77" s="365"/>
      <c r="D77" s="361"/>
      <c r="E77" s="361"/>
      <c r="F77" s="616"/>
      <c r="G77" s="616"/>
      <c r="H77" s="616"/>
      <c r="I77" s="31"/>
    </row>
    <row r="78" spans="2:9" s="181" customFormat="1" ht="15" customHeight="1">
      <c r="B78" s="363" t="s">
        <v>308</v>
      </c>
      <c r="C78" s="167"/>
      <c r="D78" s="361">
        <v>2021</v>
      </c>
      <c r="E78" s="361"/>
      <c r="F78" s="615">
        <f>SUM(G78:H78)</f>
        <v>0</v>
      </c>
      <c r="G78" s="616">
        <v>0</v>
      </c>
      <c r="H78" s="616">
        <v>0</v>
      </c>
      <c r="I78" s="26"/>
    </row>
    <row r="79" spans="2:9" s="181" customFormat="1" ht="15" customHeight="1">
      <c r="B79" s="364" t="s">
        <v>309</v>
      </c>
      <c r="C79" s="167"/>
      <c r="D79" s="361">
        <v>2022</v>
      </c>
      <c r="E79" s="361"/>
      <c r="F79" s="615">
        <f>SUM(G79:H79)</f>
        <v>1</v>
      </c>
      <c r="G79" s="616">
        <v>1</v>
      </c>
      <c r="H79" s="616">
        <v>0</v>
      </c>
      <c r="I79" s="26"/>
    </row>
    <row r="80" spans="2:9" s="181" customFormat="1" ht="15" customHeight="1">
      <c r="B80" s="167"/>
      <c r="C80" s="167"/>
      <c r="D80" s="361">
        <v>2023</v>
      </c>
      <c r="F80" s="615">
        <f>SUM(G80:H80)</f>
        <v>2</v>
      </c>
      <c r="G80" s="616">
        <v>2</v>
      </c>
      <c r="H80" s="616">
        <v>0</v>
      </c>
      <c r="I80" s="26"/>
    </row>
    <row r="81" spans="1:9" s="181" customFormat="1" ht="8.1" customHeight="1">
      <c r="B81" s="167"/>
      <c r="C81" s="167"/>
      <c r="D81" s="361"/>
      <c r="F81" s="615"/>
      <c r="G81" s="616"/>
      <c r="H81" s="616"/>
      <c r="I81" s="26"/>
    </row>
    <row r="82" spans="1:9" s="181" customFormat="1" ht="15" customHeight="1">
      <c r="B82" s="363" t="s">
        <v>468</v>
      </c>
      <c r="C82" s="167"/>
      <c r="D82" s="361">
        <v>2021</v>
      </c>
      <c r="E82" s="361"/>
      <c r="F82" s="615">
        <f>SUM(G82:H82)</f>
        <v>1</v>
      </c>
      <c r="G82" s="616">
        <v>0</v>
      </c>
      <c r="H82" s="616">
        <v>1</v>
      </c>
      <c r="I82" s="26"/>
    </row>
    <row r="83" spans="1:9" s="181" customFormat="1" ht="15" customHeight="1">
      <c r="B83" s="364" t="s">
        <v>469</v>
      </c>
      <c r="C83" s="167"/>
      <c r="D83" s="361">
        <v>2022</v>
      </c>
      <c r="E83" s="361"/>
      <c r="F83" s="615">
        <f>SUM(G83:H83)</f>
        <v>0</v>
      </c>
      <c r="G83" s="616">
        <v>0</v>
      </c>
      <c r="H83" s="616">
        <v>0</v>
      </c>
      <c r="I83" s="26"/>
    </row>
    <row r="84" spans="1:9" s="181" customFormat="1" ht="14.25" customHeight="1">
      <c r="B84" s="167"/>
      <c r="C84" s="167"/>
      <c r="D84" s="361">
        <v>2023</v>
      </c>
      <c r="F84" s="615">
        <f>SUM(G84:H84)</f>
        <v>5</v>
      </c>
      <c r="G84" s="616">
        <v>2</v>
      </c>
      <c r="H84" s="616">
        <v>3</v>
      </c>
      <c r="I84" s="26"/>
    </row>
    <row r="85" spans="1:9" s="181" customFormat="1" ht="8.1" customHeight="1">
      <c r="B85" s="167"/>
      <c r="C85" s="167"/>
      <c r="D85" s="361"/>
      <c r="F85" s="615"/>
      <c r="G85" s="616"/>
      <c r="H85" s="616"/>
      <c r="I85" s="26"/>
    </row>
    <row r="86" spans="1:9" s="181" customFormat="1" ht="15" customHeight="1">
      <c r="B86" s="363" t="s">
        <v>470</v>
      </c>
      <c r="C86" s="167"/>
      <c r="D86" s="361">
        <v>2021</v>
      </c>
      <c r="E86" s="361"/>
      <c r="F86" s="615">
        <f>SUM(G86:H86)</f>
        <v>1</v>
      </c>
      <c r="G86" s="616">
        <v>0</v>
      </c>
      <c r="H86" s="616">
        <v>1</v>
      </c>
      <c r="I86" s="26"/>
    </row>
    <row r="87" spans="1:9" s="181" customFormat="1" ht="15" customHeight="1">
      <c r="B87" s="364" t="s">
        <v>471</v>
      </c>
      <c r="C87" s="167"/>
      <c r="D87" s="361">
        <v>2022</v>
      </c>
      <c r="E87" s="361"/>
      <c r="F87" s="615">
        <f>SUM(G87:H87)</f>
        <v>0</v>
      </c>
      <c r="G87" s="616">
        <v>0</v>
      </c>
      <c r="H87" s="616">
        <v>0</v>
      </c>
      <c r="I87" s="26"/>
    </row>
    <row r="88" spans="1:9" s="181" customFormat="1" ht="15" customHeight="1">
      <c r="B88" s="167"/>
      <c r="C88" s="167"/>
      <c r="D88" s="361">
        <v>2023</v>
      </c>
      <c r="F88" s="615">
        <f>SUM(G88:H88)</f>
        <v>0</v>
      </c>
      <c r="G88" s="616">
        <v>0</v>
      </c>
      <c r="H88" s="616">
        <v>0</v>
      </c>
      <c r="I88" s="26"/>
    </row>
    <row r="89" spans="1:9" s="181" customFormat="1" ht="8.1" customHeight="1" thickBot="1">
      <c r="A89" s="260"/>
      <c r="B89" s="260"/>
      <c r="C89" s="260"/>
      <c r="D89" s="261"/>
      <c r="E89" s="261"/>
      <c r="F89" s="260"/>
      <c r="G89" s="656">
        <v>0</v>
      </c>
      <c r="H89" s="260"/>
      <c r="I89" s="30"/>
    </row>
    <row r="90" spans="1:9" s="181" customFormat="1" ht="15" customHeight="1">
      <c r="C90" s="167"/>
      <c r="D90" s="182"/>
      <c r="E90" s="182"/>
      <c r="G90" s="616"/>
      <c r="I90" s="264" t="s">
        <v>216</v>
      </c>
    </row>
    <row r="91" spans="1:9" s="181" customFormat="1" ht="15" customHeight="1">
      <c r="B91" s="51"/>
      <c r="C91" s="657"/>
      <c r="D91" s="658"/>
      <c r="E91" s="658"/>
      <c r="F91" s="657"/>
      <c r="G91" s="659"/>
      <c r="I91" s="265" t="s">
        <v>215</v>
      </c>
    </row>
    <row r="92" spans="1:9" s="71" customFormat="1">
      <c r="C92" s="657"/>
      <c r="D92" s="660"/>
      <c r="E92" s="660"/>
      <c r="F92" s="661"/>
      <c r="G92" s="657"/>
      <c r="I92" s="26"/>
    </row>
    <row r="93" spans="1:9" s="71" customFormat="1">
      <c r="C93" s="178"/>
      <c r="D93" s="74"/>
      <c r="E93" s="74"/>
      <c r="G93" s="181"/>
      <c r="I93" s="26"/>
    </row>
    <row r="94" spans="1:9" s="71" customFormat="1">
      <c r="D94" s="74"/>
      <c r="E94" s="74"/>
      <c r="G94" s="180"/>
      <c r="I94" s="26"/>
    </row>
    <row r="95" spans="1:9" s="71" customFormat="1">
      <c r="D95" s="74"/>
      <c r="E95" s="74"/>
      <c r="I95" s="26"/>
    </row>
    <row r="96" spans="1:9">
      <c r="C96" s="71"/>
      <c r="G96" s="71"/>
    </row>
    <row r="97" spans="3:7">
      <c r="C97" s="71"/>
      <c r="G97" s="71"/>
    </row>
    <row r="98" spans="3:7">
      <c r="G98" s="71"/>
    </row>
  </sheetData>
  <mergeCells count="2">
    <mergeCell ref="F9:H9"/>
    <mergeCell ref="F10:H10"/>
  </mergeCells>
  <hyperlinks>
    <hyperlink ref="I1" r:id="rId1" xr:uid="{00000000-0004-0000-1D00-000000000000}"/>
  </hyperlinks>
  <printOptions horizontalCentered="1"/>
  <pageMargins left="0.55118110236220474" right="0.55118110236220474" top="0.47244094488188981" bottom="0.47244094488188981" header="0.39370078740157483" footer="0.39370078740157483"/>
  <pageSetup paperSize="9" scale="58" orientation="portrait" r:id="rId2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6"/>
    <pageSetUpPr fitToPage="1"/>
  </sheetPr>
  <dimension ref="A1:L1048488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" style="87" customWidth="1"/>
    <col min="2" max="2" width="12.140625" style="87" customWidth="1"/>
    <col min="3" max="3" width="33" style="87" customWidth="1"/>
    <col min="4" max="4" width="17.28515625" style="88" customWidth="1"/>
    <col min="5" max="7" width="24.140625" style="87" customWidth="1"/>
    <col min="8" max="8" width="1" style="87" customWidth="1"/>
    <col min="9" max="16384" width="12.5703125" style="87"/>
  </cols>
  <sheetData>
    <row r="1" spans="1:12" s="1" customFormat="1" ht="15" customHeight="1">
      <c r="H1" s="2" t="s">
        <v>0</v>
      </c>
      <c r="L1" s="2"/>
    </row>
    <row r="2" spans="1:12" s="1" customFormat="1" ht="15" customHeight="1">
      <c r="H2" s="3" t="s">
        <v>1</v>
      </c>
      <c r="L2" s="3"/>
    </row>
    <row r="3" spans="1:12" s="1" customFormat="1" ht="15" customHeight="1"/>
    <row r="4" spans="1:12" s="1" customFormat="1" ht="15" customHeight="1"/>
    <row r="5" spans="1:12" s="44" customFormat="1" ht="15.75" customHeight="1">
      <c r="A5" s="87"/>
      <c r="B5" s="121" t="s">
        <v>213</v>
      </c>
      <c r="C5" s="42" t="s">
        <v>379</v>
      </c>
      <c r="D5" s="43"/>
      <c r="E5" s="45"/>
      <c r="F5" s="46"/>
    </row>
    <row r="6" spans="1:12" s="44" customFormat="1" ht="15.75" customHeight="1">
      <c r="A6" s="87"/>
      <c r="B6" s="121"/>
      <c r="C6" s="42" t="s">
        <v>548</v>
      </c>
      <c r="D6" s="577"/>
      <c r="E6" s="45"/>
      <c r="F6" s="46"/>
    </row>
    <row r="7" spans="1:12" s="44" customFormat="1" ht="14.25" customHeight="1">
      <c r="A7" s="87"/>
      <c r="B7" s="122" t="s">
        <v>214</v>
      </c>
      <c r="C7" s="48" t="s">
        <v>362</v>
      </c>
      <c r="D7" s="49"/>
      <c r="E7" s="45"/>
      <c r="F7" s="46"/>
    </row>
    <row r="8" spans="1:12" s="44" customFormat="1" ht="14.25" customHeight="1">
      <c r="A8" s="87"/>
      <c r="B8" s="122"/>
      <c r="C8" s="48" t="s">
        <v>406</v>
      </c>
      <c r="D8" s="49"/>
      <c r="E8" s="45"/>
      <c r="F8" s="46"/>
    </row>
    <row r="9" spans="1:12" s="44" customFormat="1" ht="11.25" customHeight="1" thickBot="1">
      <c r="A9" s="87"/>
      <c r="B9" s="87"/>
      <c r="D9" s="50"/>
      <c r="E9" s="45"/>
      <c r="F9" s="46"/>
    </row>
    <row r="10" spans="1:12" s="52" customFormat="1" ht="6.95" customHeight="1" thickTop="1">
      <c r="A10" s="250"/>
      <c r="B10" s="250"/>
      <c r="C10" s="250"/>
      <c r="D10" s="251"/>
      <c r="E10" s="252"/>
      <c r="F10" s="253"/>
      <c r="G10" s="250"/>
      <c r="H10" s="250"/>
    </row>
    <row r="11" spans="1:12" s="52" customFormat="1" ht="15.75" customHeight="1">
      <c r="B11" s="33" t="s">
        <v>341</v>
      </c>
      <c r="C11" s="44"/>
      <c r="D11" s="43" t="s">
        <v>55</v>
      </c>
      <c r="E11" s="690" t="s">
        <v>56</v>
      </c>
      <c r="F11" s="690"/>
      <c r="G11" s="690"/>
    </row>
    <row r="12" spans="1:12" s="52" customFormat="1">
      <c r="B12" s="36" t="s">
        <v>328</v>
      </c>
      <c r="C12" s="44"/>
      <c r="D12" s="311" t="s">
        <v>29</v>
      </c>
      <c r="E12" s="696" t="s">
        <v>58</v>
      </c>
      <c r="F12" s="696"/>
      <c r="G12" s="696"/>
    </row>
    <row r="13" spans="1:12" s="52" customFormat="1" ht="19.5" customHeight="1">
      <c r="B13" s="44"/>
      <c r="C13" s="44"/>
      <c r="D13" s="43"/>
      <c r="E13" s="313" t="s">
        <v>8</v>
      </c>
      <c r="F13" s="314" t="s">
        <v>40</v>
      </c>
      <c r="G13" s="313" t="s">
        <v>42</v>
      </c>
    </row>
    <row r="14" spans="1:12" s="52" customFormat="1">
      <c r="B14" s="44"/>
      <c r="C14" s="44"/>
      <c r="D14" s="49"/>
      <c r="E14" s="113" t="s">
        <v>9</v>
      </c>
      <c r="F14" s="315" t="s">
        <v>41</v>
      </c>
      <c r="G14" s="113" t="s">
        <v>43</v>
      </c>
    </row>
    <row r="15" spans="1:12" s="52" customFormat="1" ht="5.25" customHeight="1">
      <c r="A15" s="254"/>
      <c r="B15" s="316"/>
      <c r="C15" s="316"/>
      <c r="D15" s="317"/>
      <c r="E15" s="319"/>
      <c r="F15" s="320"/>
      <c r="G15" s="318"/>
      <c r="H15" s="254"/>
    </row>
    <row r="16" spans="1:12" s="52" customFormat="1" ht="5.25" customHeight="1">
      <c r="B16" s="44"/>
      <c r="C16" s="44"/>
      <c r="D16" s="50"/>
      <c r="E16" s="321"/>
      <c r="F16" s="315"/>
      <c r="G16" s="113"/>
    </row>
    <row r="17" spans="1:8" s="52" customFormat="1" ht="14.25" customHeight="1">
      <c r="A17" s="71"/>
      <c r="B17" s="42" t="s">
        <v>8</v>
      </c>
      <c r="C17" s="44"/>
      <c r="D17" s="43">
        <v>2021</v>
      </c>
      <c r="E17" s="322">
        <f>F17+G17</f>
        <v>193</v>
      </c>
      <c r="F17" s="322">
        <f>F20+F23+F26+F29+F32+F35+F38+F41+F44</f>
        <v>105</v>
      </c>
      <c r="G17" s="322">
        <f>G20+G23+G26+G29+G32+G35+G38+G41+G44</f>
        <v>88</v>
      </c>
      <c r="H17" s="53"/>
    </row>
    <row r="18" spans="1:8" s="52" customFormat="1" ht="12.95" customHeight="1">
      <c r="A18" s="71"/>
      <c r="B18" s="48" t="s">
        <v>9</v>
      </c>
      <c r="C18" s="44"/>
      <c r="D18" s="43">
        <v>2022</v>
      </c>
      <c r="E18" s="322">
        <f>F18+G18</f>
        <v>183</v>
      </c>
      <c r="F18" s="322">
        <f>F21+F24+F27+F30+F33+F36+F39+F42+F45</f>
        <v>107</v>
      </c>
      <c r="G18" s="322">
        <f>G21+G24+G27+G30+G33+G36+G39+G42+G45</f>
        <v>76</v>
      </c>
      <c r="H18" s="53"/>
    </row>
    <row r="19" spans="1:8" s="52" customFormat="1" ht="8.25" customHeight="1">
      <c r="A19" s="71"/>
      <c r="B19" s="48"/>
      <c r="C19" s="44"/>
      <c r="D19" s="43"/>
      <c r="E19" s="368"/>
      <c r="F19" s="368"/>
      <c r="G19" s="368"/>
      <c r="H19" s="53"/>
    </row>
    <row r="20" spans="1:8" s="71" customFormat="1" ht="15">
      <c r="B20" s="369" t="s">
        <v>105</v>
      </c>
      <c r="C20" s="87"/>
      <c r="D20" s="50">
        <v>2021</v>
      </c>
      <c r="E20" s="322">
        <f>F20+G20</f>
        <v>10</v>
      </c>
      <c r="F20" s="368">
        <v>5</v>
      </c>
      <c r="G20" s="368">
        <v>5</v>
      </c>
    </row>
    <row r="21" spans="1:8" s="71" customFormat="1" ht="15">
      <c r="B21" s="36" t="s">
        <v>106</v>
      </c>
      <c r="C21" s="87"/>
      <c r="D21" s="50">
        <v>2022</v>
      </c>
      <c r="E21" s="322">
        <f>F21+G21</f>
        <v>19</v>
      </c>
      <c r="F21" s="368">
        <v>9</v>
      </c>
      <c r="G21" s="368">
        <v>10</v>
      </c>
    </row>
    <row r="22" spans="1:8" s="71" customFormat="1" ht="10.5" customHeight="1">
      <c r="B22" s="36"/>
      <c r="C22" s="87"/>
      <c r="D22" s="50"/>
      <c r="E22" s="368"/>
      <c r="F22" s="368"/>
      <c r="G22" s="368"/>
    </row>
    <row r="23" spans="1:8" s="71" customFormat="1" ht="15">
      <c r="B23" s="33" t="s">
        <v>107</v>
      </c>
      <c r="C23" s="87"/>
      <c r="D23" s="50">
        <v>2021</v>
      </c>
      <c r="E23" s="322">
        <f>F23+G23</f>
        <v>30</v>
      </c>
      <c r="F23" s="368">
        <v>15</v>
      </c>
      <c r="G23" s="368">
        <v>15</v>
      </c>
    </row>
    <row r="24" spans="1:8" s="71" customFormat="1" ht="15">
      <c r="B24" s="36" t="s">
        <v>108</v>
      </c>
      <c r="C24" s="87"/>
      <c r="D24" s="50">
        <v>2022</v>
      </c>
      <c r="E24" s="322">
        <f>F24+G24</f>
        <v>20</v>
      </c>
      <c r="F24" s="368">
        <v>18</v>
      </c>
      <c r="G24" s="368">
        <v>2</v>
      </c>
    </row>
    <row r="25" spans="1:8" s="71" customFormat="1" ht="9" customHeight="1">
      <c r="B25" s="36"/>
      <c r="C25" s="87"/>
      <c r="D25" s="50"/>
      <c r="E25" s="368"/>
      <c r="F25" s="368"/>
      <c r="G25" s="368"/>
    </row>
    <row r="26" spans="1:8" s="71" customFormat="1" ht="15">
      <c r="B26" s="33" t="s">
        <v>109</v>
      </c>
      <c r="C26" s="87"/>
      <c r="D26" s="50">
        <v>2021</v>
      </c>
      <c r="E26" s="322">
        <f>F26+G26</f>
        <v>91</v>
      </c>
      <c r="F26" s="368">
        <v>43</v>
      </c>
      <c r="G26" s="368">
        <v>48</v>
      </c>
    </row>
    <row r="27" spans="1:8" s="71" customFormat="1" ht="15">
      <c r="B27" s="36" t="s">
        <v>110</v>
      </c>
      <c r="C27" s="87"/>
      <c r="D27" s="50">
        <v>2022</v>
      </c>
      <c r="E27" s="322">
        <f>F27+G27</f>
        <v>90</v>
      </c>
      <c r="F27" s="368">
        <v>44</v>
      </c>
      <c r="G27" s="368">
        <v>46</v>
      </c>
    </row>
    <row r="28" spans="1:8" s="71" customFormat="1" ht="7.5" customHeight="1">
      <c r="B28" s="36"/>
      <c r="C28" s="87"/>
      <c r="D28" s="50"/>
      <c r="E28" s="368"/>
      <c r="F28" s="368"/>
      <c r="G28" s="368"/>
    </row>
    <row r="29" spans="1:8" s="71" customFormat="1" ht="15">
      <c r="B29" s="33" t="s">
        <v>111</v>
      </c>
      <c r="C29" s="87"/>
      <c r="D29" s="50">
        <v>2021</v>
      </c>
      <c r="E29" s="322">
        <f>F29+G29</f>
        <v>17</v>
      </c>
      <c r="F29" s="368">
        <v>15</v>
      </c>
      <c r="G29" s="368">
        <v>2</v>
      </c>
    </row>
    <row r="30" spans="1:8" s="71" customFormat="1" ht="15">
      <c r="B30" s="36" t="s">
        <v>325</v>
      </c>
      <c r="C30" s="87"/>
      <c r="D30" s="50">
        <v>2022</v>
      </c>
      <c r="E30" s="322">
        <f>F30+G30</f>
        <v>15</v>
      </c>
      <c r="F30" s="368">
        <v>13</v>
      </c>
      <c r="G30" s="368">
        <v>2</v>
      </c>
    </row>
    <row r="31" spans="1:8" s="71" customFormat="1" ht="9" customHeight="1">
      <c r="B31" s="36"/>
      <c r="C31" s="87"/>
      <c r="D31" s="50"/>
      <c r="E31" s="368"/>
      <c r="F31" s="368"/>
      <c r="G31" s="368"/>
    </row>
    <row r="32" spans="1:8" s="71" customFormat="1" ht="15">
      <c r="B32" s="33" t="s">
        <v>112</v>
      </c>
      <c r="C32" s="87"/>
      <c r="D32" s="50">
        <v>2021</v>
      </c>
      <c r="E32" s="322">
        <f>F32+G32</f>
        <v>6</v>
      </c>
      <c r="F32" s="368">
        <v>6</v>
      </c>
      <c r="G32" s="368">
        <v>0</v>
      </c>
    </row>
    <row r="33" spans="1:9" s="71" customFormat="1" ht="15">
      <c r="B33" s="36" t="s">
        <v>113</v>
      </c>
      <c r="C33" s="87"/>
      <c r="D33" s="50">
        <v>2022</v>
      </c>
      <c r="E33" s="322">
        <f>F33+G33</f>
        <v>3</v>
      </c>
      <c r="F33" s="368">
        <v>3</v>
      </c>
      <c r="G33" s="368">
        <v>0</v>
      </c>
    </row>
    <row r="34" spans="1:9" s="71" customFormat="1" ht="9" customHeight="1">
      <c r="B34" s="36"/>
      <c r="C34" s="87"/>
      <c r="D34" s="50"/>
      <c r="E34" s="370"/>
      <c r="F34" s="370"/>
      <c r="G34" s="370"/>
    </row>
    <row r="35" spans="1:9" s="71" customFormat="1" ht="15">
      <c r="B35" s="33" t="s">
        <v>114</v>
      </c>
      <c r="C35" s="87"/>
      <c r="D35" s="50">
        <v>2021</v>
      </c>
      <c r="E35" s="322">
        <f>F35+G35</f>
        <v>2</v>
      </c>
      <c r="F35" s="370">
        <v>1</v>
      </c>
      <c r="G35" s="370">
        <v>1</v>
      </c>
    </row>
    <row r="36" spans="1:9" s="71" customFormat="1" ht="15">
      <c r="B36" s="103" t="s">
        <v>115</v>
      </c>
      <c r="C36" s="87"/>
      <c r="D36" s="50">
        <v>2022</v>
      </c>
      <c r="E36" s="322">
        <f>F36+G36</f>
        <v>0</v>
      </c>
      <c r="F36" s="368">
        <v>0</v>
      </c>
      <c r="G36" s="368">
        <v>0</v>
      </c>
    </row>
    <row r="37" spans="1:9" s="71" customFormat="1" ht="9.75" customHeight="1">
      <c r="B37" s="103"/>
      <c r="C37" s="87"/>
      <c r="D37" s="50"/>
      <c r="E37" s="368"/>
      <c r="F37" s="368"/>
      <c r="G37" s="368"/>
    </row>
    <row r="38" spans="1:9" s="71" customFormat="1" ht="15">
      <c r="B38" s="33" t="s">
        <v>116</v>
      </c>
      <c r="C38" s="87"/>
      <c r="D38" s="50">
        <v>2021</v>
      </c>
      <c r="E38" s="322">
        <f>F38+G38</f>
        <v>7</v>
      </c>
      <c r="F38" s="368">
        <v>3</v>
      </c>
      <c r="G38" s="368">
        <v>4</v>
      </c>
    </row>
    <row r="39" spans="1:9" s="71" customFormat="1" ht="15">
      <c r="B39" s="36" t="s">
        <v>117</v>
      </c>
      <c r="C39" s="87"/>
      <c r="D39" s="50">
        <v>2022</v>
      </c>
      <c r="E39" s="322">
        <f>F39+G39</f>
        <v>11</v>
      </c>
      <c r="F39" s="368">
        <v>6</v>
      </c>
      <c r="G39" s="368">
        <v>5</v>
      </c>
    </row>
    <row r="40" spans="1:9" s="71" customFormat="1" ht="9" customHeight="1">
      <c r="B40" s="36"/>
      <c r="C40" s="87"/>
      <c r="D40" s="50"/>
      <c r="E40" s="368"/>
      <c r="F40" s="368"/>
      <c r="G40" s="368"/>
    </row>
    <row r="41" spans="1:9" s="71" customFormat="1" ht="15">
      <c r="B41" s="33" t="s">
        <v>118</v>
      </c>
      <c r="C41" s="87"/>
      <c r="D41" s="50">
        <v>2021</v>
      </c>
      <c r="E41" s="322">
        <f>F41+G41</f>
        <v>10</v>
      </c>
      <c r="F41" s="368">
        <v>7</v>
      </c>
      <c r="G41" s="368">
        <v>3</v>
      </c>
    </row>
    <row r="42" spans="1:9" s="71" customFormat="1" ht="15">
      <c r="B42" s="103" t="s">
        <v>119</v>
      </c>
      <c r="C42" s="87"/>
      <c r="D42" s="50">
        <v>2022</v>
      </c>
      <c r="E42" s="322">
        <f>F42+G42</f>
        <v>14</v>
      </c>
      <c r="F42" s="368">
        <v>7</v>
      </c>
      <c r="G42" s="368">
        <v>7</v>
      </c>
    </row>
    <row r="43" spans="1:9" s="71" customFormat="1" ht="9" customHeight="1">
      <c r="B43" s="103"/>
      <c r="C43" s="87"/>
      <c r="D43" s="50"/>
      <c r="E43" s="368"/>
      <c r="F43" s="368"/>
      <c r="G43" s="368"/>
    </row>
    <row r="44" spans="1:9" s="71" customFormat="1" ht="15">
      <c r="B44" s="33" t="s">
        <v>120</v>
      </c>
      <c r="C44" s="87"/>
      <c r="D44" s="50">
        <v>2021</v>
      </c>
      <c r="E44" s="322">
        <f>F44+G44</f>
        <v>20</v>
      </c>
      <c r="F44" s="368">
        <v>10</v>
      </c>
      <c r="G44" s="368">
        <v>10</v>
      </c>
    </row>
    <row r="45" spans="1:9" s="71" customFormat="1" ht="15">
      <c r="B45" s="36" t="s">
        <v>121</v>
      </c>
      <c r="C45" s="87"/>
      <c r="D45" s="50">
        <v>2022</v>
      </c>
      <c r="E45" s="322">
        <f>F45+G45</f>
        <v>11</v>
      </c>
      <c r="F45" s="371">
        <v>7</v>
      </c>
      <c r="G45" s="371">
        <v>4</v>
      </c>
    </row>
    <row r="46" spans="1:9" s="71" customFormat="1" ht="13.5" thickBot="1">
      <c r="A46" s="119"/>
      <c r="B46" s="119"/>
      <c r="C46" s="119"/>
      <c r="D46" s="120"/>
      <c r="E46" s="119"/>
      <c r="F46" s="119"/>
      <c r="G46" s="119"/>
      <c r="H46" s="119"/>
    </row>
    <row r="47" spans="1:9" s="71" customFormat="1" ht="12.75">
      <c r="D47" s="74"/>
      <c r="E47" s="77"/>
      <c r="F47" s="79"/>
      <c r="G47" s="79"/>
      <c r="H47" s="569" t="s">
        <v>216</v>
      </c>
      <c r="I47" s="77"/>
    </row>
    <row r="48" spans="1:9" s="71" customFormat="1" ht="12.75">
      <c r="D48" s="74"/>
      <c r="E48" s="77"/>
      <c r="F48" s="77"/>
      <c r="G48" s="77"/>
      <c r="H48" s="265" t="s">
        <v>215</v>
      </c>
      <c r="I48" s="77"/>
    </row>
    <row r="49" spans="5:9">
      <c r="E49" s="26"/>
      <c r="F49" s="26"/>
      <c r="G49" s="26"/>
      <c r="H49" s="113"/>
      <c r="I49" s="26"/>
    </row>
    <row r="1048488" spans="4:4">
      <c r="D1048488" s="87"/>
    </row>
  </sheetData>
  <mergeCells count="2">
    <mergeCell ref="E11:G11"/>
    <mergeCell ref="E12:G12"/>
  </mergeCells>
  <hyperlinks>
    <hyperlink ref="H1" r:id="rId1" xr:uid="{00000000-0004-0000-1E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/>
    <pageSetUpPr fitToPage="1"/>
  </sheetPr>
  <dimension ref="A1:WVO109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28515625" style="26" customWidth="1"/>
    <col min="4" max="4" width="17.28515625" style="27" customWidth="1"/>
    <col min="5" max="7" width="24.140625" style="26" customWidth="1"/>
    <col min="8" max="8" width="1" style="26" customWidth="1"/>
    <col min="9" max="9" width="0.140625" style="26" hidden="1" customWidth="1"/>
    <col min="10" max="249" width="7.5703125" style="26"/>
    <col min="250" max="250" width="1" style="26" customWidth="1"/>
    <col min="251" max="251" width="2.85546875" style="26" customWidth="1"/>
    <col min="252" max="252" width="4.42578125" style="26" customWidth="1"/>
    <col min="253" max="253" width="36.7109375" style="26" customWidth="1"/>
    <col min="254" max="254" width="1.5703125" style="26" customWidth="1"/>
    <col min="255" max="256" width="9.85546875" style="26" customWidth="1"/>
    <col min="257" max="257" width="13.28515625" style="26" customWidth="1"/>
    <col min="258" max="258" width="1.7109375" style="26" customWidth="1"/>
    <col min="259" max="260" width="9.85546875" style="26" customWidth="1"/>
    <col min="261" max="261" width="13.28515625" style="26" customWidth="1"/>
    <col min="262" max="262" width="0.5703125" style="26" customWidth="1"/>
    <col min="263" max="263" width="7.5703125" style="26" hidden="1" customWidth="1"/>
    <col min="264" max="264" width="1.5703125" style="26" customWidth="1"/>
    <col min="265" max="505" width="7.5703125" style="26"/>
    <col min="506" max="506" width="1" style="26" customWidth="1"/>
    <col min="507" max="507" width="2.85546875" style="26" customWidth="1"/>
    <col min="508" max="508" width="4.42578125" style="26" customWidth="1"/>
    <col min="509" max="509" width="36.7109375" style="26" customWidth="1"/>
    <col min="510" max="510" width="1.5703125" style="26" customWidth="1"/>
    <col min="511" max="512" width="9.85546875" style="26" customWidth="1"/>
    <col min="513" max="513" width="13.28515625" style="26" customWidth="1"/>
    <col min="514" max="514" width="1.7109375" style="26" customWidth="1"/>
    <col min="515" max="516" width="9.85546875" style="26" customWidth="1"/>
    <col min="517" max="517" width="13.28515625" style="26" customWidth="1"/>
    <col min="518" max="518" width="0.5703125" style="26" customWidth="1"/>
    <col min="519" max="519" width="7.5703125" style="26" hidden="1" customWidth="1"/>
    <col min="520" max="520" width="1.5703125" style="26" customWidth="1"/>
    <col min="521" max="761" width="7.5703125" style="26"/>
    <col min="762" max="762" width="1" style="26" customWidth="1"/>
    <col min="763" max="763" width="2.85546875" style="26" customWidth="1"/>
    <col min="764" max="764" width="4.42578125" style="26" customWidth="1"/>
    <col min="765" max="765" width="36.7109375" style="26" customWidth="1"/>
    <col min="766" max="766" width="1.5703125" style="26" customWidth="1"/>
    <col min="767" max="768" width="9.85546875" style="26" customWidth="1"/>
    <col min="769" max="769" width="13.28515625" style="26" customWidth="1"/>
    <col min="770" max="770" width="1.7109375" style="26" customWidth="1"/>
    <col min="771" max="772" width="9.85546875" style="26" customWidth="1"/>
    <col min="773" max="773" width="13.28515625" style="26" customWidth="1"/>
    <col min="774" max="774" width="0.5703125" style="26" customWidth="1"/>
    <col min="775" max="775" width="7.5703125" style="26" hidden="1" customWidth="1"/>
    <col min="776" max="776" width="1.5703125" style="26" customWidth="1"/>
    <col min="777" max="1017" width="7.5703125" style="26"/>
    <col min="1018" max="1018" width="1" style="26" customWidth="1"/>
    <col min="1019" max="1019" width="2.85546875" style="26" customWidth="1"/>
    <col min="1020" max="1020" width="4.42578125" style="26" customWidth="1"/>
    <col min="1021" max="1021" width="36.7109375" style="26" customWidth="1"/>
    <col min="1022" max="1022" width="1.5703125" style="26" customWidth="1"/>
    <col min="1023" max="1024" width="9.85546875" style="26" customWidth="1"/>
    <col min="1025" max="1025" width="13.28515625" style="26" customWidth="1"/>
    <col min="1026" max="1026" width="1.7109375" style="26" customWidth="1"/>
    <col min="1027" max="1028" width="9.85546875" style="26" customWidth="1"/>
    <col min="1029" max="1029" width="13.28515625" style="26" customWidth="1"/>
    <col min="1030" max="1030" width="0.5703125" style="26" customWidth="1"/>
    <col min="1031" max="1031" width="7.5703125" style="26" hidden="1" customWidth="1"/>
    <col min="1032" max="1032" width="1.5703125" style="26" customWidth="1"/>
    <col min="1033" max="1273" width="7.5703125" style="26"/>
    <col min="1274" max="1274" width="1" style="26" customWidth="1"/>
    <col min="1275" max="1275" width="2.85546875" style="26" customWidth="1"/>
    <col min="1276" max="1276" width="4.42578125" style="26" customWidth="1"/>
    <col min="1277" max="1277" width="36.7109375" style="26" customWidth="1"/>
    <col min="1278" max="1278" width="1.5703125" style="26" customWidth="1"/>
    <col min="1279" max="1280" width="9.85546875" style="26" customWidth="1"/>
    <col min="1281" max="1281" width="13.28515625" style="26" customWidth="1"/>
    <col min="1282" max="1282" width="1.7109375" style="26" customWidth="1"/>
    <col min="1283" max="1284" width="9.85546875" style="26" customWidth="1"/>
    <col min="1285" max="1285" width="13.28515625" style="26" customWidth="1"/>
    <col min="1286" max="1286" width="0.5703125" style="26" customWidth="1"/>
    <col min="1287" max="1287" width="7.5703125" style="26" hidden="1" customWidth="1"/>
    <col min="1288" max="1288" width="1.5703125" style="26" customWidth="1"/>
    <col min="1289" max="1529" width="7.5703125" style="26"/>
    <col min="1530" max="1530" width="1" style="26" customWidth="1"/>
    <col min="1531" max="1531" width="2.85546875" style="26" customWidth="1"/>
    <col min="1532" max="1532" width="4.42578125" style="26" customWidth="1"/>
    <col min="1533" max="1533" width="36.7109375" style="26" customWidth="1"/>
    <col min="1534" max="1534" width="1.5703125" style="26" customWidth="1"/>
    <col min="1535" max="1536" width="9.85546875" style="26" customWidth="1"/>
    <col min="1537" max="1537" width="13.28515625" style="26" customWidth="1"/>
    <col min="1538" max="1538" width="1.7109375" style="26" customWidth="1"/>
    <col min="1539" max="1540" width="9.85546875" style="26" customWidth="1"/>
    <col min="1541" max="1541" width="13.28515625" style="26" customWidth="1"/>
    <col min="1542" max="1542" width="0.5703125" style="26" customWidth="1"/>
    <col min="1543" max="1543" width="7.5703125" style="26" hidden="1" customWidth="1"/>
    <col min="1544" max="1544" width="1.5703125" style="26" customWidth="1"/>
    <col min="1545" max="1785" width="7.5703125" style="26"/>
    <col min="1786" max="1786" width="1" style="26" customWidth="1"/>
    <col min="1787" max="1787" width="2.85546875" style="26" customWidth="1"/>
    <col min="1788" max="1788" width="4.42578125" style="26" customWidth="1"/>
    <col min="1789" max="1789" width="36.7109375" style="26" customWidth="1"/>
    <col min="1790" max="1790" width="1.5703125" style="26" customWidth="1"/>
    <col min="1791" max="1792" width="9.85546875" style="26" customWidth="1"/>
    <col min="1793" max="1793" width="13.28515625" style="26" customWidth="1"/>
    <col min="1794" max="1794" width="1.7109375" style="26" customWidth="1"/>
    <col min="1795" max="1796" width="9.85546875" style="26" customWidth="1"/>
    <col min="1797" max="1797" width="13.28515625" style="26" customWidth="1"/>
    <col min="1798" max="1798" width="0.5703125" style="26" customWidth="1"/>
    <col min="1799" max="1799" width="7.5703125" style="26" hidden="1" customWidth="1"/>
    <col min="1800" max="1800" width="1.5703125" style="26" customWidth="1"/>
    <col min="1801" max="2041" width="7.5703125" style="26"/>
    <col min="2042" max="2042" width="1" style="26" customWidth="1"/>
    <col min="2043" max="2043" width="2.85546875" style="26" customWidth="1"/>
    <col min="2044" max="2044" width="4.42578125" style="26" customWidth="1"/>
    <col min="2045" max="2045" width="36.7109375" style="26" customWidth="1"/>
    <col min="2046" max="2046" width="1.5703125" style="26" customWidth="1"/>
    <col min="2047" max="2048" width="9.85546875" style="26" customWidth="1"/>
    <col min="2049" max="2049" width="13.28515625" style="26" customWidth="1"/>
    <col min="2050" max="2050" width="1.7109375" style="26" customWidth="1"/>
    <col min="2051" max="2052" width="9.85546875" style="26" customWidth="1"/>
    <col min="2053" max="2053" width="13.28515625" style="26" customWidth="1"/>
    <col min="2054" max="2054" width="0.5703125" style="26" customWidth="1"/>
    <col min="2055" max="2055" width="7.5703125" style="26" hidden="1" customWidth="1"/>
    <col min="2056" max="2056" width="1.5703125" style="26" customWidth="1"/>
    <col min="2057" max="2297" width="7.5703125" style="26"/>
    <col min="2298" max="2298" width="1" style="26" customWidth="1"/>
    <col min="2299" max="2299" width="2.85546875" style="26" customWidth="1"/>
    <col min="2300" max="2300" width="4.42578125" style="26" customWidth="1"/>
    <col min="2301" max="2301" width="36.7109375" style="26" customWidth="1"/>
    <col min="2302" max="2302" width="1.5703125" style="26" customWidth="1"/>
    <col min="2303" max="2304" width="9.85546875" style="26" customWidth="1"/>
    <col min="2305" max="2305" width="13.28515625" style="26" customWidth="1"/>
    <col min="2306" max="2306" width="1.7109375" style="26" customWidth="1"/>
    <col min="2307" max="2308" width="9.85546875" style="26" customWidth="1"/>
    <col min="2309" max="2309" width="13.28515625" style="26" customWidth="1"/>
    <col min="2310" max="2310" width="0.5703125" style="26" customWidth="1"/>
    <col min="2311" max="2311" width="7.5703125" style="26" hidden="1" customWidth="1"/>
    <col min="2312" max="2312" width="1.5703125" style="26" customWidth="1"/>
    <col min="2313" max="2553" width="7.5703125" style="26"/>
    <col min="2554" max="2554" width="1" style="26" customWidth="1"/>
    <col min="2555" max="2555" width="2.85546875" style="26" customWidth="1"/>
    <col min="2556" max="2556" width="4.42578125" style="26" customWidth="1"/>
    <col min="2557" max="2557" width="36.7109375" style="26" customWidth="1"/>
    <col min="2558" max="2558" width="1.5703125" style="26" customWidth="1"/>
    <col min="2559" max="2560" width="9.85546875" style="26" customWidth="1"/>
    <col min="2561" max="2561" width="13.28515625" style="26" customWidth="1"/>
    <col min="2562" max="2562" width="1.7109375" style="26" customWidth="1"/>
    <col min="2563" max="2564" width="9.85546875" style="26" customWidth="1"/>
    <col min="2565" max="2565" width="13.28515625" style="26" customWidth="1"/>
    <col min="2566" max="2566" width="0.5703125" style="26" customWidth="1"/>
    <col min="2567" max="2567" width="7.5703125" style="26" hidden="1" customWidth="1"/>
    <col min="2568" max="2568" width="1.5703125" style="26" customWidth="1"/>
    <col min="2569" max="2809" width="7.5703125" style="26"/>
    <col min="2810" max="2810" width="1" style="26" customWidth="1"/>
    <col min="2811" max="2811" width="2.85546875" style="26" customWidth="1"/>
    <col min="2812" max="2812" width="4.42578125" style="26" customWidth="1"/>
    <col min="2813" max="2813" width="36.7109375" style="26" customWidth="1"/>
    <col min="2814" max="2814" width="1.5703125" style="26" customWidth="1"/>
    <col min="2815" max="2816" width="9.85546875" style="26" customWidth="1"/>
    <col min="2817" max="2817" width="13.28515625" style="26" customWidth="1"/>
    <col min="2818" max="2818" width="1.7109375" style="26" customWidth="1"/>
    <col min="2819" max="2820" width="9.85546875" style="26" customWidth="1"/>
    <col min="2821" max="2821" width="13.28515625" style="26" customWidth="1"/>
    <col min="2822" max="2822" width="0.5703125" style="26" customWidth="1"/>
    <col min="2823" max="2823" width="7.5703125" style="26" hidden="1" customWidth="1"/>
    <col min="2824" max="2824" width="1.5703125" style="26" customWidth="1"/>
    <col min="2825" max="3065" width="7.5703125" style="26"/>
    <col min="3066" max="3066" width="1" style="26" customWidth="1"/>
    <col min="3067" max="3067" width="2.85546875" style="26" customWidth="1"/>
    <col min="3068" max="3068" width="4.42578125" style="26" customWidth="1"/>
    <col min="3069" max="3069" width="36.7109375" style="26" customWidth="1"/>
    <col min="3070" max="3070" width="1.5703125" style="26" customWidth="1"/>
    <col min="3071" max="3072" width="9.85546875" style="26" customWidth="1"/>
    <col min="3073" max="3073" width="13.28515625" style="26" customWidth="1"/>
    <col min="3074" max="3074" width="1.7109375" style="26" customWidth="1"/>
    <col min="3075" max="3076" width="9.85546875" style="26" customWidth="1"/>
    <col min="3077" max="3077" width="13.28515625" style="26" customWidth="1"/>
    <col min="3078" max="3078" width="0.5703125" style="26" customWidth="1"/>
    <col min="3079" max="3079" width="7.5703125" style="26" hidden="1" customWidth="1"/>
    <col min="3080" max="3080" width="1.5703125" style="26" customWidth="1"/>
    <col min="3081" max="3321" width="7.5703125" style="26"/>
    <col min="3322" max="3322" width="1" style="26" customWidth="1"/>
    <col min="3323" max="3323" width="2.85546875" style="26" customWidth="1"/>
    <col min="3324" max="3324" width="4.42578125" style="26" customWidth="1"/>
    <col min="3325" max="3325" width="36.7109375" style="26" customWidth="1"/>
    <col min="3326" max="3326" width="1.5703125" style="26" customWidth="1"/>
    <col min="3327" max="3328" width="9.85546875" style="26" customWidth="1"/>
    <col min="3329" max="3329" width="13.28515625" style="26" customWidth="1"/>
    <col min="3330" max="3330" width="1.7109375" style="26" customWidth="1"/>
    <col min="3331" max="3332" width="9.85546875" style="26" customWidth="1"/>
    <col min="3333" max="3333" width="13.28515625" style="26" customWidth="1"/>
    <col min="3334" max="3334" width="0.5703125" style="26" customWidth="1"/>
    <col min="3335" max="3335" width="7.5703125" style="26" hidden="1" customWidth="1"/>
    <col min="3336" max="3336" width="1.5703125" style="26" customWidth="1"/>
    <col min="3337" max="3577" width="7.5703125" style="26"/>
    <col min="3578" max="3578" width="1" style="26" customWidth="1"/>
    <col min="3579" max="3579" width="2.85546875" style="26" customWidth="1"/>
    <col min="3580" max="3580" width="4.42578125" style="26" customWidth="1"/>
    <col min="3581" max="3581" width="36.7109375" style="26" customWidth="1"/>
    <col min="3582" max="3582" width="1.5703125" style="26" customWidth="1"/>
    <col min="3583" max="3584" width="9.85546875" style="26" customWidth="1"/>
    <col min="3585" max="3585" width="13.28515625" style="26" customWidth="1"/>
    <col min="3586" max="3586" width="1.7109375" style="26" customWidth="1"/>
    <col min="3587" max="3588" width="9.85546875" style="26" customWidth="1"/>
    <col min="3589" max="3589" width="13.28515625" style="26" customWidth="1"/>
    <col min="3590" max="3590" width="0.5703125" style="26" customWidth="1"/>
    <col min="3591" max="3591" width="7.5703125" style="26" hidden="1" customWidth="1"/>
    <col min="3592" max="3592" width="1.5703125" style="26" customWidth="1"/>
    <col min="3593" max="3833" width="7.5703125" style="26"/>
    <col min="3834" max="3834" width="1" style="26" customWidth="1"/>
    <col min="3835" max="3835" width="2.85546875" style="26" customWidth="1"/>
    <col min="3836" max="3836" width="4.42578125" style="26" customWidth="1"/>
    <col min="3837" max="3837" width="36.7109375" style="26" customWidth="1"/>
    <col min="3838" max="3838" width="1.5703125" style="26" customWidth="1"/>
    <col min="3839" max="3840" width="9.85546875" style="26" customWidth="1"/>
    <col min="3841" max="3841" width="13.28515625" style="26" customWidth="1"/>
    <col min="3842" max="3842" width="1.7109375" style="26" customWidth="1"/>
    <col min="3843" max="3844" width="9.85546875" style="26" customWidth="1"/>
    <col min="3845" max="3845" width="13.28515625" style="26" customWidth="1"/>
    <col min="3846" max="3846" width="0.5703125" style="26" customWidth="1"/>
    <col min="3847" max="3847" width="7.5703125" style="26" hidden="1" customWidth="1"/>
    <col min="3848" max="3848" width="1.5703125" style="26" customWidth="1"/>
    <col min="3849" max="4089" width="7.5703125" style="26"/>
    <col min="4090" max="4090" width="1" style="26" customWidth="1"/>
    <col min="4091" max="4091" width="2.85546875" style="26" customWidth="1"/>
    <col min="4092" max="4092" width="4.42578125" style="26" customWidth="1"/>
    <col min="4093" max="4093" width="36.7109375" style="26" customWidth="1"/>
    <col min="4094" max="4094" width="1.5703125" style="26" customWidth="1"/>
    <col min="4095" max="4096" width="9.85546875" style="26" customWidth="1"/>
    <col min="4097" max="4097" width="13.28515625" style="26" customWidth="1"/>
    <col min="4098" max="4098" width="1.7109375" style="26" customWidth="1"/>
    <col min="4099" max="4100" width="9.85546875" style="26" customWidth="1"/>
    <col min="4101" max="4101" width="13.28515625" style="26" customWidth="1"/>
    <col min="4102" max="4102" width="0.5703125" style="26" customWidth="1"/>
    <col min="4103" max="4103" width="7.5703125" style="26" hidden="1" customWidth="1"/>
    <col min="4104" max="4104" width="1.5703125" style="26" customWidth="1"/>
    <col min="4105" max="4345" width="7.5703125" style="26"/>
    <col min="4346" max="4346" width="1" style="26" customWidth="1"/>
    <col min="4347" max="4347" width="2.85546875" style="26" customWidth="1"/>
    <col min="4348" max="4348" width="4.42578125" style="26" customWidth="1"/>
    <col min="4349" max="4349" width="36.7109375" style="26" customWidth="1"/>
    <col min="4350" max="4350" width="1.5703125" style="26" customWidth="1"/>
    <col min="4351" max="4352" width="9.85546875" style="26" customWidth="1"/>
    <col min="4353" max="4353" width="13.28515625" style="26" customWidth="1"/>
    <col min="4354" max="4354" width="1.7109375" style="26" customWidth="1"/>
    <col min="4355" max="4356" width="9.85546875" style="26" customWidth="1"/>
    <col min="4357" max="4357" width="13.28515625" style="26" customWidth="1"/>
    <col min="4358" max="4358" width="0.5703125" style="26" customWidth="1"/>
    <col min="4359" max="4359" width="7.5703125" style="26" hidden="1" customWidth="1"/>
    <col min="4360" max="4360" width="1.5703125" style="26" customWidth="1"/>
    <col min="4361" max="4601" width="7.5703125" style="26"/>
    <col min="4602" max="4602" width="1" style="26" customWidth="1"/>
    <col min="4603" max="4603" width="2.85546875" style="26" customWidth="1"/>
    <col min="4604" max="4604" width="4.42578125" style="26" customWidth="1"/>
    <col min="4605" max="4605" width="36.7109375" style="26" customWidth="1"/>
    <col min="4606" max="4606" width="1.5703125" style="26" customWidth="1"/>
    <col min="4607" max="4608" width="9.85546875" style="26" customWidth="1"/>
    <col min="4609" max="4609" width="13.28515625" style="26" customWidth="1"/>
    <col min="4610" max="4610" width="1.7109375" style="26" customWidth="1"/>
    <col min="4611" max="4612" width="9.85546875" style="26" customWidth="1"/>
    <col min="4613" max="4613" width="13.28515625" style="26" customWidth="1"/>
    <col min="4614" max="4614" width="0.5703125" style="26" customWidth="1"/>
    <col min="4615" max="4615" width="7.5703125" style="26" hidden="1" customWidth="1"/>
    <col min="4616" max="4616" width="1.5703125" style="26" customWidth="1"/>
    <col min="4617" max="4857" width="7.5703125" style="26"/>
    <col min="4858" max="4858" width="1" style="26" customWidth="1"/>
    <col min="4859" max="4859" width="2.85546875" style="26" customWidth="1"/>
    <col min="4860" max="4860" width="4.42578125" style="26" customWidth="1"/>
    <col min="4861" max="4861" width="36.7109375" style="26" customWidth="1"/>
    <col min="4862" max="4862" width="1.5703125" style="26" customWidth="1"/>
    <col min="4863" max="4864" width="9.85546875" style="26" customWidth="1"/>
    <col min="4865" max="4865" width="13.28515625" style="26" customWidth="1"/>
    <col min="4866" max="4866" width="1.7109375" style="26" customWidth="1"/>
    <col min="4867" max="4868" width="9.85546875" style="26" customWidth="1"/>
    <col min="4869" max="4869" width="13.28515625" style="26" customWidth="1"/>
    <col min="4870" max="4870" width="0.5703125" style="26" customWidth="1"/>
    <col min="4871" max="4871" width="7.5703125" style="26" hidden="1" customWidth="1"/>
    <col min="4872" max="4872" width="1.5703125" style="26" customWidth="1"/>
    <col min="4873" max="5113" width="7.5703125" style="26"/>
    <col min="5114" max="5114" width="1" style="26" customWidth="1"/>
    <col min="5115" max="5115" width="2.85546875" style="26" customWidth="1"/>
    <col min="5116" max="5116" width="4.42578125" style="26" customWidth="1"/>
    <col min="5117" max="5117" width="36.7109375" style="26" customWidth="1"/>
    <col min="5118" max="5118" width="1.5703125" style="26" customWidth="1"/>
    <col min="5119" max="5120" width="9.85546875" style="26" customWidth="1"/>
    <col min="5121" max="5121" width="13.28515625" style="26" customWidth="1"/>
    <col min="5122" max="5122" width="1.7109375" style="26" customWidth="1"/>
    <col min="5123" max="5124" width="9.85546875" style="26" customWidth="1"/>
    <col min="5125" max="5125" width="13.28515625" style="26" customWidth="1"/>
    <col min="5126" max="5126" width="0.5703125" style="26" customWidth="1"/>
    <col min="5127" max="5127" width="7.5703125" style="26" hidden="1" customWidth="1"/>
    <col min="5128" max="5128" width="1.5703125" style="26" customWidth="1"/>
    <col min="5129" max="5369" width="7.5703125" style="26"/>
    <col min="5370" max="5370" width="1" style="26" customWidth="1"/>
    <col min="5371" max="5371" width="2.85546875" style="26" customWidth="1"/>
    <col min="5372" max="5372" width="4.42578125" style="26" customWidth="1"/>
    <col min="5373" max="5373" width="36.7109375" style="26" customWidth="1"/>
    <col min="5374" max="5374" width="1.5703125" style="26" customWidth="1"/>
    <col min="5375" max="5376" width="9.85546875" style="26" customWidth="1"/>
    <col min="5377" max="5377" width="13.28515625" style="26" customWidth="1"/>
    <col min="5378" max="5378" width="1.7109375" style="26" customWidth="1"/>
    <col min="5379" max="5380" width="9.85546875" style="26" customWidth="1"/>
    <col min="5381" max="5381" width="13.28515625" style="26" customWidth="1"/>
    <col min="5382" max="5382" width="0.5703125" style="26" customWidth="1"/>
    <col min="5383" max="5383" width="7.5703125" style="26" hidden="1" customWidth="1"/>
    <col min="5384" max="5384" width="1.5703125" style="26" customWidth="1"/>
    <col min="5385" max="5625" width="7.5703125" style="26"/>
    <col min="5626" max="5626" width="1" style="26" customWidth="1"/>
    <col min="5627" max="5627" width="2.85546875" style="26" customWidth="1"/>
    <col min="5628" max="5628" width="4.42578125" style="26" customWidth="1"/>
    <col min="5629" max="5629" width="36.7109375" style="26" customWidth="1"/>
    <col min="5630" max="5630" width="1.5703125" style="26" customWidth="1"/>
    <col min="5631" max="5632" width="9.85546875" style="26" customWidth="1"/>
    <col min="5633" max="5633" width="13.28515625" style="26" customWidth="1"/>
    <col min="5634" max="5634" width="1.7109375" style="26" customWidth="1"/>
    <col min="5635" max="5636" width="9.85546875" style="26" customWidth="1"/>
    <col min="5637" max="5637" width="13.28515625" style="26" customWidth="1"/>
    <col min="5638" max="5638" width="0.5703125" style="26" customWidth="1"/>
    <col min="5639" max="5639" width="7.5703125" style="26" hidden="1" customWidth="1"/>
    <col min="5640" max="5640" width="1.5703125" style="26" customWidth="1"/>
    <col min="5641" max="5881" width="7.5703125" style="26"/>
    <col min="5882" max="5882" width="1" style="26" customWidth="1"/>
    <col min="5883" max="5883" width="2.85546875" style="26" customWidth="1"/>
    <col min="5884" max="5884" width="4.42578125" style="26" customWidth="1"/>
    <col min="5885" max="5885" width="36.7109375" style="26" customWidth="1"/>
    <col min="5886" max="5886" width="1.5703125" style="26" customWidth="1"/>
    <col min="5887" max="5888" width="9.85546875" style="26" customWidth="1"/>
    <col min="5889" max="5889" width="13.28515625" style="26" customWidth="1"/>
    <col min="5890" max="5890" width="1.7109375" style="26" customWidth="1"/>
    <col min="5891" max="5892" width="9.85546875" style="26" customWidth="1"/>
    <col min="5893" max="5893" width="13.28515625" style="26" customWidth="1"/>
    <col min="5894" max="5894" width="0.5703125" style="26" customWidth="1"/>
    <col min="5895" max="5895" width="7.5703125" style="26" hidden="1" customWidth="1"/>
    <col min="5896" max="5896" width="1.5703125" style="26" customWidth="1"/>
    <col min="5897" max="6137" width="7.5703125" style="26"/>
    <col min="6138" max="6138" width="1" style="26" customWidth="1"/>
    <col min="6139" max="6139" width="2.85546875" style="26" customWidth="1"/>
    <col min="6140" max="6140" width="4.42578125" style="26" customWidth="1"/>
    <col min="6141" max="6141" width="36.7109375" style="26" customWidth="1"/>
    <col min="6142" max="6142" width="1.5703125" style="26" customWidth="1"/>
    <col min="6143" max="6144" width="9.85546875" style="26" customWidth="1"/>
    <col min="6145" max="6145" width="13.28515625" style="26" customWidth="1"/>
    <col min="6146" max="6146" width="1.7109375" style="26" customWidth="1"/>
    <col min="6147" max="6148" width="9.85546875" style="26" customWidth="1"/>
    <col min="6149" max="6149" width="13.28515625" style="26" customWidth="1"/>
    <col min="6150" max="6150" width="0.5703125" style="26" customWidth="1"/>
    <col min="6151" max="6151" width="7.5703125" style="26" hidden="1" customWidth="1"/>
    <col min="6152" max="6152" width="1.5703125" style="26" customWidth="1"/>
    <col min="6153" max="6393" width="7.5703125" style="26"/>
    <col min="6394" max="6394" width="1" style="26" customWidth="1"/>
    <col min="6395" max="6395" width="2.85546875" style="26" customWidth="1"/>
    <col min="6396" max="6396" width="4.42578125" style="26" customWidth="1"/>
    <col min="6397" max="6397" width="36.7109375" style="26" customWidth="1"/>
    <col min="6398" max="6398" width="1.5703125" style="26" customWidth="1"/>
    <col min="6399" max="6400" width="9.85546875" style="26" customWidth="1"/>
    <col min="6401" max="6401" width="13.28515625" style="26" customWidth="1"/>
    <col min="6402" max="6402" width="1.7109375" style="26" customWidth="1"/>
    <col min="6403" max="6404" width="9.85546875" style="26" customWidth="1"/>
    <col min="6405" max="6405" width="13.28515625" style="26" customWidth="1"/>
    <col min="6406" max="6406" width="0.5703125" style="26" customWidth="1"/>
    <col min="6407" max="6407" width="7.5703125" style="26" hidden="1" customWidth="1"/>
    <col min="6408" max="6408" width="1.5703125" style="26" customWidth="1"/>
    <col min="6409" max="6649" width="7.5703125" style="26"/>
    <col min="6650" max="6650" width="1" style="26" customWidth="1"/>
    <col min="6651" max="6651" width="2.85546875" style="26" customWidth="1"/>
    <col min="6652" max="6652" width="4.42578125" style="26" customWidth="1"/>
    <col min="6653" max="6653" width="36.7109375" style="26" customWidth="1"/>
    <col min="6654" max="6654" width="1.5703125" style="26" customWidth="1"/>
    <col min="6655" max="6656" width="9.85546875" style="26" customWidth="1"/>
    <col min="6657" max="6657" width="13.28515625" style="26" customWidth="1"/>
    <col min="6658" max="6658" width="1.7109375" style="26" customWidth="1"/>
    <col min="6659" max="6660" width="9.85546875" style="26" customWidth="1"/>
    <col min="6661" max="6661" width="13.28515625" style="26" customWidth="1"/>
    <col min="6662" max="6662" width="0.5703125" style="26" customWidth="1"/>
    <col min="6663" max="6663" width="7.5703125" style="26" hidden="1" customWidth="1"/>
    <col min="6664" max="6664" width="1.5703125" style="26" customWidth="1"/>
    <col min="6665" max="6905" width="7.5703125" style="26"/>
    <col min="6906" max="6906" width="1" style="26" customWidth="1"/>
    <col min="6907" max="6907" width="2.85546875" style="26" customWidth="1"/>
    <col min="6908" max="6908" width="4.42578125" style="26" customWidth="1"/>
    <col min="6909" max="6909" width="36.7109375" style="26" customWidth="1"/>
    <col min="6910" max="6910" width="1.5703125" style="26" customWidth="1"/>
    <col min="6911" max="6912" width="9.85546875" style="26" customWidth="1"/>
    <col min="6913" max="6913" width="13.28515625" style="26" customWidth="1"/>
    <col min="6914" max="6914" width="1.7109375" style="26" customWidth="1"/>
    <col min="6915" max="6916" width="9.85546875" style="26" customWidth="1"/>
    <col min="6917" max="6917" width="13.28515625" style="26" customWidth="1"/>
    <col min="6918" max="6918" width="0.5703125" style="26" customWidth="1"/>
    <col min="6919" max="6919" width="7.5703125" style="26" hidden="1" customWidth="1"/>
    <col min="6920" max="6920" width="1.5703125" style="26" customWidth="1"/>
    <col min="6921" max="7161" width="7.5703125" style="26"/>
    <col min="7162" max="7162" width="1" style="26" customWidth="1"/>
    <col min="7163" max="7163" width="2.85546875" style="26" customWidth="1"/>
    <col min="7164" max="7164" width="4.42578125" style="26" customWidth="1"/>
    <col min="7165" max="7165" width="36.7109375" style="26" customWidth="1"/>
    <col min="7166" max="7166" width="1.5703125" style="26" customWidth="1"/>
    <col min="7167" max="7168" width="9.85546875" style="26" customWidth="1"/>
    <col min="7169" max="7169" width="13.28515625" style="26" customWidth="1"/>
    <col min="7170" max="7170" width="1.7109375" style="26" customWidth="1"/>
    <col min="7171" max="7172" width="9.85546875" style="26" customWidth="1"/>
    <col min="7173" max="7173" width="13.28515625" style="26" customWidth="1"/>
    <col min="7174" max="7174" width="0.5703125" style="26" customWidth="1"/>
    <col min="7175" max="7175" width="7.5703125" style="26" hidden="1" customWidth="1"/>
    <col min="7176" max="7176" width="1.5703125" style="26" customWidth="1"/>
    <col min="7177" max="7417" width="7.5703125" style="26"/>
    <col min="7418" max="7418" width="1" style="26" customWidth="1"/>
    <col min="7419" max="7419" width="2.85546875" style="26" customWidth="1"/>
    <col min="7420" max="7420" width="4.42578125" style="26" customWidth="1"/>
    <col min="7421" max="7421" width="36.7109375" style="26" customWidth="1"/>
    <col min="7422" max="7422" width="1.5703125" style="26" customWidth="1"/>
    <col min="7423" max="7424" width="9.85546875" style="26" customWidth="1"/>
    <col min="7425" max="7425" width="13.28515625" style="26" customWidth="1"/>
    <col min="7426" max="7426" width="1.7109375" style="26" customWidth="1"/>
    <col min="7427" max="7428" width="9.85546875" style="26" customWidth="1"/>
    <col min="7429" max="7429" width="13.28515625" style="26" customWidth="1"/>
    <col min="7430" max="7430" width="0.5703125" style="26" customWidth="1"/>
    <col min="7431" max="7431" width="7.5703125" style="26" hidden="1" customWidth="1"/>
    <col min="7432" max="7432" width="1.5703125" style="26" customWidth="1"/>
    <col min="7433" max="7673" width="7.5703125" style="26"/>
    <col min="7674" max="7674" width="1" style="26" customWidth="1"/>
    <col min="7675" max="7675" width="2.85546875" style="26" customWidth="1"/>
    <col min="7676" max="7676" width="4.42578125" style="26" customWidth="1"/>
    <col min="7677" max="7677" width="36.7109375" style="26" customWidth="1"/>
    <col min="7678" max="7678" width="1.5703125" style="26" customWidth="1"/>
    <col min="7679" max="7680" width="9.85546875" style="26" customWidth="1"/>
    <col min="7681" max="7681" width="13.28515625" style="26" customWidth="1"/>
    <col min="7682" max="7682" width="1.7109375" style="26" customWidth="1"/>
    <col min="7683" max="7684" width="9.85546875" style="26" customWidth="1"/>
    <col min="7685" max="7685" width="13.28515625" style="26" customWidth="1"/>
    <col min="7686" max="7686" width="0.5703125" style="26" customWidth="1"/>
    <col min="7687" max="7687" width="7.5703125" style="26" hidden="1" customWidth="1"/>
    <col min="7688" max="7688" width="1.5703125" style="26" customWidth="1"/>
    <col min="7689" max="7929" width="7.5703125" style="26"/>
    <col min="7930" max="7930" width="1" style="26" customWidth="1"/>
    <col min="7931" max="7931" width="2.85546875" style="26" customWidth="1"/>
    <col min="7932" max="7932" width="4.42578125" style="26" customWidth="1"/>
    <col min="7933" max="7933" width="36.7109375" style="26" customWidth="1"/>
    <col min="7934" max="7934" width="1.5703125" style="26" customWidth="1"/>
    <col min="7935" max="7936" width="9.85546875" style="26" customWidth="1"/>
    <col min="7937" max="7937" width="13.28515625" style="26" customWidth="1"/>
    <col min="7938" max="7938" width="1.7109375" style="26" customWidth="1"/>
    <col min="7939" max="7940" width="9.85546875" style="26" customWidth="1"/>
    <col min="7941" max="7941" width="13.28515625" style="26" customWidth="1"/>
    <col min="7942" max="7942" width="0.5703125" style="26" customWidth="1"/>
    <col min="7943" max="7943" width="7.5703125" style="26" hidden="1" customWidth="1"/>
    <col min="7944" max="7944" width="1.5703125" style="26" customWidth="1"/>
    <col min="7945" max="8185" width="7.5703125" style="26"/>
    <col min="8186" max="8186" width="1" style="26" customWidth="1"/>
    <col min="8187" max="8187" width="2.85546875" style="26" customWidth="1"/>
    <col min="8188" max="8188" width="4.42578125" style="26" customWidth="1"/>
    <col min="8189" max="8189" width="36.7109375" style="26" customWidth="1"/>
    <col min="8190" max="8190" width="1.5703125" style="26" customWidth="1"/>
    <col min="8191" max="8192" width="9.85546875" style="26" customWidth="1"/>
    <col min="8193" max="8193" width="13.28515625" style="26" customWidth="1"/>
    <col min="8194" max="8194" width="1.7109375" style="26" customWidth="1"/>
    <col min="8195" max="8196" width="9.85546875" style="26" customWidth="1"/>
    <col min="8197" max="8197" width="13.28515625" style="26" customWidth="1"/>
    <col min="8198" max="8198" width="0.5703125" style="26" customWidth="1"/>
    <col min="8199" max="8199" width="7.5703125" style="26" hidden="1" customWidth="1"/>
    <col min="8200" max="8200" width="1.5703125" style="26" customWidth="1"/>
    <col min="8201" max="8441" width="7.5703125" style="26"/>
    <col min="8442" max="8442" width="1" style="26" customWidth="1"/>
    <col min="8443" max="8443" width="2.85546875" style="26" customWidth="1"/>
    <col min="8444" max="8444" width="4.42578125" style="26" customWidth="1"/>
    <col min="8445" max="8445" width="36.7109375" style="26" customWidth="1"/>
    <col min="8446" max="8446" width="1.5703125" style="26" customWidth="1"/>
    <col min="8447" max="8448" width="9.85546875" style="26" customWidth="1"/>
    <col min="8449" max="8449" width="13.28515625" style="26" customWidth="1"/>
    <col min="8450" max="8450" width="1.7109375" style="26" customWidth="1"/>
    <col min="8451" max="8452" width="9.85546875" style="26" customWidth="1"/>
    <col min="8453" max="8453" width="13.28515625" style="26" customWidth="1"/>
    <col min="8454" max="8454" width="0.5703125" style="26" customWidth="1"/>
    <col min="8455" max="8455" width="7.5703125" style="26" hidden="1" customWidth="1"/>
    <col min="8456" max="8456" width="1.5703125" style="26" customWidth="1"/>
    <col min="8457" max="8697" width="7.5703125" style="26"/>
    <col min="8698" max="8698" width="1" style="26" customWidth="1"/>
    <col min="8699" max="8699" width="2.85546875" style="26" customWidth="1"/>
    <col min="8700" max="8700" width="4.42578125" style="26" customWidth="1"/>
    <col min="8701" max="8701" width="36.7109375" style="26" customWidth="1"/>
    <col min="8702" max="8702" width="1.5703125" style="26" customWidth="1"/>
    <col min="8703" max="8704" width="9.85546875" style="26" customWidth="1"/>
    <col min="8705" max="8705" width="13.28515625" style="26" customWidth="1"/>
    <col min="8706" max="8706" width="1.7109375" style="26" customWidth="1"/>
    <col min="8707" max="8708" width="9.85546875" style="26" customWidth="1"/>
    <col min="8709" max="8709" width="13.28515625" style="26" customWidth="1"/>
    <col min="8710" max="8710" width="0.5703125" style="26" customWidth="1"/>
    <col min="8711" max="8711" width="7.5703125" style="26" hidden="1" customWidth="1"/>
    <col min="8712" max="8712" width="1.5703125" style="26" customWidth="1"/>
    <col min="8713" max="8953" width="7.5703125" style="26"/>
    <col min="8954" max="8954" width="1" style="26" customWidth="1"/>
    <col min="8955" max="8955" width="2.85546875" style="26" customWidth="1"/>
    <col min="8956" max="8956" width="4.42578125" style="26" customWidth="1"/>
    <col min="8957" max="8957" width="36.7109375" style="26" customWidth="1"/>
    <col min="8958" max="8958" width="1.5703125" style="26" customWidth="1"/>
    <col min="8959" max="8960" width="9.85546875" style="26" customWidth="1"/>
    <col min="8961" max="8961" width="13.28515625" style="26" customWidth="1"/>
    <col min="8962" max="8962" width="1.7109375" style="26" customWidth="1"/>
    <col min="8963" max="8964" width="9.85546875" style="26" customWidth="1"/>
    <col min="8965" max="8965" width="13.28515625" style="26" customWidth="1"/>
    <col min="8966" max="8966" width="0.5703125" style="26" customWidth="1"/>
    <col min="8967" max="8967" width="7.5703125" style="26" hidden="1" customWidth="1"/>
    <col min="8968" max="8968" width="1.5703125" style="26" customWidth="1"/>
    <col min="8969" max="9209" width="7.5703125" style="26"/>
    <col min="9210" max="9210" width="1" style="26" customWidth="1"/>
    <col min="9211" max="9211" width="2.85546875" style="26" customWidth="1"/>
    <col min="9212" max="9212" width="4.42578125" style="26" customWidth="1"/>
    <col min="9213" max="9213" width="36.7109375" style="26" customWidth="1"/>
    <col min="9214" max="9214" width="1.5703125" style="26" customWidth="1"/>
    <col min="9215" max="9216" width="9.85546875" style="26" customWidth="1"/>
    <col min="9217" max="9217" width="13.28515625" style="26" customWidth="1"/>
    <col min="9218" max="9218" width="1.7109375" style="26" customWidth="1"/>
    <col min="9219" max="9220" width="9.85546875" style="26" customWidth="1"/>
    <col min="9221" max="9221" width="13.28515625" style="26" customWidth="1"/>
    <col min="9222" max="9222" width="0.5703125" style="26" customWidth="1"/>
    <col min="9223" max="9223" width="7.5703125" style="26" hidden="1" customWidth="1"/>
    <col min="9224" max="9224" width="1.5703125" style="26" customWidth="1"/>
    <col min="9225" max="9465" width="7.5703125" style="26"/>
    <col min="9466" max="9466" width="1" style="26" customWidth="1"/>
    <col min="9467" max="9467" width="2.85546875" style="26" customWidth="1"/>
    <col min="9468" max="9468" width="4.42578125" style="26" customWidth="1"/>
    <col min="9469" max="9469" width="36.7109375" style="26" customWidth="1"/>
    <col min="9470" max="9470" width="1.5703125" style="26" customWidth="1"/>
    <col min="9471" max="9472" width="9.85546875" style="26" customWidth="1"/>
    <col min="9473" max="9473" width="13.28515625" style="26" customWidth="1"/>
    <col min="9474" max="9474" width="1.7109375" style="26" customWidth="1"/>
    <col min="9475" max="9476" width="9.85546875" style="26" customWidth="1"/>
    <col min="9477" max="9477" width="13.28515625" style="26" customWidth="1"/>
    <col min="9478" max="9478" width="0.5703125" style="26" customWidth="1"/>
    <col min="9479" max="9479" width="7.5703125" style="26" hidden="1" customWidth="1"/>
    <col min="9480" max="9480" width="1.5703125" style="26" customWidth="1"/>
    <col min="9481" max="9721" width="7.5703125" style="26"/>
    <col min="9722" max="9722" width="1" style="26" customWidth="1"/>
    <col min="9723" max="9723" width="2.85546875" style="26" customWidth="1"/>
    <col min="9724" max="9724" width="4.42578125" style="26" customWidth="1"/>
    <col min="9725" max="9725" width="36.7109375" style="26" customWidth="1"/>
    <col min="9726" max="9726" width="1.5703125" style="26" customWidth="1"/>
    <col min="9727" max="9728" width="9.85546875" style="26" customWidth="1"/>
    <col min="9729" max="9729" width="13.28515625" style="26" customWidth="1"/>
    <col min="9730" max="9730" width="1.7109375" style="26" customWidth="1"/>
    <col min="9731" max="9732" width="9.85546875" style="26" customWidth="1"/>
    <col min="9733" max="9733" width="13.28515625" style="26" customWidth="1"/>
    <col min="9734" max="9734" width="0.5703125" style="26" customWidth="1"/>
    <col min="9735" max="9735" width="7.5703125" style="26" hidden="1" customWidth="1"/>
    <col min="9736" max="9736" width="1.5703125" style="26" customWidth="1"/>
    <col min="9737" max="9977" width="7.5703125" style="26"/>
    <col min="9978" max="9978" width="1" style="26" customWidth="1"/>
    <col min="9979" max="9979" width="2.85546875" style="26" customWidth="1"/>
    <col min="9980" max="9980" width="4.42578125" style="26" customWidth="1"/>
    <col min="9981" max="9981" width="36.7109375" style="26" customWidth="1"/>
    <col min="9982" max="9982" width="1.5703125" style="26" customWidth="1"/>
    <col min="9983" max="9984" width="9.85546875" style="26" customWidth="1"/>
    <col min="9985" max="9985" width="13.28515625" style="26" customWidth="1"/>
    <col min="9986" max="9986" width="1.7109375" style="26" customWidth="1"/>
    <col min="9987" max="9988" width="9.85546875" style="26" customWidth="1"/>
    <col min="9989" max="9989" width="13.28515625" style="26" customWidth="1"/>
    <col min="9990" max="9990" width="0.5703125" style="26" customWidth="1"/>
    <col min="9991" max="9991" width="7.5703125" style="26" hidden="1" customWidth="1"/>
    <col min="9992" max="9992" width="1.5703125" style="26" customWidth="1"/>
    <col min="9993" max="10233" width="7.5703125" style="26"/>
    <col min="10234" max="10234" width="1" style="26" customWidth="1"/>
    <col min="10235" max="10235" width="2.85546875" style="26" customWidth="1"/>
    <col min="10236" max="10236" width="4.42578125" style="26" customWidth="1"/>
    <col min="10237" max="10237" width="36.7109375" style="26" customWidth="1"/>
    <col min="10238" max="10238" width="1.5703125" style="26" customWidth="1"/>
    <col min="10239" max="10240" width="9.85546875" style="26" customWidth="1"/>
    <col min="10241" max="10241" width="13.28515625" style="26" customWidth="1"/>
    <col min="10242" max="10242" width="1.7109375" style="26" customWidth="1"/>
    <col min="10243" max="10244" width="9.85546875" style="26" customWidth="1"/>
    <col min="10245" max="10245" width="13.28515625" style="26" customWidth="1"/>
    <col min="10246" max="10246" width="0.5703125" style="26" customWidth="1"/>
    <col min="10247" max="10247" width="7.5703125" style="26" hidden="1" customWidth="1"/>
    <col min="10248" max="10248" width="1.5703125" style="26" customWidth="1"/>
    <col min="10249" max="10489" width="7.5703125" style="26"/>
    <col min="10490" max="10490" width="1" style="26" customWidth="1"/>
    <col min="10491" max="10491" width="2.85546875" style="26" customWidth="1"/>
    <col min="10492" max="10492" width="4.42578125" style="26" customWidth="1"/>
    <col min="10493" max="10493" width="36.7109375" style="26" customWidth="1"/>
    <col min="10494" max="10494" width="1.5703125" style="26" customWidth="1"/>
    <col min="10495" max="10496" width="9.85546875" style="26" customWidth="1"/>
    <col min="10497" max="10497" width="13.28515625" style="26" customWidth="1"/>
    <col min="10498" max="10498" width="1.7109375" style="26" customWidth="1"/>
    <col min="10499" max="10500" width="9.85546875" style="26" customWidth="1"/>
    <col min="10501" max="10501" width="13.28515625" style="26" customWidth="1"/>
    <col min="10502" max="10502" width="0.5703125" style="26" customWidth="1"/>
    <col min="10503" max="10503" width="7.5703125" style="26" hidden="1" customWidth="1"/>
    <col min="10504" max="10504" width="1.5703125" style="26" customWidth="1"/>
    <col min="10505" max="10745" width="7.5703125" style="26"/>
    <col min="10746" max="10746" width="1" style="26" customWidth="1"/>
    <col min="10747" max="10747" width="2.85546875" style="26" customWidth="1"/>
    <col min="10748" max="10748" width="4.42578125" style="26" customWidth="1"/>
    <col min="10749" max="10749" width="36.7109375" style="26" customWidth="1"/>
    <col min="10750" max="10750" width="1.5703125" style="26" customWidth="1"/>
    <col min="10751" max="10752" width="9.85546875" style="26" customWidth="1"/>
    <col min="10753" max="10753" width="13.28515625" style="26" customWidth="1"/>
    <col min="10754" max="10754" width="1.7109375" style="26" customWidth="1"/>
    <col min="10755" max="10756" width="9.85546875" style="26" customWidth="1"/>
    <col min="10757" max="10757" width="13.28515625" style="26" customWidth="1"/>
    <col min="10758" max="10758" width="0.5703125" style="26" customWidth="1"/>
    <col min="10759" max="10759" width="7.5703125" style="26" hidden="1" customWidth="1"/>
    <col min="10760" max="10760" width="1.5703125" style="26" customWidth="1"/>
    <col min="10761" max="11001" width="7.5703125" style="26"/>
    <col min="11002" max="11002" width="1" style="26" customWidth="1"/>
    <col min="11003" max="11003" width="2.85546875" style="26" customWidth="1"/>
    <col min="11004" max="11004" width="4.42578125" style="26" customWidth="1"/>
    <col min="11005" max="11005" width="36.7109375" style="26" customWidth="1"/>
    <col min="11006" max="11006" width="1.5703125" style="26" customWidth="1"/>
    <col min="11007" max="11008" width="9.85546875" style="26" customWidth="1"/>
    <col min="11009" max="11009" width="13.28515625" style="26" customWidth="1"/>
    <col min="11010" max="11010" width="1.7109375" style="26" customWidth="1"/>
    <col min="11011" max="11012" width="9.85546875" style="26" customWidth="1"/>
    <col min="11013" max="11013" width="13.28515625" style="26" customWidth="1"/>
    <col min="11014" max="11014" width="0.5703125" style="26" customWidth="1"/>
    <col min="11015" max="11015" width="7.5703125" style="26" hidden="1" customWidth="1"/>
    <col min="11016" max="11016" width="1.5703125" style="26" customWidth="1"/>
    <col min="11017" max="11257" width="7.5703125" style="26"/>
    <col min="11258" max="11258" width="1" style="26" customWidth="1"/>
    <col min="11259" max="11259" width="2.85546875" style="26" customWidth="1"/>
    <col min="11260" max="11260" width="4.42578125" style="26" customWidth="1"/>
    <col min="11261" max="11261" width="36.7109375" style="26" customWidth="1"/>
    <col min="11262" max="11262" width="1.5703125" style="26" customWidth="1"/>
    <col min="11263" max="11264" width="9.85546875" style="26" customWidth="1"/>
    <col min="11265" max="11265" width="13.28515625" style="26" customWidth="1"/>
    <col min="11266" max="11266" width="1.7109375" style="26" customWidth="1"/>
    <col min="11267" max="11268" width="9.85546875" style="26" customWidth="1"/>
    <col min="11269" max="11269" width="13.28515625" style="26" customWidth="1"/>
    <col min="11270" max="11270" width="0.5703125" style="26" customWidth="1"/>
    <col min="11271" max="11271" width="7.5703125" style="26" hidden="1" customWidth="1"/>
    <col min="11272" max="11272" width="1.5703125" style="26" customWidth="1"/>
    <col min="11273" max="11513" width="7.5703125" style="26"/>
    <col min="11514" max="11514" width="1" style="26" customWidth="1"/>
    <col min="11515" max="11515" width="2.85546875" style="26" customWidth="1"/>
    <col min="11516" max="11516" width="4.42578125" style="26" customWidth="1"/>
    <col min="11517" max="11517" width="36.7109375" style="26" customWidth="1"/>
    <col min="11518" max="11518" width="1.5703125" style="26" customWidth="1"/>
    <col min="11519" max="11520" width="9.85546875" style="26" customWidth="1"/>
    <col min="11521" max="11521" width="13.28515625" style="26" customWidth="1"/>
    <col min="11522" max="11522" width="1.7109375" style="26" customWidth="1"/>
    <col min="11523" max="11524" width="9.85546875" style="26" customWidth="1"/>
    <col min="11525" max="11525" width="13.28515625" style="26" customWidth="1"/>
    <col min="11526" max="11526" width="0.5703125" style="26" customWidth="1"/>
    <col min="11527" max="11527" width="7.5703125" style="26" hidden="1" customWidth="1"/>
    <col min="11528" max="11528" width="1.5703125" style="26" customWidth="1"/>
    <col min="11529" max="11769" width="7.5703125" style="26"/>
    <col min="11770" max="11770" width="1" style="26" customWidth="1"/>
    <col min="11771" max="11771" width="2.85546875" style="26" customWidth="1"/>
    <col min="11772" max="11772" width="4.42578125" style="26" customWidth="1"/>
    <col min="11773" max="11773" width="36.7109375" style="26" customWidth="1"/>
    <col min="11774" max="11774" width="1.5703125" style="26" customWidth="1"/>
    <col min="11775" max="11776" width="9.85546875" style="26" customWidth="1"/>
    <col min="11777" max="11777" width="13.28515625" style="26" customWidth="1"/>
    <col min="11778" max="11778" width="1.7109375" style="26" customWidth="1"/>
    <col min="11779" max="11780" width="9.85546875" style="26" customWidth="1"/>
    <col min="11781" max="11781" width="13.28515625" style="26" customWidth="1"/>
    <col min="11782" max="11782" width="0.5703125" style="26" customWidth="1"/>
    <col min="11783" max="11783" width="7.5703125" style="26" hidden="1" customWidth="1"/>
    <col min="11784" max="11784" width="1.5703125" style="26" customWidth="1"/>
    <col min="11785" max="12025" width="7.5703125" style="26"/>
    <col min="12026" max="12026" width="1" style="26" customWidth="1"/>
    <col min="12027" max="12027" width="2.85546875" style="26" customWidth="1"/>
    <col min="12028" max="12028" width="4.42578125" style="26" customWidth="1"/>
    <col min="12029" max="12029" width="36.7109375" style="26" customWidth="1"/>
    <col min="12030" max="12030" width="1.5703125" style="26" customWidth="1"/>
    <col min="12031" max="12032" width="9.85546875" style="26" customWidth="1"/>
    <col min="12033" max="12033" width="13.28515625" style="26" customWidth="1"/>
    <col min="12034" max="12034" width="1.7109375" style="26" customWidth="1"/>
    <col min="12035" max="12036" width="9.85546875" style="26" customWidth="1"/>
    <col min="12037" max="12037" width="13.28515625" style="26" customWidth="1"/>
    <col min="12038" max="12038" width="0.5703125" style="26" customWidth="1"/>
    <col min="12039" max="12039" width="7.5703125" style="26" hidden="1" customWidth="1"/>
    <col min="12040" max="12040" width="1.5703125" style="26" customWidth="1"/>
    <col min="12041" max="12281" width="7.5703125" style="26"/>
    <col min="12282" max="12282" width="1" style="26" customWidth="1"/>
    <col min="12283" max="12283" width="2.85546875" style="26" customWidth="1"/>
    <col min="12284" max="12284" width="4.42578125" style="26" customWidth="1"/>
    <col min="12285" max="12285" width="36.7109375" style="26" customWidth="1"/>
    <col min="12286" max="12286" width="1.5703125" style="26" customWidth="1"/>
    <col min="12287" max="12288" width="9.85546875" style="26" customWidth="1"/>
    <col min="12289" max="12289" width="13.28515625" style="26" customWidth="1"/>
    <col min="12290" max="12290" width="1.7109375" style="26" customWidth="1"/>
    <col min="12291" max="12292" width="9.85546875" style="26" customWidth="1"/>
    <col min="12293" max="12293" width="13.28515625" style="26" customWidth="1"/>
    <col min="12294" max="12294" width="0.5703125" style="26" customWidth="1"/>
    <col min="12295" max="12295" width="7.5703125" style="26" hidden="1" customWidth="1"/>
    <col min="12296" max="12296" width="1.5703125" style="26" customWidth="1"/>
    <col min="12297" max="12537" width="7.5703125" style="26"/>
    <col min="12538" max="12538" width="1" style="26" customWidth="1"/>
    <col min="12539" max="12539" width="2.85546875" style="26" customWidth="1"/>
    <col min="12540" max="12540" width="4.42578125" style="26" customWidth="1"/>
    <col min="12541" max="12541" width="36.7109375" style="26" customWidth="1"/>
    <col min="12542" max="12542" width="1.5703125" style="26" customWidth="1"/>
    <col min="12543" max="12544" width="9.85546875" style="26" customWidth="1"/>
    <col min="12545" max="12545" width="13.28515625" style="26" customWidth="1"/>
    <col min="12546" max="12546" width="1.7109375" style="26" customWidth="1"/>
    <col min="12547" max="12548" width="9.85546875" style="26" customWidth="1"/>
    <col min="12549" max="12549" width="13.28515625" style="26" customWidth="1"/>
    <col min="12550" max="12550" width="0.5703125" style="26" customWidth="1"/>
    <col min="12551" max="12551" width="7.5703125" style="26" hidden="1" customWidth="1"/>
    <col min="12552" max="12552" width="1.5703125" style="26" customWidth="1"/>
    <col min="12553" max="12793" width="7.5703125" style="26"/>
    <col min="12794" max="12794" width="1" style="26" customWidth="1"/>
    <col min="12795" max="12795" width="2.85546875" style="26" customWidth="1"/>
    <col min="12796" max="12796" width="4.42578125" style="26" customWidth="1"/>
    <col min="12797" max="12797" width="36.7109375" style="26" customWidth="1"/>
    <col min="12798" max="12798" width="1.5703125" style="26" customWidth="1"/>
    <col min="12799" max="12800" width="9.85546875" style="26" customWidth="1"/>
    <col min="12801" max="12801" width="13.28515625" style="26" customWidth="1"/>
    <col min="12802" max="12802" width="1.7109375" style="26" customWidth="1"/>
    <col min="12803" max="12804" width="9.85546875" style="26" customWidth="1"/>
    <col min="12805" max="12805" width="13.28515625" style="26" customWidth="1"/>
    <col min="12806" max="12806" width="0.5703125" style="26" customWidth="1"/>
    <col min="12807" max="12807" width="7.5703125" style="26" hidden="1" customWidth="1"/>
    <col min="12808" max="12808" width="1.5703125" style="26" customWidth="1"/>
    <col min="12809" max="13049" width="7.5703125" style="26"/>
    <col min="13050" max="13050" width="1" style="26" customWidth="1"/>
    <col min="13051" max="13051" width="2.85546875" style="26" customWidth="1"/>
    <col min="13052" max="13052" width="4.42578125" style="26" customWidth="1"/>
    <col min="13053" max="13053" width="36.7109375" style="26" customWidth="1"/>
    <col min="13054" max="13054" width="1.5703125" style="26" customWidth="1"/>
    <col min="13055" max="13056" width="9.85546875" style="26" customWidth="1"/>
    <col min="13057" max="13057" width="13.28515625" style="26" customWidth="1"/>
    <col min="13058" max="13058" width="1.7109375" style="26" customWidth="1"/>
    <col min="13059" max="13060" width="9.85546875" style="26" customWidth="1"/>
    <col min="13061" max="13061" width="13.28515625" style="26" customWidth="1"/>
    <col min="13062" max="13062" width="0.5703125" style="26" customWidth="1"/>
    <col min="13063" max="13063" width="7.5703125" style="26" hidden="1" customWidth="1"/>
    <col min="13064" max="13064" width="1.5703125" style="26" customWidth="1"/>
    <col min="13065" max="13305" width="7.5703125" style="26"/>
    <col min="13306" max="13306" width="1" style="26" customWidth="1"/>
    <col min="13307" max="13307" width="2.85546875" style="26" customWidth="1"/>
    <col min="13308" max="13308" width="4.42578125" style="26" customWidth="1"/>
    <col min="13309" max="13309" width="36.7109375" style="26" customWidth="1"/>
    <col min="13310" max="13310" width="1.5703125" style="26" customWidth="1"/>
    <col min="13311" max="13312" width="9.85546875" style="26" customWidth="1"/>
    <col min="13313" max="13313" width="13.28515625" style="26" customWidth="1"/>
    <col min="13314" max="13314" width="1.7109375" style="26" customWidth="1"/>
    <col min="13315" max="13316" width="9.85546875" style="26" customWidth="1"/>
    <col min="13317" max="13317" width="13.28515625" style="26" customWidth="1"/>
    <col min="13318" max="13318" width="0.5703125" style="26" customWidth="1"/>
    <col min="13319" max="13319" width="7.5703125" style="26" hidden="1" customWidth="1"/>
    <col min="13320" max="13320" width="1.5703125" style="26" customWidth="1"/>
    <col min="13321" max="13561" width="7.5703125" style="26"/>
    <col min="13562" max="13562" width="1" style="26" customWidth="1"/>
    <col min="13563" max="13563" width="2.85546875" style="26" customWidth="1"/>
    <col min="13564" max="13564" width="4.42578125" style="26" customWidth="1"/>
    <col min="13565" max="13565" width="36.7109375" style="26" customWidth="1"/>
    <col min="13566" max="13566" width="1.5703125" style="26" customWidth="1"/>
    <col min="13567" max="13568" width="9.85546875" style="26" customWidth="1"/>
    <col min="13569" max="13569" width="13.28515625" style="26" customWidth="1"/>
    <col min="13570" max="13570" width="1.7109375" style="26" customWidth="1"/>
    <col min="13571" max="13572" width="9.85546875" style="26" customWidth="1"/>
    <col min="13573" max="13573" width="13.28515625" style="26" customWidth="1"/>
    <col min="13574" max="13574" width="0.5703125" style="26" customWidth="1"/>
    <col min="13575" max="13575" width="7.5703125" style="26" hidden="1" customWidth="1"/>
    <col min="13576" max="13576" width="1.5703125" style="26" customWidth="1"/>
    <col min="13577" max="13817" width="7.5703125" style="26"/>
    <col min="13818" max="13818" width="1" style="26" customWidth="1"/>
    <col min="13819" max="13819" width="2.85546875" style="26" customWidth="1"/>
    <col min="13820" max="13820" width="4.42578125" style="26" customWidth="1"/>
    <col min="13821" max="13821" width="36.7109375" style="26" customWidth="1"/>
    <col min="13822" max="13822" width="1.5703125" style="26" customWidth="1"/>
    <col min="13823" max="13824" width="9.85546875" style="26" customWidth="1"/>
    <col min="13825" max="13825" width="13.28515625" style="26" customWidth="1"/>
    <col min="13826" max="13826" width="1.7109375" style="26" customWidth="1"/>
    <col min="13827" max="13828" width="9.85546875" style="26" customWidth="1"/>
    <col min="13829" max="13829" width="13.28515625" style="26" customWidth="1"/>
    <col min="13830" max="13830" width="0.5703125" style="26" customWidth="1"/>
    <col min="13831" max="13831" width="7.5703125" style="26" hidden="1" customWidth="1"/>
    <col min="13832" max="13832" width="1.5703125" style="26" customWidth="1"/>
    <col min="13833" max="14073" width="7.5703125" style="26"/>
    <col min="14074" max="14074" width="1" style="26" customWidth="1"/>
    <col min="14075" max="14075" width="2.85546875" style="26" customWidth="1"/>
    <col min="14076" max="14076" width="4.42578125" style="26" customWidth="1"/>
    <col min="14077" max="14077" width="36.7109375" style="26" customWidth="1"/>
    <col min="14078" max="14078" width="1.5703125" style="26" customWidth="1"/>
    <col min="14079" max="14080" width="9.85546875" style="26" customWidth="1"/>
    <col min="14081" max="14081" width="13.28515625" style="26" customWidth="1"/>
    <col min="14082" max="14082" width="1.7109375" style="26" customWidth="1"/>
    <col min="14083" max="14084" width="9.85546875" style="26" customWidth="1"/>
    <col min="14085" max="14085" width="13.28515625" style="26" customWidth="1"/>
    <col min="14086" max="14086" width="0.5703125" style="26" customWidth="1"/>
    <col min="14087" max="14087" width="7.5703125" style="26" hidden="1" customWidth="1"/>
    <col min="14088" max="14088" width="1.5703125" style="26" customWidth="1"/>
    <col min="14089" max="14329" width="7.5703125" style="26"/>
    <col min="14330" max="14330" width="1" style="26" customWidth="1"/>
    <col min="14331" max="14331" width="2.85546875" style="26" customWidth="1"/>
    <col min="14332" max="14332" width="4.42578125" style="26" customWidth="1"/>
    <col min="14333" max="14333" width="36.7109375" style="26" customWidth="1"/>
    <col min="14334" max="14334" width="1.5703125" style="26" customWidth="1"/>
    <col min="14335" max="14336" width="9.85546875" style="26" customWidth="1"/>
    <col min="14337" max="14337" width="13.28515625" style="26" customWidth="1"/>
    <col min="14338" max="14338" width="1.7109375" style="26" customWidth="1"/>
    <col min="14339" max="14340" width="9.85546875" style="26" customWidth="1"/>
    <col min="14341" max="14341" width="13.28515625" style="26" customWidth="1"/>
    <col min="14342" max="14342" width="0.5703125" style="26" customWidth="1"/>
    <col min="14343" max="14343" width="7.5703125" style="26" hidden="1" customWidth="1"/>
    <col min="14344" max="14344" width="1.5703125" style="26" customWidth="1"/>
    <col min="14345" max="14585" width="7.5703125" style="26"/>
    <col min="14586" max="14586" width="1" style="26" customWidth="1"/>
    <col min="14587" max="14587" width="2.85546875" style="26" customWidth="1"/>
    <col min="14588" max="14588" width="4.42578125" style="26" customWidth="1"/>
    <col min="14589" max="14589" width="36.7109375" style="26" customWidth="1"/>
    <col min="14590" max="14590" width="1.5703125" style="26" customWidth="1"/>
    <col min="14591" max="14592" width="9.85546875" style="26" customWidth="1"/>
    <col min="14593" max="14593" width="13.28515625" style="26" customWidth="1"/>
    <col min="14594" max="14594" width="1.7109375" style="26" customWidth="1"/>
    <col min="14595" max="14596" width="9.85546875" style="26" customWidth="1"/>
    <col min="14597" max="14597" width="13.28515625" style="26" customWidth="1"/>
    <col min="14598" max="14598" width="0.5703125" style="26" customWidth="1"/>
    <col min="14599" max="14599" width="7.5703125" style="26" hidden="1" customWidth="1"/>
    <col min="14600" max="14600" width="1.5703125" style="26" customWidth="1"/>
    <col min="14601" max="14841" width="7.5703125" style="26"/>
    <col min="14842" max="14842" width="1" style="26" customWidth="1"/>
    <col min="14843" max="14843" width="2.85546875" style="26" customWidth="1"/>
    <col min="14844" max="14844" width="4.42578125" style="26" customWidth="1"/>
    <col min="14845" max="14845" width="36.7109375" style="26" customWidth="1"/>
    <col min="14846" max="14846" width="1.5703125" style="26" customWidth="1"/>
    <col min="14847" max="14848" width="9.85546875" style="26" customWidth="1"/>
    <col min="14849" max="14849" width="13.28515625" style="26" customWidth="1"/>
    <col min="14850" max="14850" width="1.7109375" style="26" customWidth="1"/>
    <col min="14851" max="14852" width="9.85546875" style="26" customWidth="1"/>
    <col min="14853" max="14853" width="13.28515625" style="26" customWidth="1"/>
    <col min="14854" max="14854" width="0.5703125" style="26" customWidth="1"/>
    <col min="14855" max="14855" width="7.5703125" style="26" hidden="1" customWidth="1"/>
    <col min="14856" max="14856" width="1.5703125" style="26" customWidth="1"/>
    <col min="14857" max="15097" width="7.5703125" style="26"/>
    <col min="15098" max="15098" width="1" style="26" customWidth="1"/>
    <col min="15099" max="15099" width="2.85546875" style="26" customWidth="1"/>
    <col min="15100" max="15100" width="4.42578125" style="26" customWidth="1"/>
    <col min="15101" max="15101" width="36.7109375" style="26" customWidth="1"/>
    <col min="15102" max="15102" width="1.5703125" style="26" customWidth="1"/>
    <col min="15103" max="15104" width="9.85546875" style="26" customWidth="1"/>
    <col min="15105" max="15105" width="13.28515625" style="26" customWidth="1"/>
    <col min="15106" max="15106" width="1.7109375" style="26" customWidth="1"/>
    <col min="15107" max="15108" width="9.85546875" style="26" customWidth="1"/>
    <col min="15109" max="15109" width="13.28515625" style="26" customWidth="1"/>
    <col min="15110" max="15110" width="0.5703125" style="26" customWidth="1"/>
    <col min="15111" max="15111" width="7.5703125" style="26" hidden="1" customWidth="1"/>
    <col min="15112" max="15112" width="1.5703125" style="26" customWidth="1"/>
    <col min="15113" max="15353" width="7.5703125" style="26"/>
    <col min="15354" max="15354" width="1" style="26" customWidth="1"/>
    <col min="15355" max="15355" width="2.85546875" style="26" customWidth="1"/>
    <col min="15356" max="15356" width="4.42578125" style="26" customWidth="1"/>
    <col min="15357" max="15357" width="36.7109375" style="26" customWidth="1"/>
    <col min="15358" max="15358" width="1.5703125" style="26" customWidth="1"/>
    <col min="15359" max="15360" width="9.85546875" style="26" customWidth="1"/>
    <col min="15361" max="15361" width="13.28515625" style="26" customWidth="1"/>
    <col min="15362" max="15362" width="1.7109375" style="26" customWidth="1"/>
    <col min="15363" max="15364" width="9.85546875" style="26" customWidth="1"/>
    <col min="15365" max="15365" width="13.28515625" style="26" customWidth="1"/>
    <col min="15366" max="15366" width="0.5703125" style="26" customWidth="1"/>
    <col min="15367" max="15367" width="7.5703125" style="26" hidden="1" customWidth="1"/>
    <col min="15368" max="15368" width="1.5703125" style="26" customWidth="1"/>
    <col min="15369" max="15609" width="7.5703125" style="26"/>
    <col min="15610" max="15610" width="1" style="26" customWidth="1"/>
    <col min="15611" max="15611" width="2.85546875" style="26" customWidth="1"/>
    <col min="15612" max="15612" width="4.42578125" style="26" customWidth="1"/>
    <col min="15613" max="15613" width="36.7109375" style="26" customWidth="1"/>
    <col min="15614" max="15614" width="1.5703125" style="26" customWidth="1"/>
    <col min="15615" max="15616" width="9.85546875" style="26" customWidth="1"/>
    <col min="15617" max="15617" width="13.28515625" style="26" customWidth="1"/>
    <col min="15618" max="15618" width="1.7109375" style="26" customWidth="1"/>
    <col min="15619" max="15620" width="9.85546875" style="26" customWidth="1"/>
    <col min="15621" max="15621" width="13.28515625" style="26" customWidth="1"/>
    <col min="15622" max="15622" width="0.5703125" style="26" customWidth="1"/>
    <col min="15623" max="15623" width="7.5703125" style="26" hidden="1" customWidth="1"/>
    <col min="15624" max="15624" width="1.5703125" style="26" customWidth="1"/>
    <col min="15625" max="15865" width="7.5703125" style="26"/>
    <col min="15866" max="15866" width="1" style="26" customWidth="1"/>
    <col min="15867" max="15867" width="2.85546875" style="26" customWidth="1"/>
    <col min="15868" max="15868" width="4.42578125" style="26" customWidth="1"/>
    <col min="15869" max="15869" width="36.7109375" style="26" customWidth="1"/>
    <col min="15870" max="15870" width="1.5703125" style="26" customWidth="1"/>
    <col min="15871" max="15872" width="9.85546875" style="26" customWidth="1"/>
    <col min="15873" max="15873" width="13.28515625" style="26" customWidth="1"/>
    <col min="15874" max="15874" width="1.7109375" style="26" customWidth="1"/>
    <col min="15875" max="15876" width="9.85546875" style="26" customWidth="1"/>
    <col min="15877" max="15877" width="13.28515625" style="26" customWidth="1"/>
    <col min="15878" max="15878" width="0.5703125" style="26" customWidth="1"/>
    <col min="15879" max="15879" width="7.5703125" style="26" hidden="1" customWidth="1"/>
    <col min="15880" max="15880" width="1.5703125" style="26" customWidth="1"/>
    <col min="15881" max="16121" width="7.5703125" style="26"/>
    <col min="16122" max="16122" width="1" style="26" customWidth="1"/>
    <col min="16123" max="16123" width="2.85546875" style="26" customWidth="1"/>
    <col min="16124" max="16124" width="4.42578125" style="26" customWidth="1"/>
    <col min="16125" max="16125" width="36.7109375" style="26" customWidth="1"/>
    <col min="16126" max="16126" width="1.5703125" style="26" customWidth="1"/>
    <col min="16127" max="16128" width="9.85546875" style="26" customWidth="1"/>
    <col min="16129" max="16129" width="13.28515625" style="26" customWidth="1"/>
    <col min="16130" max="16130" width="1.7109375" style="26" customWidth="1"/>
    <col min="16131" max="16132" width="9.85546875" style="26" customWidth="1"/>
    <col min="16133" max="16133" width="13.28515625" style="26" customWidth="1"/>
    <col min="16134" max="16134" width="0.5703125" style="26" customWidth="1"/>
    <col min="16135" max="16135" width="7.5703125" style="26" hidden="1" customWidth="1"/>
    <col min="16136" max="16136" width="1.5703125" style="26" customWidth="1"/>
    <col min="16137" max="16384" width="7.5703125" style="26"/>
  </cols>
  <sheetData>
    <row r="1" spans="1:10" s="1" customFormat="1" ht="15" customHeight="1">
      <c r="H1" s="2" t="s">
        <v>0</v>
      </c>
    </row>
    <row r="2" spans="1:10" s="1" customFormat="1" ht="15" customHeight="1">
      <c r="H2" s="3" t="s">
        <v>1</v>
      </c>
    </row>
    <row r="3" spans="1:10" s="1" customFormat="1" ht="15" customHeight="1"/>
    <row r="4" spans="1:10" s="1" customFormat="1" ht="15" customHeight="1"/>
    <row r="5" spans="1:10" s="24" customFormat="1" ht="15" customHeight="1">
      <c r="B5" s="121" t="s">
        <v>213</v>
      </c>
      <c r="C5" s="42" t="s">
        <v>379</v>
      </c>
      <c r="D5" s="670"/>
      <c r="E5" s="45"/>
      <c r="F5" s="46"/>
      <c r="G5" s="44"/>
      <c r="H5" s="77"/>
      <c r="I5" s="77"/>
      <c r="J5" s="77"/>
    </row>
    <row r="6" spans="1:10" s="24" customFormat="1" ht="15" customHeight="1">
      <c r="B6" s="121"/>
      <c r="C6" s="42" t="s">
        <v>549</v>
      </c>
      <c r="D6" s="670"/>
      <c r="E6" s="45"/>
      <c r="F6" s="46"/>
      <c r="G6" s="44"/>
      <c r="H6" s="77"/>
      <c r="I6" s="77"/>
      <c r="J6" s="77"/>
    </row>
    <row r="7" spans="1:10" s="24" customFormat="1" ht="15" customHeight="1">
      <c r="B7" s="122" t="s">
        <v>214</v>
      </c>
      <c r="C7" s="48" t="s">
        <v>362</v>
      </c>
      <c r="D7" s="49"/>
      <c r="E7" s="45"/>
      <c r="F7" s="46"/>
      <c r="G7" s="44"/>
      <c r="H7" s="77"/>
      <c r="I7" s="77"/>
      <c r="J7" s="77"/>
    </row>
    <row r="8" spans="1:10" s="24" customFormat="1" ht="15" customHeight="1">
      <c r="B8" s="122"/>
      <c r="C8" s="48" t="s">
        <v>550</v>
      </c>
      <c r="D8" s="49"/>
      <c r="E8" s="45"/>
      <c r="F8" s="46"/>
      <c r="G8" s="44"/>
      <c r="H8" s="77"/>
      <c r="I8" s="77"/>
      <c r="J8" s="77"/>
    </row>
    <row r="9" spans="1:10" s="24" customFormat="1" ht="11.25" customHeight="1" thickBot="1">
      <c r="A9" s="25"/>
      <c r="B9" s="122"/>
      <c r="D9" s="49"/>
      <c r="E9" s="45"/>
      <c r="F9" s="46"/>
      <c r="G9" s="44"/>
      <c r="H9" s="77"/>
      <c r="I9" s="77"/>
      <c r="J9" s="77"/>
    </row>
    <row r="10" spans="1:10" s="24" customFormat="1" ht="3" customHeight="1" thickTop="1">
      <c r="A10" s="255"/>
      <c r="B10" s="244"/>
      <c r="C10" s="244"/>
      <c r="D10" s="256"/>
      <c r="E10" s="244"/>
      <c r="F10" s="244"/>
      <c r="G10" s="244"/>
      <c r="H10" s="244"/>
      <c r="I10" s="77"/>
      <c r="J10" s="77"/>
    </row>
    <row r="11" spans="1:10" s="24" customFormat="1" ht="17.100000000000001" customHeight="1">
      <c r="B11" s="33" t="s">
        <v>341</v>
      </c>
      <c r="C11" s="26"/>
      <c r="D11" s="245" t="s">
        <v>28</v>
      </c>
      <c r="E11" s="690" t="s">
        <v>56</v>
      </c>
      <c r="F11" s="690"/>
      <c r="G11" s="690"/>
      <c r="H11" s="114"/>
      <c r="I11" s="114"/>
      <c r="J11" s="77"/>
    </row>
    <row r="12" spans="1:10" s="24" customFormat="1" ht="15">
      <c r="B12" s="36" t="s">
        <v>328</v>
      </c>
      <c r="C12" s="26"/>
      <c r="D12" s="246" t="s">
        <v>29</v>
      </c>
      <c r="E12" s="696" t="s">
        <v>58</v>
      </c>
      <c r="F12" s="696"/>
      <c r="G12" s="696"/>
      <c r="H12" s="77"/>
      <c r="I12" s="77"/>
      <c r="J12" s="77"/>
    </row>
    <row r="13" spans="1:10" s="24" customFormat="1" ht="17.100000000000001" customHeight="1">
      <c r="B13" s="26"/>
      <c r="C13" s="26"/>
      <c r="D13" s="245"/>
      <c r="E13" s="258" t="s">
        <v>8</v>
      </c>
      <c r="F13" s="258" t="s">
        <v>40</v>
      </c>
      <c r="G13" s="258" t="s">
        <v>42</v>
      </c>
      <c r="H13" s="115"/>
      <c r="I13" s="115"/>
      <c r="J13" s="77"/>
    </row>
    <row r="14" spans="1:10" s="24" customFormat="1" ht="16.5" customHeight="1">
      <c r="B14" s="26"/>
      <c r="C14" s="26"/>
      <c r="D14" s="329"/>
      <c r="E14" s="330" t="s">
        <v>9</v>
      </c>
      <c r="F14" s="330" t="s">
        <v>41</v>
      </c>
      <c r="G14" s="330" t="s">
        <v>43</v>
      </c>
      <c r="H14" s="116"/>
      <c r="I14" s="116"/>
      <c r="J14" s="77"/>
    </row>
    <row r="15" spans="1:10" ht="3" customHeight="1">
      <c r="A15" s="247"/>
      <c r="B15" s="247"/>
      <c r="C15" s="247"/>
      <c r="D15" s="248"/>
      <c r="E15" s="247"/>
      <c r="F15" s="247"/>
      <c r="G15" s="247"/>
      <c r="H15" s="247"/>
    </row>
    <row r="16" spans="1:10" ht="6" customHeight="1">
      <c r="H16" s="28"/>
    </row>
    <row r="17" spans="2:9" ht="14.1" customHeight="1">
      <c r="B17" s="33" t="s">
        <v>8</v>
      </c>
      <c r="D17" s="664">
        <v>2023</v>
      </c>
      <c r="E17" s="331">
        <f>SUM(F17,G17)</f>
        <v>583</v>
      </c>
      <c r="F17" s="331">
        <f>SUM(F20,F23,F26,F29,F32,F35,F38,F41,F44,F47,F50)</f>
        <v>289</v>
      </c>
      <c r="G17" s="331">
        <f>SUM(G20,G23,G26,G29,G32,G35,G38,G41,G44,G47,G50)</f>
        <v>294</v>
      </c>
      <c r="H17" s="77"/>
    </row>
    <row r="18" spans="2:9" ht="14.1" customHeight="1">
      <c r="B18" s="36" t="s">
        <v>9</v>
      </c>
      <c r="D18" s="664"/>
      <c r="E18" s="331"/>
      <c r="F18" s="331"/>
      <c r="G18" s="331"/>
      <c r="H18" s="77"/>
    </row>
    <row r="19" spans="2:9" ht="14.1" customHeight="1">
      <c r="B19" s="36"/>
      <c r="D19" s="664"/>
      <c r="E19" s="331"/>
      <c r="F19" s="331"/>
      <c r="G19" s="331"/>
      <c r="H19" s="77"/>
    </row>
    <row r="20" spans="2:9" ht="14.1" customHeight="1">
      <c r="B20" s="33" t="s">
        <v>105</v>
      </c>
      <c r="C20" s="334"/>
      <c r="D20" s="27">
        <v>2023</v>
      </c>
      <c r="E20" s="333">
        <f>F20+G20</f>
        <v>77</v>
      </c>
      <c r="F20" s="333">
        <v>25</v>
      </c>
      <c r="G20" s="333">
        <v>52</v>
      </c>
      <c r="H20" s="77"/>
    </row>
    <row r="21" spans="2:9" ht="14.1" customHeight="1">
      <c r="B21" s="36" t="s">
        <v>106</v>
      </c>
      <c r="C21" s="334"/>
      <c r="E21" s="333"/>
      <c r="F21" s="333"/>
      <c r="G21" s="333"/>
      <c r="H21" s="117"/>
    </row>
    <row r="22" spans="2:9" ht="14.1" customHeight="1">
      <c r="B22" s="33"/>
      <c r="E22" s="333"/>
      <c r="F22" s="333"/>
      <c r="G22" s="333"/>
      <c r="H22" s="118"/>
      <c r="I22" s="29"/>
    </row>
    <row r="23" spans="2:9" ht="14.1" customHeight="1">
      <c r="B23" s="33" t="s">
        <v>394</v>
      </c>
      <c r="C23" s="33"/>
      <c r="D23" s="27">
        <v>2023</v>
      </c>
      <c r="E23" s="333">
        <f>F23+G23</f>
        <v>83</v>
      </c>
      <c r="F23" s="333">
        <v>46</v>
      </c>
      <c r="G23" s="333">
        <v>37</v>
      </c>
      <c r="H23" s="118"/>
      <c r="I23" s="29"/>
    </row>
    <row r="24" spans="2:9" ht="14.1" customHeight="1">
      <c r="B24" s="36" t="s">
        <v>395</v>
      </c>
      <c r="C24" s="33"/>
      <c r="E24" s="333"/>
      <c r="F24" s="333"/>
      <c r="G24" s="333"/>
      <c r="H24" s="118"/>
      <c r="I24" s="29"/>
    </row>
    <row r="25" spans="2:9" ht="14.1" customHeight="1">
      <c r="B25" s="36"/>
      <c r="C25" s="33"/>
      <c r="E25" s="333"/>
      <c r="F25" s="333"/>
      <c r="G25" s="333"/>
      <c r="H25" s="117"/>
    </row>
    <row r="26" spans="2:9" ht="14.1" customHeight="1">
      <c r="B26" s="33" t="s">
        <v>384</v>
      </c>
      <c r="C26" s="29"/>
      <c r="D26" s="27">
        <v>2023</v>
      </c>
      <c r="E26" s="333">
        <f>F26+G26</f>
        <v>15</v>
      </c>
      <c r="F26" s="333">
        <v>9</v>
      </c>
      <c r="G26" s="333">
        <v>6</v>
      </c>
      <c r="H26" s="118"/>
    </row>
    <row r="27" spans="2:9" ht="14.1" customHeight="1">
      <c r="B27" s="36" t="s">
        <v>396</v>
      </c>
      <c r="C27" s="334"/>
      <c r="E27" s="333"/>
      <c r="F27" s="333"/>
      <c r="G27" s="333"/>
      <c r="H27" s="118"/>
    </row>
    <row r="28" spans="2:9" ht="14.1" customHeight="1">
      <c r="B28" s="36"/>
      <c r="C28" s="334"/>
      <c r="E28" s="333"/>
      <c r="F28" s="333"/>
      <c r="G28" s="333"/>
      <c r="H28" s="118"/>
    </row>
    <row r="29" spans="2:9" ht="14.1" customHeight="1">
      <c r="B29" s="33" t="s">
        <v>388</v>
      </c>
      <c r="C29" s="334"/>
      <c r="D29" s="27">
        <v>2023</v>
      </c>
      <c r="E29" s="333">
        <f>F29+G29</f>
        <v>269</v>
      </c>
      <c r="F29" s="333">
        <v>121</v>
      </c>
      <c r="G29" s="333">
        <v>148</v>
      </c>
      <c r="H29" s="117"/>
    </row>
    <row r="30" spans="2:9" ht="14.1" customHeight="1">
      <c r="B30" s="36" t="s">
        <v>389</v>
      </c>
      <c r="C30" s="334"/>
      <c r="E30" s="333"/>
      <c r="F30" s="333"/>
      <c r="G30" s="333"/>
      <c r="H30" s="118"/>
    </row>
    <row r="31" spans="2:9" ht="14.1" customHeight="1">
      <c r="B31" s="634"/>
      <c r="C31" s="334"/>
      <c r="E31" s="333"/>
      <c r="F31" s="333"/>
      <c r="G31" s="333"/>
      <c r="H31" s="118"/>
    </row>
    <row r="32" spans="2:9" ht="14.1" customHeight="1">
      <c r="B32" s="29" t="s">
        <v>385</v>
      </c>
      <c r="C32" s="633"/>
      <c r="D32" s="27">
        <v>2023</v>
      </c>
      <c r="E32" s="333">
        <f>F32+G32</f>
        <v>1</v>
      </c>
      <c r="F32" s="333">
        <v>0</v>
      </c>
      <c r="G32" s="333">
        <v>1</v>
      </c>
      <c r="H32" s="118"/>
    </row>
    <row r="33" spans="2:8" ht="14.1" customHeight="1">
      <c r="B33" s="36" t="s">
        <v>397</v>
      </c>
      <c r="C33" s="334"/>
      <c r="E33" s="333"/>
      <c r="F33" s="333"/>
      <c r="G33" s="333"/>
      <c r="H33" s="118"/>
    </row>
    <row r="34" spans="2:8" ht="14.1" customHeight="1">
      <c r="B34" s="33"/>
      <c r="E34" s="333"/>
      <c r="F34" s="333"/>
      <c r="G34" s="333"/>
      <c r="H34" s="118"/>
    </row>
    <row r="35" spans="2:8" ht="14.1" customHeight="1">
      <c r="B35" s="33" t="s">
        <v>390</v>
      </c>
      <c r="D35" s="27">
        <v>2023</v>
      </c>
      <c r="E35" s="333">
        <f>F35+G35</f>
        <v>38</v>
      </c>
      <c r="F35" s="333">
        <v>31</v>
      </c>
      <c r="G35" s="333">
        <v>7</v>
      </c>
      <c r="H35" s="118"/>
    </row>
    <row r="36" spans="2:8" ht="14.1" customHeight="1">
      <c r="B36" s="36" t="s">
        <v>398</v>
      </c>
      <c r="E36" s="333"/>
      <c r="F36" s="333"/>
      <c r="G36" s="333"/>
      <c r="H36" s="118"/>
    </row>
    <row r="37" spans="2:8" ht="14.1" customHeight="1">
      <c r="B37" s="36"/>
      <c r="E37" s="333"/>
      <c r="F37" s="333"/>
      <c r="G37" s="333"/>
      <c r="H37" s="117"/>
    </row>
    <row r="38" spans="2:8" ht="14.1" customHeight="1">
      <c r="B38" s="33" t="s">
        <v>399</v>
      </c>
      <c r="D38" s="27">
        <v>2023</v>
      </c>
      <c r="E38" s="333">
        <f>F38+G38</f>
        <v>10</v>
      </c>
      <c r="F38" s="333">
        <v>8</v>
      </c>
      <c r="G38" s="333">
        <v>2</v>
      </c>
      <c r="H38" s="117"/>
    </row>
    <row r="39" spans="2:8" ht="14.1" customHeight="1">
      <c r="B39" s="36" t="s">
        <v>400</v>
      </c>
      <c r="E39" s="333"/>
      <c r="F39" s="333"/>
      <c r="G39" s="333"/>
      <c r="H39" s="117"/>
    </row>
    <row r="40" spans="2:8" ht="14.1" customHeight="1">
      <c r="E40" s="333"/>
      <c r="F40" s="333"/>
      <c r="G40" s="333"/>
      <c r="H40" s="117"/>
    </row>
    <row r="41" spans="2:8" ht="14.1" customHeight="1">
      <c r="B41" s="29" t="s">
        <v>386</v>
      </c>
      <c r="D41" s="27">
        <v>2023</v>
      </c>
      <c r="E41" s="333">
        <f>F41+G41</f>
        <v>0</v>
      </c>
      <c r="F41" s="333">
        <v>0</v>
      </c>
      <c r="G41" s="333">
        <v>0</v>
      </c>
      <c r="H41" s="117"/>
    </row>
    <row r="42" spans="2:8" ht="14.1" customHeight="1">
      <c r="B42" s="36" t="s">
        <v>401</v>
      </c>
      <c r="E42" s="333"/>
      <c r="F42" s="333"/>
      <c r="G42" s="333"/>
      <c r="H42" s="117"/>
    </row>
    <row r="43" spans="2:8" ht="14.1" customHeight="1">
      <c r="B43" s="33"/>
      <c r="C43" s="29"/>
      <c r="E43" s="333"/>
      <c r="F43" s="333"/>
      <c r="G43" s="333"/>
      <c r="H43" s="117"/>
    </row>
    <row r="44" spans="2:8" ht="14.1" customHeight="1">
      <c r="B44" s="33" t="s">
        <v>402</v>
      </c>
      <c r="C44" s="334"/>
      <c r="D44" s="27">
        <v>2023</v>
      </c>
      <c r="E44" s="333">
        <f>F44+G44</f>
        <v>20</v>
      </c>
      <c r="F44" s="333">
        <v>6</v>
      </c>
      <c r="G44" s="333">
        <v>14</v>
      </c>
      <c r="H44" s="117"/>
    </row>
    <row r="45" spans="2:8" ht="14.1" customHeight="1">
      <c r="B45" s="36" t="s">
        <v>403</v>
      </c>
      <c r="C45" s="334"/>
      <c r="E45" s="333"/>
      <c r="F45" s="333"/>
      <c r="G45" s="333"/>
      <c r="H45" s="117"/>
    </row>
    <row r="46" spans="2:8" ht="14.1" customHeight="1">
      <c r="B46" s="36"/>
      <c r="C46" s="334"/>
      <c r="E46" s="333"/>
      <c r="F46" s="333"/>
      <c r="G46" s="333"/>
      <c r="H46" s="117"/>
    </row>
    <row r="47" spans="2:8" ht="14.1" customHeight="1">
      <c r="B47" s="33" t="s">
        <v>118</v>
      </c>
      <c r="D47" s="27">
        <v>2023</v>
      </c>
      <c r="E47" s="333">
        <f>F47+G47</f>
        <v>56</v>
      </c>
      <c r="F47" s="333">
        <v>35</v>
      </c>
      <c r="G47" s="333">
        <v>21</v>
      </c>
      <c r="H47" s="118"/>
    </row>
    <row r="48" spans="2:8" ht="14.1" customHeight="1">
      <c r="B48" s="103" t="s">
        <v>119</v>
      </c>
      <c r="C48" s="29"/>
      <c r="E48" s="333"/>
      <c r="F48" s="333"/>
      <c r="G48" s="333"/>
      <c r="H48" s="118"/>
    </row>
    <row r="49" spans="1:9" ht="14.1" customHeight="1">
      <c r="B49" s="103"/>
      <c r="C49" s="29"/>
      <c r="E49" s="333"/>
      <c r="F49" s="333"/>
      <c r="G49" s="333"/>
      <c r="H49" s="118"/>
    </row>
    <row r="50" spans="1:9" ht="14.1" customHeight="1">
      <c r="B50" s="33" t="s">
        <v>391</v>
      </c>
      <c r="C50" s="29"/>
      <c r="D50" s="27">
        <v>2023</v>
      </c>
      <c r="E50" s="333">
        <f>F50+G50</f>
        <v>14</v>
      </c>
      <c r="F50" s="336">
        <v>8</v>
      </c>
      <c r="G50" s="333">
        <v>6</v>
      </c>
      <c r="H50" s="117"/>
    </row>
    <row r="51" spans="1:9" ht="14.1" customHeight="1">
      <c r="B51" s="103" t="s">
        <v>547</v>
      </c>
      <c r="C51" s="29"/>
      <c r="E51" s="333"/>
      <c r="F51" s="333"/>
      <c r="G51" s="333"/>
      <c r="H51" s="118"/>
    </row>
    <row r="52" spans="1:9" ht="17.100000000000001" customHeight="1" thickBot="1">
      <c r="A52" s="30"/>
      <c r="B52" s="83"/>
      <c r="C52" s="83"/>
      <c r="D52" s="84"/>
      <c r="E52" s="85"/>
      <c r="F52" s="85"/>
      <c r="G52" s="85"/>
      <c r="H52" s="85"/>
    </row>
    <row r="53" spans="1:9" s="31" customFormat="1" ht="3" customHeight="1">
      <c r="B53" s="77"/>
      <c r="C53" s="79"/>
      <c r="D53" s="78"/>
      <c r="E53" s="77"/>
      <c r="F53" s="77"/>
      <c r="G53" s="77"/>
      <c r="H53" s="77"/>
    </row>
    <row r="54" spans="1:9" s="32" customFormat="1" ht="12.95" customHeight="1">
      <c r="B54" s="77"/>
      <c r="C54" s="77"/>
      <c r="D54" s="78"/>
      <c r="E54" s="77"/>
      <c r="F54" s="79"/>
      <c r="G54" s="79"/>
      <c r="H54" s="264" t="s">
        <v>216</v>
      </c>
    </row>
    <row r="55" spans="1:9" s="32" customFormat="1" ht="12.95" customHeight="1">
      <c r="B55" s="77"/>
      <c r="C55" s="77"/>
      <c r="D55" s="78"/>
      <c r="E55" s="77"/>
      <c r="F55" s="77"/>
      <c r="G55" s="77"/>
      <c r="H55" s="564" t="s">
        <v>215</v>
      </c>
    </row>
    <row r="56" spans="1:9" ht="15" customHeight="1">
      <c r="C56" s="33"/>
      <c r="D56" s="664"/>
    </row>
    <row r="57" spans="1:9" ht="15" customHeight="1">
      <c r="C57" s="33"/>
      <c r="D57" s="664"/>
    </row>
    <row r="58" spans="1:9" ht="9.75" customHeight="1">
      <c r="C58" s="29"/>
      <c r="D58" s="665"/>
    </row>
    <row r="59" spans="1:9" ht="15" customHeight="1">
      <c r="C59" s="664"/>
      <c r="D59" s="664"/>
    </row>
    <row r="60" spans="1:9" ht="9.75" customHeight="1">
      <c r="C60" s="29"/>
      <c r="D60" s="665"/>
    </row>
    <row r="61" spans="1:9" ht="15" customHeight="1">
      <c r="C61" s="33"/>
      <c r="D61" s="664"/>
    </row>
    <row r="62" spans="1:9" ht="9.75" customHeight="1">
      <c r="C62" s="29"/>
      <c r="D62" s="664"/>
    </row>
    <row r="63" spans="1:9" ht="9.75" customHeight="1">
      <c r="D63" s="665"/>
    </row>
    <row r="64" spans="1:9" ht="15" customHeight="1">
      <c r="B64" s="33"/>
      <c r="C64" s="33"/>
      <c r="E64" s="29"/>
      <c r="F64" s="29"/>
      <c r="G64" s="29"/>
      <c r="H64" s="29"/>
      <c r="I64" s="29"/>
    </row>
    <row r="65" spans="2:9" ht="9.75" customHeight="1">
      <c r="C65" s="36"/>
    </row>
    <row r="66" spans="2:9" ht="9.75" customHeight="1">
      <c r="C66" s="36"/>
    </row>
    <row r="67" spans="2:9" ht="15" customHeight="1">
      <c r="C67" s="33"/>
      <c r="D67" s="664"/>
    </row>
    <row r="68" spans="2:9" ht="9.75" customHeight="1">
      <c r="C68" s="29"/>
      <c r="D68" s="665"/>
    </row>
    <row r="69" spans="2:9" ht="15" customHeight="1">
      <c r="C69" s="33"/>
      <c r="D69" s="664"/>
    </row>
    <row r="70" spans="2:9" ht="9.75" customHeight="1">
      <c r="C70" s="29"/>
      <c r="D70" s="665"/>
    </row>
    <row r="71" spans="2:9" ht="15" customHeight="1">
      <c r="C71" s="33"/>
      <c r="D71" s="664"/>
    </row>
    <row r="72" spans="2:9" ht="9.75" customHeight="1">
      <c r="C72" s="29"/>
      <c r="D72" s="665"/>
    </row>
    <row r="73" spans="2:9" ht="15" customHeight="1">
      <c r="C73" s="33"/>
      <c r="D73" s="664"/>
    </row>
    <row r="74" spans="2:9" ht="9.75" customHeight="1">
      <c r="D74" s="665"/>
    </row>
    <row r="75" spans="2:9" ht="18" customHeight="1">
      <c r="B75" s="33"/>
    </row>
    <row r="76" spans="2:9" ht="15" customHeight="1">
      <c r="B76" s="33"/>
      <c r="C76" s="33"/>
      <c r="E76" s="29"/>
      <c r="F76" s="29"/>
      <c r="G76" s="29"/>
      <c r="H76" s="29"/>
      <c r="I76" s="29"/>
    </row>
    <row r="77" spans="2:9" ht="9.75" customHeight="1">
      <c r="B77" s="29"/>
      <c r="C77" s="36"/>
    </row>
    <row r="78" spans="2:9" ht="15" customHeight="1">
      <c r="B78" s="33"/>
      <c r="C78" s="33"/>
      <c r="E78" s="29"/>
      <c r="F78" s="29"/>
      <c r="G78" s="29"/>
      <c r="H78" s="29"/>
      <c r="I78" s="29"/>
    </row>
    <row r="79" spans="2:9" ht="9.75" customHeight="1">
      <c r="B79" s="29"/>
      <c r="C79" s="36"/>
    </row>
    <row r="80" spans="2:9" ht="5.0999999999999996" customHeight="1"/>
    <row r="81" spans="3:9" ht="11.1" customHeight="1"/>
    <row r="82" spans="3:9" ht="11.1" customHeight="1">
      <c r="C82" s="33"/>
      <c r="E82" s="29"/>
      <c r="F82" s="29"/>
      <c r="G82" s="29"/>
      <c r="H82" s="29"/>
      <c r="I82" s="29"/>
    </row>
    <row r="83" spans="3:9" ht="11.25" customHeight="1">
      <c r="C83" s="36"/>
    </row>
    <row r="84" spans="3:9" ht="5.25" customHeight="1"/>
    <row r="85" spans="3:9" ht="3.95" customHeight="1">
      <c r="E85" s="37"/>
      <c r="F85" s="37"/>
      <c r="G85" s="37"/>
      <c r="H85" s="37"/>
      <c r="I85" s="37"/>
    </row>
    <row r="86" spans="3:9" ht="11.1" customHeight="1"/>
    <row r="87" spans="3:9" ht="10.5" customHeight="1"/>
    <row r="91" spans="3:9">
      <c r="E91" s="37"/>
      <c r="F91" s="37"/>
      <c r="G91" s="37"/>
      <c r="H91" s="37"/>
      <c r="I91" s="37"/>
    </row>
    <row r="92" spans="3:9">
      <c r="E92" s="37"/>
      <c r="F92" s="37"/>
      <c r="G92" s="37"/>
      <c r="H92" s="37"/>
      <c r="I92" s="37"/>
    </row>
    <row r="93" spans="3:9">
      <c r="E93" s="37"/>
      <c r="F93" s="37"/>
      <c r="G93" s="37"/>
      <c r="H93" s="37"/>
      <c r="I93" s="37"/>
    </row>
    <row r="94" spans="3:9">
      <c r="E94" s="37"/>
      <c r="F94" s="37"/>
      <c r="G94" s="37"/>
      <c r="H94" s="37"/>
      <c r="I94" s="37"/>
    </row>
    <row r="95" spans="3:9">
      <c r="E95" s="37"/>
      <c r="F95" s="37"/>
      <c r="G95" s="37"/>
      <c r="H95" s="37"/>
      <c r="I95" s="37"/>
    </row>
    <row r="96" spans="3:9">
      <c r="E96" s="37"/>
      <c r="F96" s="37"/>
      <c r="G96" s="37"/>
      <c r="H96" s="37"/>
      <c r="I96" s="37"/>
    </row>
    <row r="97" spans="5:9">
      <c r="E97" s="37"/>
      <c r="F97" s="37"/>
      <c r="G97" s="37"/>
      <c r="H97" s="37"/>
      <c r="I97" s="37"/>
    </row>
    <row r="98" spans="5:9">
      <c r="E98" s="37"/>
      <c r="F98" s="37"/>
      <c r="G98" s="37"/>
      <c r="H98" s="37"/>
      <c r="I98" s="37"/>
    </row>
    <row r="99" spans="5:9">
      <c r="E99" s="37"/>
      <c r="F99" s="37"/>
      <c r="G99" s="37"/>
      <c r="H99" s="37"/>
      <c r="I99" s="37"/>
    </row>
    <row r="100" spans="5:9">
      <c r="E100" s="37"/>
      <c r="F100" s="37"/>
      <c r="G100" s="37"/>
      <c r="H100" s="37"/>
      <c r="I100" s="37"/>
    </row>
    <row r="101" spans="5:9">
      <c r="E101" s="37"/>
      <c r="F101" s="37"/>
      <c r="G101" s="37"/>
      <c r="H101" s="37"/>
      <c r="I101" s="37"/>
    </row>
    <row r="102" spans="5:9">
      <c r="E102" s="37"/>
      <c r="F102" s="37"/>
      <c r="G102" s="37"/>
      <c r="H102" s="37"/>
      <c r="I102" s="37"/>
    </row>
    <row r="103" spans="5:9">
      <c r="E103" s="37"/>
      <c r="F103" s="37"/>
      <c r="G103" s="37"/>
      <c r="H103" s="37"/>
      <c r="I103" s="37"/>
    </row>
    <row r="104" spans="5:9">
      <c r="E104" s="37"/>
      <c r="F104" s="37"/>
      <c r="G104" s="37"/>
      <c r="H104" s="37"/>
      <c r="I104" s="37"/>
    </row>
    <row r="105" spans="5:9">
      <c r="E105" s="37"/>
      <c r="F105" s="37"/>
      <c r="G105" s="37"/>
      <c r="H105" s="37"/>
      <c r="I105" s="37"/>
    </row>
    <row r="106" spans="5:9">
      <c r="E106" s="37"/>
      <c r="F106" s="37"/>
      <c r="G106" s="37"/>
      <c r="H106" s="37"/>
      <c r="I106" s="37"/>
    </row>
    <row r="107" spans="5:9">
      <c r="E107" s="37"/>
      <c r="F107" s="37"/>
      <c r="G107" s="37"/>
      <c r="H107" s="37"/>
      <c r="I107" s="37"/>
    </row>
    <row r="108" spans="5:9">
      <c r="E108" s="37"/>
      <c r="F108" s="37"/>
      <c r="G108" s="37"/>
      <c r="H108" s="37"/>
      <c r="I108" s="37"/>
    </row>
    <row r="109" spans="5:9">
      <c r="E109" s="37"/>
      <c r="F109" s="37"/>
      <c r="G109" s="37"/>
      <c r="H109" s="37"/>
      <c r="I109" s="37"/>
    </row>
  </sheetData>
  <mergeCells count="2">
    <mergeCell ref="E11:G11"/>
    <mergeCell ref="E12:G12"/>
  </mergeCells>
  <hyperlinks>
    <hyperlink ref="H1" r:id="rId1" xr:uid="{00000000-0004-0000-1F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2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6"/>
    <pageSetUpPr fitToPage="1"/>
  </sheetPr>
  <dimension ref="A1:I1048476"/>
  <sheetViews>
    <sheetView view="pageBreakPreview" zoomScale="80" zoomScaleNormal="100" zoomScaleSheetLayoutView="80" workbookViewId="0">
      <selection activeCell="Q36" sqref="Q36"/>
    </sheetView>
  </sheetViews>
  <sheetFormatPr defaultColWidth="12.5703125" defaultRowHeight="17.25"/>
  <cols>
    <col min="1" max="1" width="1" style="266" customWidth="1"/>
    <col min="2" max="2" width="11.5703125" style="266" customWidth="1"/>
    <col min="3" max="3" width="27.42578125" style="266" customWidth="1"/>
    <col min="4" max="4" width="17.28515625" style="267" customWidth="1"/>
    <col min="5" max="5" width="1.7109375" style="267" customWidth="1"/>
    <col min="6" max="8" width="24" style="266" customWidth="1"/>
    <col min="9" max="9" width="1" style="266" customWidth="1"/>
    <col min="10" max="16384" width="12.5703125" style="266"/>
  </cols>
  <sheetData>
    <row r="1" spans="1:9" s="87" customFormat="1" ht="15" customHeight="1">
      <c r="D1" s="88"/>
      <c r="E1" s="88"/>
      <c r="I1" s="2" t="s">
        <v>0</v>
      </c>
    </row>
    <row r="2" spans="1:9" s="87" customFormat="1" ht="15" customHeight="1">
      <c r="D2" s="88"/>
      <c r="E2" s="88"/>
      <c r="I2" s="3" t="s">
        <v>1</v>
      </c>
    </row>
    <row r="3" spans="1:9" s="87" customFormat="1" ht="15" customHeight="1">
      <c r="D3" s="88"/>
      <c r="E3" s="88"/>
      <c r="I3" s="3"/>
    </row>
    <row r="4" spans="1:9" s="87" customFormat="1" ht="15" customHeight="1">
      <c r="D4" s="88"/>
      <c r="E4" s="88"/>
      <c r="I4" s="3"/>
    </row>
    <row r="5" spans="1:9" s="167" customFormat="1" ht="15" customHeight="1">
      <c r="B5" s="168" t="s">
        <v>203</v>
      </c>
      <c r="C5" s="169" t="s">
        <v>472</v>
      </c>
      <c r="D5" s="676"/>
      <c r="E5" s="676"/>
      <c r="F5" s="171"/>
      <c r="I5" s="1"/>
    </row>
    <row r="6" spans="1:9" s="167" customFormat="1" ht="15" customHeight="1">
      <c r="B6" s="172" t="s">
        <v>204</v>
      </c>
      <c r="C6" s="173" t="s">
        <v>370</v>
      </c>
      <c r="D6" s="174"/>
      <c r="E6" s="174"/>
      <c r="F6" s="171"/>
      <c r="I6" s="1"/>
    </row>
    <row r="7" spans="1:9" s="167" customFormat="1" ht="11.25" customHeight="1" thickBot="1">
      <c r="A7" s="175"/>
      <c r="B7" s="175"/>
      <c r="C7" s="175"/>
      <c r="D7" s="176"/>
      <c r="E7" s="176"/>
      <c r="F7" s="177"/>
      <c r="G7" s="175"/>
      <c r="H7" s="175"/>
      <c r="I7" s="26"/>
    </row>
    <row r="8" spans="1:9" s="181" customFormat="1" ht="8.1" customHeight="1" thickTop="1">
      <c r="D8" s="182"/>
      <c r="E8" s="182"/>
      <c r="F8" s="185"/>
      <c r="G8" s="259"/>
      <c r="I8" s="242"/>
    </row>
    <row r="9" spans="1:9" s="181" customFormat="1" ht="15" customHeight="1">
      <c r="B9" s="169" t="s">
        <v>333</v>
      </c>
      <c r="C9" s="167"/>
      <c r="D9" s="677" t="s">
        <v>28</v>
      </c>
      <c r="E9" s="677"/>
      <c r="F9" s="699" t="s">
        <v>217</v>
      </c>
      <c r="G9" s="699"/>
      <c r="H9" s="699"/>
      <c r="I9" s="26"/>
    </row>
    <row r="10" spans="1:9" s="181" customFormat="1" ht="15" customHeight="1">
      <c r="B10" s="345" t="s">
        <v>334</v>
      </c>
      <c r="C10" s="167"/>
      <c r="D10" s="346" t="s">
        <v>29</v>
      </c>
      <c r="E10" s="346"/>
      <c r="F10" s="700" t="s">
        <v>218</v>
      </c>
      <c r="G10" s="700"/>
      <c r="H10" s="700"/>
      <c r="I10" s="26"/>
    </row>
    <row r="11" spans="1:9" s="181" customFormat="1" ht="15" customHeight="1">
      <c r="B11" s="167"/>
      <c r="C11" s="173"/>
      <c r="D11" s="677"/>
      <c r="E11" s="677"/>
      <c r="F11" s="347" t="s">
        <v>8</v>
      </c>
      <c r="G11" s="347" t="s">
        <v>174</v>
      </c>
      <c r="H11" s="347" t="s">
        <v>42</v>
      </c>
      <c r="I11" s="26"/>
    </row>
    <row r="12" spans="1:9" s="181" customFormat="1" ht="15" customHeight="1">
      <c r="B12" s="167"/>
      <c r="C12" s="173"/>
      <c r="D12" s="677"/>
      <c r="E12" s="677"/>
      <c r="F12" s="348" t="s">
        <v>9</v>
      </c>
      <c r="G12" s="348" t="s">
        <v>175</v>
      </c>
      <c r="H12" s="348" t="s">
        <v>43</v>
      </c>
      <c r="I12" s="26"/>
    </row>
    <row r="13" spans="1:9" s="181" customFormat="1" ht="8.1" customHeight="1" thickBot="1">
      <c r="A13" s="260"/>
      <c r="B13" s="349"/>
      <c r="C13" s="349"/>
      <c r="D13" s="350"/>
      <c r="E13" s="350"/>
      <c r="F13" s="351"/>
      <c r="G13" s="352"/>
      <c r="H13" s="349"/>
      <c r="I13" s="30"/>
    </row>
    <row r="14" spans="1:9" s="181" customFormat="1" ht="8.1" customHeight="1">
      <c r="B14" s="167"/>
      <c r="C14" s="167"/>
      <c r="D14" s="361"/>
      <c r="E14" s="361"/>
      <c r="F14" s="168"/>
      <c r="G14" s="269"/>
      <c r="H14" s="167"/>
    </row>
    <row r="15" spans="1:9" s="52" customFormat="1" ht="24.95" customHeight="1">
      <c r="A15" s="71"/>
      <c r="B15" s="372" t="s">
        <v>8</v>
      </c>
      <c r="C15" s="372"/>
      <c r="D15" s="353">
        <v>2021</v>
      </c>
      <c r="E15" s="353"/>
      <c r="F15" s="585">
        <f>G15+H15</f>
        <v>1144</v>
      </c>
      <c r="G15" s="585">
        <f>SUM(G19,G23,G27,G31)</f>
        <v>479</v>
      </c>
      <c r="H15" s="585">
        <f>SUM(H19,H23,H27,H31)</f>
        <v>665</v>
      </c>
      <c r="I15" s="53"/>
    </row>
    <row r="16" spans="1:9" s="52" customFormat="1" ht="24.95" customHeight="1">
      <c r="A16" s="71"/>
      <c r="B16" s="373" t="s">
        <v>9</v>
      </c>
      <c r="C16" s="373"/>
      <c r="D16" s="353">
        <v>2022</v>
      </c>
      <c r="E16" s="353"/>
      <c r="F16" s="585">
        <f>G16+H16</f>
        <v>656</v>
      </c>
      <c r="G16" s="585">
        <f>SUM(G20,G24,G28,G32)</f>
        <v>305</v>
      </c>
      <c r="H16" s="585">
        <f t="shared" ref="H16" si="0">SUM(H20,H24,H28,H32)</f>
        <v>351</v>
      </c>
      <c r="I16" s="53"/>
    </row>
    <row r="17" spans="1:9" s="52" customFormat="1" ht="24.95" customHeight="1">
      <c r="A17" s="71"/>
      <c r="B17" s="373"/>
      <c r="C17" s="373"/>
      <c r="D17" s="353">
        <v>2023</v>
      </c>
      <c r="F17" s="585">
        <f>G17+H17</f>
        <v>921</v>
      </c>
      <c r="G17" s="585">
        <f t="shared" ref="G17:H17" si="1">SUM(G21,G25,G29,G33)</f>
        <v>401</v>
      </c>
      <c r="H17" s="585">
        <f t="shared" si="1"/>
        <v>520</v>
      </c>
      <c r="I17" s="53"/>
    </row>
    <row r="18" spans="1:9" s="52" customFormat="1" ht="8.25" customHeight="1">
      <c r="A18" s="71"/>
      <c r="B18" s="373"/>
      <c r="C18" s="373"/>
      <c r="D18" s="355"/>
      <c r="E18" s="355"/>
      <c r="F18" s="586"/>
      <c r="G18" s="586"/>
      <c r="H18" s="586"/>
      <c r="I18" s="53"/>
    </row>
    <row r="19" spans="1:9" s="71" customFormat="1" ht="24.95" customHeight="1">
      <c r="B19" s="374" t="s">
        <v>54</v>
      </c>
      <c r="C19" s="374"/>
      <c r="D19" s="355">
        <v>2021</v>
      </c>
      <c r="E19" s="355"/>
      <c r="F19" s="587">
        <f>G19+H19</f>
        <v>918</v>
      </c>
      <c r="G19" s="586">
        <v>367</v>
      </c>
      <c r="H19" s="586">
        <v>551</v>
      </c>
    </row>
    <row r="20" spans="1:9" s="71" customFormat="1" ht="24.95" customHeight="1">
      <c r="B20" s="375" t="s">
        <v>335</v>
      </c>
      <c r="C20" s="375"/>
      <c r="D20" s="355">
        <v>2022</v>
      </c>
      <c r="E20" s="355"/>
      <c r="F20" s="587">
        <f>G20+H20</f>
        <v>451</v>
      </c>
      <c r="G20" s="586">
        <v>180</v>
      </c>
      <c r="H20" s="586">
        <v>271</v>
      </c>
    </row>
    <row r="21" spans="1:9" s="71" customFormat="1" ht="24.95" customHeight="1">
      <c r="B21" s="375"/>
      <c r="C21" s="375"/>
      <c r="D21" s="355">
        <v>2023</v>
      </c>
      <c r="F21" s="587">
        <f>G21+H21</f>
        <v>678</v>
      </c>
      <c r="G21" s="588">
        <v>257</v>
      </c>
      <c r="H21" s="588">
        <v>421</v>
      </c>
    </row>
    <row r="22" spans="1:9" s="71" customFormat="1" ht="9" customHeight="1">
      <c r="B22" s="375"/>
      <c r="C22" s="375"/>
      <c r="D22" s="355"/>
      <c r="E22" s="355"/>
      <c r="F22" s="586"/>
      <c r="G22" s="586"/>
      <c r="H22" s="586"/>
    </row>
    <row r="23" spans="1:9" s="71" customFormat="1" ht="24.95" customHeight="1">
      <c r="B23" s="376" t="s">
        <v>157</v>
      </c>
      <c r="C23" s="376"/>
      <c r="D23" s="355">
        <v>2021</v>
      </c>
      <c r="E23" s="355"/>
      <c r="F23" s="587">
        <f>G23+H23</f>
        <v>91</v>
      </c>
      <c r="G23" s="586">
        <v>41</v>
      </c>
      <c r="H23" s="586">
        <v>50</v>
      </c>
    </row>
    <row r="24" spans="1:9" s="71" customFormat="1" ht="24.95" customHeight="1">
      <c r="B24" s="375" t="s">
        <v>158</v>
      </c>
      <c r="C24" s="375"/>
      <c r="D24" s="355">
        <v>2022</v>
      </c>
      <c r="E24" s="355"/>
      <c r="F24" s="587">
        <f>G24+H24</f>
        <v>68</v>
      </c>
      <c r="G24" s="586">
        <v>43</v>
      </c>
      <c r="H24" s="586">
        <v>25</v>
      </c>
    </row>
    <row r="25" spans="1:9" s="71" customFormat="1" ht="24.95" customHeight="1">
      <c r="B25" s="375"/>
      <c r="C25" s="375"/>
      <c r="D25" s="355">
        <v>2023</v>
      </c>
      <c r="F25" s="587">
        <f>G25+H25</f>
        <v>45</v>
      </c>
      <c r="G25" s="588">
        <v>21</v>
      </c>
      <c r="H25" s="588">
        <v>24</v>
      </c>
    </row>
    <row r="26" spans="1:9" s="71" customFormat="1" ht="7.5" customHeight="1">
      <c r="B26" s="375"/>
      <c r="C26" s="375"/>
      <c r="D26" s="355"/>
      <c r="E26" s="355"/>
      <c r="F26" s="586"/>
      <c r="G26" s="586"/>
      <c r="H26" s="586"/>
    </row>
    <row r="27" spans="1:9" s="71" customFormat="1" ht="24.95" customHeight="1">
      <c r="B27" s="376" t="s">
        <v>336</v>
      </c>
      <c r="C27" s="376"/>
      <c r="D27" s="355">
        <v>2021</v>
      </c>
      <c r="E27" s="355"/>
      <c r="F27" s="587">
        <f>G27+H27</f>
        <v>85</v>
      </c>
      <c r="G27" s="586">
        <v>45</v>
      </c>
      <c r="H27" s="586">
        <v>40</v>
      </c>
    </row>
    <row r="28" spans="1:9" s="71" customFormat="1" ht="24.95" customHeight="1">
      <c r="B28" s="375" t="s">
        <v>337</v>
      </c>
      <c r="C28" s="375"/>
      <c r="D28" s="355">
        <v>2022</v>
      </c>
      <c r="E28" s="355"/>
      <c r="F28" s="587">
        <f>G28+H28</f>
        <v>64</v>
      </c>
      <c r="G28" s="586">
        <v>43</v>
      </c>
      <c r="H28" s="586">
        <v>21</v>
      </c>
    </row>
    <row r="29" spans="1:9" s="71" customFormat="1" ht="24.95" customHeight="1">
      <c r="B29" s="375"/>
      <c r="C29" s="375"/>
      <c r="D29" s="355">
        <v>2023</v>
      </c>
      <c r="F29" s="587">
        <f>G29+H29</f>
        <v>142</v>
      </c>
      <c r="G29" s="588">
        <v>96</v>
      </c>
      <c r="H29" s="588">
        <v>46</v>
      </c>
    </row>
    <row r="30" spans="1:9" s="71" customFormat="1" ht="10.5" customHeight="1">
      <c r="B30" s="375"/>
      <c r="C30" s="375"/>
      <c r="D30" s="355"/>
      <c r="E30" s="355"/>
      <c r="F30" s="586"/>
      <c r="G30" s="586"/>
      <c r="H30" s="586"/>
    </row>
    <row r="31" spans="1:9" s="71" customFormat="1" ht="24.95" customHeight="1">
      <c r="B31" s="376" t="s">
        <v>338</v>
      </c>
      <c r="C31" s="376"/>
      <c r="D31" s="355">
        <v>2021</v>
      </c>
      <c r="E31" s="355"/>
      <c r="F31" s="603">
        <f>SUM(G31:H31)</f>
        <v>50</v>
      </c>
      <c r="G31" s="603">
        <v>26</v>
      </c>
      <c r="H31" s="603">
        <v>24</v>
      </c>
    </row>
    <row r="32" spans="1:9" s="71" customFormat="1" ht="24.95" customHeight="1">
      <c r="B32" s="375" t="s">
        <v>339</v>
      </c>
      <c r="C32" s="375"/>
      <c r="D32" s="355">
        <v>2022</v>
      </c>
      <c r="E32" s="377"/>
      <c r="F32" s="603">
        <f t="shared" ref="F32:F33" si="2">SUM(G32:H32)</f>
        <v>73</v>
      </c>
      <c r="G32" s="603">
        <v>39</v>
      </c>
      <c r="H32" s="603">
        <v>34</v>
      </c>
    </row>
    <row r="33" spans="1:9" s="71" customFormat="1" ht="24.95" customHeight="1">
      <c r="B33" s="375"/>
      <c r="C33" s="375"/>
      <c r="D33" s="355">
        <v>2023</v>
      </c>
      <c r="F33" s="603">
        <f t="shared" si="2"/>
        <v>56</v>
      </c>
      <c r="G33" s="603">
        <v>27</v>
      </c>
      <c r="H33" s="603">
        <v>29</v>
      </c>
    </row>
    <row r="34" spans="1:9" s="71" customFormat="1" ht="13.5" thickBot="1">
      <c r="A34" s="119"/>
      <c r="B34" s="119"/>
      <c r="C34" s="119"/>
      <c r="D34" s="120"/>
      <c r="E34" s="120"/>
      <c r="F34" s="119"/>
      <c r="G34" s="119"/>
      <c r="H34" s="119"/>
      <c r="I34" s="119"/>
    </row>
    <row r="35" spans="1:9" s="71" customFormat="1" ht="12.75">
      <c r="D35" s="74"/>
      <c r="E35" s="74"/>
      <c r="G35" s="52"/>
      <c r="H35" s="264"/>
      <c r="I35" s="563" t="s">
        <v>216</v>
      </c>
    </row>
    <row r="36" spans="1:9" s="71" customFormat="1" ht="12.75">
      <c r="D36" s="74"/>
      <c r="E36" s="74"/>
      <c r="G36" s="52"/>
      <c r="H36" s="265"/>
      <c r="I36" s="265" t="s">
        <v>215</v>
      </c>
    </row>
    <row r="1048476" spans="4:5">
      <c r="D1048476" s="266"/>
      <c r="E1048476" s="266"/>
    </row>
  </sheetData>
  <mergeCells count="2">
    <mergeCell ref="F9:H9"/>
    <mergeCell ref="F10:H10"/>
  </mergeCells>
  <hyperlinks>
    <hyperlink ref="I1" r:id="rId1" xr:uid="{00000000-0004-0000-20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9" orientation="portrait" r:id="rId2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6"/>
    <pageSetUpPr fitToPage="1"/>
  </sheetPr>
  <dimension ref="A1:N1048519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2.5703125" defaultRowHeight="17.25"/>
  <cols>
    <col min="1" max="1" width="1" style="266" customWidth="1"/>
    <col min="2" max="2" width="12" style="266" customWidth="1"/>
    <col min="3" max="3" width="24" style="266" customWidth="1"/>
    <col min="4" max="4" width="17.28515625" style="267" customWidth="1"/>
    <col min="5" max="5" width="1.42578125" style="267" customWidth="1"/>
    <col min="6" max="6" width="13.7109375" style="266" customWidth="1"/>
    <col min="7" max="7" width="14.140625" style="266" customWidth="1"/>
    <col min="8" max="8" width="15.85546875" style="266" customWidth="1"/>
    <col min="9" max="10" width="13.7109375" style="266" customWidth="1"/>
    <col min="11" max="11" width="9.85546875" style="266" customWidth="1"/>
    <col min="12" max="12" width="1" style="266" customWidth="1"/>
    <col min="13" max="16384" width="12.5703125" style="266"/>
  </cols>
  <sheetData>
    <row r="1" spans="1:14" s="87" customFormat="1" ht="15" customHeight="1">
      <c r="D1" s="88"/>
      <c r="E1" s="88"/>
      <c r="L1" s="2" t="s">
        <v>0</v>
      </c>
    </row>
    <row r="2" spans="1:14" s="87" customFormat="1" ht="15" customHeight="1">
      <c r="D2" s="88"/>
      <c r="E2" s="88"/>
      <c r="L2" s="3" t="s">
        <v>1</v>
      </c>
    </row>
    <row r="3" spans="1:14" s="87" customFormat="1" ht="15" customHeight="1">
      <c r="D3" s="88"/>
      <c r="E3" s="88"/>
      <c r="L3" s="3"/>
    </row>
    <row r="4" spans="1:14" s="87" customFormat="1" ht="15" customHeight="1">
      <c r="D4" s="88"/>
      <c r="E4" s="88"/>
      <c r="L4" s="3"/>
    </row>
    <row r="5" spans="1:14" s="167" customFormat="1" ht="15" customHeight="1">
      <c r="B5" s="168" t="s">
        <v>201</v>
      </c>
      <c r="C5" s="169" t="s">
        <v>544</v>
      </c>
      <c r="D5" s="676"/>
      <c r="E5" s="676"/>
      <c r="F5" s="171"/>
      <c r="L5" s="1"/>
    </row>
    <row r="6" spans="1:14" s="167" customFormat="1" ht="15" customHeight="1">
      <c r="B6" s="168"/>
      <c r="C6" s="169" t="s">
        <v>367</v>
      </c>
      <c r="D6" s="676"/>
      <c r="E6" s="676"/>
      <c r="F6" s="171"/>
      <c r="L6" s="1"/>
    </row>
    <row r="7" spans="1:14" s="167" customFormat="1" ht="15" customHeight="1">
      <c r="B7" s="172" t="s">
        <v>202</v>
      </c>
      <c r="C7" s="173" t="s">
        <v>545</v>
      </c>
      <c r="D7" s="174"/>
      <c r="E7" s="174"/>
      <c r="F7" s="171"/>
      <c r="L7" s="1"/>
    </row>
    <row r="8" spans="1:14" s="167" customFormat="1" ht="11.25" customHeight="1" thickBot="1">
      <c r="A8" s="175"/>
      <c r="B8" s="175"/>
      <c r="C8" s="175"/>
      <c r="D8" s="176"/>
      <c r="E8" s="176"/>
      <c r="F8" s="177"/>
      <c r="G8" s="175"/>
      <c r="H8" s="175"/>
      <c r="I8" s="175"/>
      <c r="J8" s="175"/>
      <c r="K8" s="175"/>
      <c r="L8" s="26"/>
    </row>
    <row r="9" spans="1:14" s="181" customFormat="1" ht="8.1" customHeight="1" thickTop="1">
      <c r="D9" s="182"/>
      <c r="E9" s="182"/>
      <c r="F9" s="185"/>
      <c r="G9" s="259"/>
      <c r="L9" s="242"/>
    </row>
    <row r="10" spans="1:14" s="181" customFormat="1" ht="15" customHeight="1">
      <c r="B10" s="169" t="s">
        <v>333</v>
      </c>
      <c r="C10" s="167"/>
      <c r="D10" s="677" t="s">
        <v>28</v>
      </c>
      <c r="E10" s="677"/>
      <c r="F10" s="347" t="s">
        <v>8</v>
      </c>
      <c r="G10" s="347" t="s">
        <v>36</v>
      </c>
      <c r="H10" s="347" t="s">
        <v>38</v>
      </c>
      <c r="I10" s="347" t="s">
        <v>310</v>
      </c>
      <c r="J10" s="347" t="s">
        <v>159</v>
      </c>
      <c r="K10" s="347" t="s">
        <v>161</v>
      </c>
      <c r="L10" s="26"/>
      <c r="N10" s="191"/>
    </row>
    <row r="11" spans="1:14" s="181" customFormat="1" ht="15" customHeight="1">
      <c r="B11" s="345" t="s">
        <v>334</v>
      </c>
      <c r="C11" s="167"/>
      <c r="D11" s="346" t="s">
        <v>29</v>
      </c>
      <c r="E11" s="346"/>
      <c r="F11" s="348" t="s">
        <v>9</v>
      </c>
      <c r="G11" s="348" t="s">
        <v>206</v>
      </c>
      <c r="H11" s="348" t="s">
        <v>39</v>
      </c>
      <c r="I11" s="348" t="s">
        <v>207</v>
      </c>
      <c r="J11" s="348" t="s">
        <v>160</v>
      </c>
      <c r="K11" s="348" t="s">
        <v>133</v>
      </c>
      <c r="L11" s="26"/>
    </row>
    <row r="12" spans="1:14" s="181" customFormat="1" ht="15" customHeight="1">
      <c r="B12" s="167"/>
      <c r="C12" s="173"/>
      <c r="D12" s="677"/>
      <c r="E12" s="677"/>
      <c r="F12" s="677"/>
      <c r="G12" s="348" t="s">
        <v>205</v>
      </c>
      <c r="H12" s="677"/>
      <c r="I12" s="677"/>
      <c r="J12" s="677"/>
      <c r="K12" s="677"/>
      <c r="L12" s="26"/>
    </row>
    <row r="13" spans="1:14" s="181" customFormat="1" ht="8.1" customHeight="1" thickBot="1">
      <c r="A13" s="260"/>
      <c r="B13" s="349"/>
      <c r="C13" s="349"/>
      <c r="D13" s="350"/>
      <c r="E13" s="350"/>
      <c r="F13" s="351"/>
      <c r="G13" s="352"/>
      <c r="H13" s="349"/>
      <c r="I13" s="349"/>
      <c r="J13" s="349"/>
      <c r="K13" s="349"/>
      <c r="L13" s="30"/>
    </row>
    <row r="14" spans="1:14" s="181" customFormat="1" ht="8.1" customHeight="1">
      <c r="B14" s="167"/>
      <c r="C14" s="167"/>
      <c r="D14" s="361"/>
      <c r="E14" s="361"/>
      <c r="F14" s="168"/>
      <c r="G14" s="269"/>
      <c r="H14" s="167"/>
      <c r="I14" s="167"/>
      <c r="J14" s="167"/>
      <c r="K14" s="167"/>
    </row>
    <row r="15" spans="1:14" s="181" customFormat="1" ht="17.100000000000001" customHeight="1">
      <c r="A15" s="181" t="s">
        <v>210</v>
      </c>
      <c r="B15" s="378"/>
      <c r="C15" s="378"/>
      <c r="D15" s="379"/>
      <c r="E15" s="379"/>
      <c r="F15" s="380"/>
      <c r="G15" s="381"/>
      <c r="H15" s="378"/>
      <c r="I15" s="378"/>
      <c r="J15" s="378"/>
      <c r="K15" s="378"/>
    </row>
    <row r="16" spans="1:14" s="52" customFormat="1" ht="18.95" customHeight="1">
      <c r="A16" s="71"/>
      <c r="B16" s="372" t="s">
        <v>208</v>
      </c>
      <c r="C16" s="372"/>
      <c r="D16" s="353">
        <v>2021</v>
      </c>
      <c r="E16" s="353"/>
      <c r="F16" s="598">
        <f>SUM(G16:K16)</f>
        <v>1094</v>
      </c>
      <c r="G16" s="598">
        <v>645</v>
      </c>
      <c r="H16" s="598">
        <v>39</v>
      </c>
      <c r="I16" s="598">
        <v>125</v>
      </c>
      <c r="J16" s="598">
        <v>7</v>
      </c>
      <c r="K16" s="598">
        <v>278</v>
      </c>
      <c r="L16" s="53"/>
    </row>
    <row r="17" spans="1:12" s="52" customFormat="1" ht="15" customHeight="1">
      <c r="A17" s="71"/>
      <c r="B17" s="373" t="s">
        <v>209</v>
      </c>
      <c r="C17" s="373"/>
      <c r="D17" s="353">
        <v>2022</v>
      </c>
      <c r="E17" s="353"/>
      <c r="F17" s="598">
        <f>SUM(G17:K17)</f>
        <v>583</v>
      </c>
      <c r="G17" s="598">
        <v>305</v>
      </c>
      <c r="H17" s="598">
        <v>36</v>
      </c>
      <c r="I17" s="598">
        <v>97</v>
      </c>
      <c r="J17" s="598">
        <v>5</v>
      </c>
      <c r="K17" s="598">
        <v>140</v>
      </c>
      <c r="L17" s="53"/>
    </row>
    <row r="18" spans="1:12" s="52" customFormat="1" ht="15" customHeight="1">
      <c r="A18" s="71"/>
      <c r="B18" s="373"/>
      <c r="C18" s="373"/>
      <c r="D18" s="353">
        <v>2023</v>
      </c>
      <c r="E18" s="44"/>
      <c r="F18" s="598">
        <f>SUM(G18:K18)</f>
        <v>865</v>
      </c>
      <c r="G18" s="599">
        <v>497</v>
      </c>
      <c r="H18" s="599">
        <v>77</v>
      </c>
      <c r="I18" s="599">
        <v>79</v>
      </c>
      <c r="J18" s="599">
        <v>1</v>
      </c>
      <c r="K18" s="599">
        <v>211</v>
      </c>
      <c r="L18" s="53"/>
    </row>
    <row r="19" spans="1:12" s="52" customFormat="1" ht="8.25" customHeight="1">
      <c r="A19" s="71"/>
      <c r="B19" s="373"/>
      <c r="C19" s="373"/>
      <c r="D19" s="355"/>
      <c r="E19" s="355"/>
      <c r="F19" s="598"/>
      <c r="G19" s="600"/>
      <c r="H19" s="600"/>
      <c r="I19" s="600"/>
      <c r="J19" s="601"/>
      <c r="K19" s="600"/>
      <c r="L19" s="53"/>
    </row>
    <row r="20" spans="1:12" s="71" customFormat="1" ht="15" customHeight="1">
      <c r="B20" s="374" t="s">
        <v>54</v>
      </c>
      <c r="C20" s="374"/>
      <c r="D20" s="355">
        <v>2021</v>
      </c>
      <c r="E20" s="355"/>
      <c r="F20" s="602">
        <f>SUM(G20:K20)</f>
        <v>918</v>
      </c>
      <c r="G20" s="603">
        <v>639</v>
      </c>
      <c r="H20" s="603">
        <v>28</v>
      </c>
      <c r="I20" s="603">
        <v>107</v>
      </c>
      <c r="J20" s="603">
        <v>7</v>
      </c>
      <c r="K20" s="603">
        <v>137</v>
      </c>
    </row>
    <row r="21" spans="1:12" s="71" customFormat="1" ht="15" customHeight="1">
      <c r="B21" s="375" t="s">
        <v>335</v>
      </c>
      <c r="C21" s="375"/>
      <c r="D21" s="355">
        <v>2022</v>
      </c>
      <c r="E21" s="355"/>
      <c r="F21" s="602">
        <f>SUM(G21:K21)</f>
        <v>451</v>
      </c>
      <c r="G21" s="603">
        <v>265</v>
      </c>
      <c r="H21" s="603">
        <v>16</v>
      </c>
      <c r="I21" s="603">
        <v>90</v>
      </c>
      <c r="J21" s="603">
        <v>5</v>
      </c>
      <c r="K21" s="603">
        <v>75</v>
      </c>
    </row>
    <row r="22" spans="1:12" s="71" customFormat="1" ht="15" customHeight="1">
      <c r="B22" s="375"/>
      <c r="C22" s="375"/>
      <c r="D22" s="355">
        <v>2023</v>
      </c>
      <c r="E22" s="87"/>
      <c r="F22" s="602">
        <f>SUM(G22:K22)</f>
        <v>678</v>
      </c>
      <c r="G22" s="604">
        <v>487</v>
      </c>
      <c r="H22" s="604">
        <v>21</v>
      </c>
      <c r="I22" s="604">
        <v>67</v>
      </c>
      <c r="J22" s="604">
        <v>1</v>
      </c>
      <c r="K22" s="604">
        <v>102</v>
      </c>
    </row>
    <row r="23" spans="1:12" s="71" customFormat="1" ht="9" customHeight="1">
      <c r="B23" s="375"/>
      <c r="C23" s="375"/>
      <c r="D23" s="355"/>
      <c r="E23" s="355"/>
      <c r="F23" s="602"/>
      <c r="G23" s="605"/>
      <c r="H23" s="605"/>
      <c r="I23" s="605"/>
      <c r="J23" s="605"/>
      <c r="K23" s="603"/>
    </row>
    <row r="24" spans="1:12" s="71" customFormat="1" ht="15" customHeight="1">
      <c r="B24" s="376" t="s">
        <v>157</v>
      </c>
      <c r="C24" s="376"/>
      <c r="D24" s="355">
        <v>2021</v>
      </c>
      <c r="E24" s="355"/>
      <c r="F24" s="602">
        <f>SUM(G24:K24)</f>
        <v>91</v>
      </c>
      <c r="G24" s="603">
        <v>0</v>
      </c>
      <c r="H24" s="603">
        <v>7</v>
      </c>
      <c r="I24" s="603">
        <v>2</v>
      </c>
      <c r="J24" s="603">
        <v>0</v>
      </c>
      <c r="K24" s="603">
        <v>82</v>
      </c>
    </row>
    <row r="25" spans="1:12" s="71" customFormat="1" ht="15" customHeight="1">
      <c r="B25" s="375" t="s">
        <v>158</v>
      </c>
      <c r="C25" s="375"/>
      <c r="D25" s="355">
        <v>2022</v>
      </c>
      <c r="E25" s="355"/>
      <c r="F25" s="602">
        <f>SUM(G25:K25)</f>
        <v>68</v>
      </c>
      <c r="G25" s="603">
        <v>2</v>
      </c>
      <c r="H25" s="603">
        <v>3</v>
      </c>
      <c r="I25" s="603">
        <v>2</v>
      </c>
      <c r="J25" s="603">
        <v>0</v>
      </c>
      <c r="K25" s="603">
        <v>61</v>
      </c>
    </row>
    <row r="26" spans="1:12" s="71" customFormat="1" ht="15" customHeight="1">
      <c r="B26" s="375"/>
      <c r="C26" s="375"/>
      <c r="D26" s="355">
        <v>2023</v>
      </c>
      <c r="E26" s="87"/>
      <c r="F26" s="602">
        <f>SUM(G26:K26)</f>
        <v>45</v>
      </c>
      <c r="G26" s="603">
        <v>0</v>
      </c>
      <c r="H26" s="604">
        <v>41</v>
      </c>
      <c r="I26" s="604">
        <v>2</v>
      </c>
      <c r="J26" s="603">
        <v>0</v>
      </c>
      <c r="K26" s="604">
        <v>2</v>
      </c>
    </row>
    <row r="27" spans="1:12" s="71" customFormat="1" ht="7.5" customHeight="1">
      <c r="B27" s="375"/>
      <c r="C27" s="375"/>
      <c r="D27" s="355"/>
      <c r="E27" s="355"/>
      <c r="F27" s="602"/>
      <c r="G27" s="605"/>
      <c r="H27" s="605"/>
      <c r="I27" s="605"/>
      <c r="J27" s="605"/>
      <c r="K27" s="603"/>
    </row>
    <row r="28" spans="1:12" s="71" customFormat="1" ht="15" customHeight="1">
      <c r="B28" s="376" t="s">
        <v>336</v>
      </c>
      <c r="C28" s="376"/>
      <c r="D28" s="355">
        <v>2021</v>
      </c>
      <c r="E28" s="355"/>
      <c r="F28" s="602">
        <f>SUM(G28:K28)</f>
        <v>85</v>
      </c>
      <c r="G28" s="603">
        <v>6</v>
      </c>
      <c r="H28" s="603">
        <v>4</v>
      </c>
      <c r="I28" s="603">
        <v>16</v>
      </c>
      <c r="J28" s="603">
        <v>0</v>
      </c>
      <c r="K28" s="603">
        <v>59</v>
      </c>
    </row>
    <row r="29" spans="1:12" s="71" customFormat="1" ht="15" customHeight="1">
      <c r="B29" s="375" t="s">
        <v>337</v>
      </c>
      <c r="C29" s="375"/>
      <c r="D29" s="355">
        <v>2022</v>
      </c>
      <c r="E29" s="355"/>
      <c r="F29" s="602">
        <f>SUM(G29:K29)</f>
        <v>64</v>
      </c>
      <c r="G29" s="603">
        <v>38</v>
      </c>
      <c r="H29" s="603">
        <v>17</v>
      </c>
      <c r="I29" s="603">
        <v>5</v>
      </c>
      <c r="J29" s="603">
        <v>0</v>
      </c>
      <c r="K29" s="603">
        <v>4</v>
      </c>
    </row>
    <row r="30" spans="1:12" s="71" customFormat="1" ht="15" customHeight="1">
      <c r="B30" s="375"/>
      <c r="C30" s="375"/>
      <c r="D30" s="355">
        <v>2023</v>
      </c>
      <c r="E30" s="87"/>
      <c r="F30" s="602">
        <f>SUM(G30:K30)</f>
        <v>142</v>
      </c>
      <c r="G30" s="604">
        <v>10</v>
      </c>
      <c r="H30" s="604">
        <v>15</v>
      </c>
      <c r="I30" s="604">
        <v>10</v>
      </c>
      <c r="J30" s="606">
        <v>0</v>
      </c>
      <c r="K30" s="604">
        <v>107</v>
      </c>
    </row>
    <row r="31" spans="1:12" s="71" customFormat="1" ht="10.5" customHeight="1">
      <c r="B31" s="375"/>
      <c r="C31" s="375"/>
      <c r="D31" s="355"/>
      <c r="E31" s="355"/>
      <c r="F31" s="602"/>
      <c r="G31" s="603"/>
      <c r="H31" s="603"/>
      <c r="I31" s="603"/>
      <c r="J31" s="605"/>
      <c r="K31" s="605"/>
    </row>
    <row r="32" spans="1:12" s="71" customFormat="1" ht="15" customHeight="1">
      <c r="B32" s="376" t="s">
        <v>338</v>
      </c>
      <c r="C32" s="376"/>
      <c r="D32" s="355">
        <v>2021</v>
      </c>
      <c r="E32" s="355"/>
      <c r="F32" s="671">
        <f>SUM(G32:K32)</f>
        <v>50</v>
      </c>
      <c r="G32" s="672">
        <v>10</v>
      </c>
      <c r="H32" s="672">
        <v>1</v>
      </c>
      <c r="I32" s="672">
        <v>14</v>
      </c>
      <c r="J32" s="672">
        <v>2</v>
      </c>
      <c r="K32" s="672">
        <v>23</v>
      </c>
    </row>
    <row r="33" spans="1:12" s="71" customFormat="1" ht="15" customHeight="1">
      <c r="B33" s="375" t="s">
        <v>340</v>
      </c>
      <c r="C33" s="375"/>
      <c r="D33" s="355">
        <v>2022</v>
      </c>
      <c r="E33" s="377"/>
      <c r="F33" s="671">
        <f>SUM(G33:K33)</f>
        <v>73</v>
      </c>
      <c r="G33" s="672">
        <v>8</v>
      </c>
      <c r="H33" s="672">
        <v>4</v>
      </c>
      <c r="I33" s="672">
        <v>25</v>
      </c>
      <c r="J33" s="672">
        <v>0</v>
      </c>
      <c r="K33" s="672">
        <v>36</v>
      </c>
    </row>
    <row r="34" spans="1:12" s="71" customFormat="1" ht="15" customHeight="1">
      <c r="B34" s="375"/>
      <c r="C34" s="375"/>
      <c r="D34" s="355">
        <v>2023</v>
      </c>
      <c r="E34" s="87"/>
      <c r="F34" s="671">
        <f>SUM(G34:K34)</f>
        <v>56</v>
      </c>
      <c r="G34" s="672">
        <v>5</v>
      </c>
      <c r="H34" s="672">
        <v>7</v>
      </c>
      <c r="I34" s="672">
        <v>16</v>
      </c>
      <c r="J34" s="672">
        <v>1</v>
      </c>
      <c r="K34" s="672">
        <v>27</v>
      </c>
    </row>
    <row r="35" spans="1:12" s="71" customFormat="1" ht="8.1" customHeight="1">
      <c r="B35" s="375"/>
      <c r="C35" s="375"/>
      <c r="D35" s="355"/>
      <c r="E35" s="355"/>
      <c r="F35" s="603"/>
      <c r="G35" s="603"/>
      <c r="H35" s="603"/>
      <c r="I35" s="603"/>
      <c r="J35" s="603"/>
      <c r="K35" s="603"/>
    </row>
    <row r="36" spans="1:12" s="181" customFormat="1" ht="17.100000000000001" customHeight="1">
      <c r="A36" s="181" t="s">
        <v>211</v>
      </c>
      <c r="B36" s="378"/>
      <c r="C36" s="378"/>
      <c r="D36" s="379"/>
      <c r="E36" s="379"/>
      <c r="F36" s="607"/>
      <c r="G36" s="607"/>
      <c r="H36" s="607"/>
      <c r="I36" s="607"/>
      <c r="J36" s="607"/>
      <c r="K36" s="607"/>
    </row>
    <row r="37" spans="1:12" s="52" customFormat="1" ht="18.95" customHeight="1">
      <c r="A37" s="71"/>
      <c r="B37" s="372" t="s">
        <v>208</v>
      </c>
      <c r="C37" s="372"/>
      <c r="D37" s="353">
        <v>2021</v>
      </c>
      <c r="E37" s="353"/>
      <c r="F37" s="598">
        <f>SUM(G37:K37)</f>
        <v>453</v>
      </c>
      <c r="G37" s="598">
        <v>238</v>
      </c>
      <c r="H37" s="598">
        <v>19</v>
      </c>
      <c r="I37" s="598">
        <v>70</v>
      </c>
      <c r="J37" s="598">
        <v>5</v>
      </c>
      <c r="K37" s="598">
        <v>121</v>
      </c>
      <c r="L37" s="53"/>
    </row>
    <row r="38" spans="1:12" s="52" customFormat="1" ht="15" customHeight="1">
      <c r="A38" s="71"/>
      <c r="B38" s="373" t="s">
        <v>209</v>
      </c>
      <c r="C38" s="373"/>
      <c r="D38" s="353">
        <v>2022</v>
      </c>
      <c r="E38" s="353"/>
      <c r="F38" s="598">
        <f>SUM(G38:K38)</f>
        <v>266</v>
      </c>
      <c r="G38" s="598">
        <v>116</v>
      </c>
      <c r="H38" s="598">
        <v>17</v>
      </c>
      <c r="I38" s="598">
        <v>52</v>
      </c>
      <c r="J38" s="598">
        <v>3</v>
      </c>
      <c r="K38" s="598">
        <v>78</v>
      </c>
      <c r="L38" s="53"/>
    </row>
    <row r="39" spans="1:12" s="52" customFormat="1" ht="15" customHeight="1">
      <c r="A39" s="71"/>
      <c r="B39" s="373"/>
      <c r="C39" s="373"/>
      <c r="D39" s="353">
        <v>2023</v>
      </c>
      <c r="E39" s="44"/>
      <c r="F39" s="598">
        <f>SUM(G39:K39)</f>
        <v>374</v>
      </c>
      <c r="G39" s="599">
        <v>178</v>
      </c>
      <c r="H39" s="599">
        <v>33</v>
      </c>
      <c r="I39" s="599">
        <v>39</v>
      </c>
      <c r="J39" s="599">
        <v>1</v>
      </c>
      <c r="K39" s="599">
        <v>123</v>
      </c>
      <c r="L39" s="53"/>
    </row>
    <row r="40" spans="1:12" s="52" customFormat="1" ht="8.25" customHeight="1">
      <c r="A40" s="71"/>
      <c r="B40" s="373"/>
      <c r="C40" s="373"/>
      <c r="D40" s="355"/>
      <c r="E40" s="355"/>
      <c r="F40" s="603"/>
      <c r="G40" s="603"/>
      <c r="H40" s="603"/>
      <c r="I40" s="603"/>
      <c r="J40" s="606"/>
      <c r="K40" s="603"/>
      <c r="L40" s="53"/>
    </row>
    <row r="41" spans="1:12" s="71" customFormat="1" ht="15" customHeight="1">
      <c r="B41" s="374" t="s">
        <v>54</v>
      </c>
      <c r="C41" s="374"/>
      <c r="D41" s="355">
        <v>2021</v>
      </c>
      <c r="E41" s="355"/>
      <c r="F41" s="602">
        <f>SUM(G41:K41)</f>
        <v>367</v>
      </c>
      <c r="G41" s="603">
        <v>234</v>
      </c>
      <c r="H41" s="603">
        <v>14</v>
      </c>
      <c r="I41" s="603">
        <v>60</v>
      </c>
      <c r="J41" s="606">
        <v>5</v>
      </c>
      <c r="K41" s="603">
        <v>54</v>
      </c>
    </row>
    <row r="42" spans="1:12" s="71" customFormat="1" ht="15" customHeight="1">
      <c r="B42" s="375" t="s">
        <v>335</v>
      </c>
      <c r="C42" s="375"/>
      <c r="D42" s="355">
        <v>2022</v>
      </c>
      <c r="E42" s="355"/>
      <c r="F42" s="602">
        <f>SUM(G42:K42)</f>
        <v>180</v>
      </c>
      <c r="G42" s="603">
        <v>88</v>
      </c>
      <c r="H42" s="603">
        <v>9</v>
      </c>
      <c r="I42" s="603">
        <v>46</v>
      </c>
      <c r="J42" s="603">
        <v>3</v>
      </c>
      <c r="K42" s="603">
        <v>34</v>
      </c>
    </row>
    <row r="43" spans="1:12" s="71" customFormat="1" ht="15" customHeight="1">
      <c r="B43" s="375"/>
      <c r="C43" s="375"/>
      <c r="D43" s="355">
        <v>2023</v>
      </c>
      <c r="E43" s="87"/>
      <c r="F43" s="602">
        <f>SUM(G43:K43)</f>
        <v>257</v>
      </c>
      <c r="G43" s="604">
        <v>172</v>
      </c>
      <c r="H43" s="604">
        <v>8</v>
      </c>
      <c r="I43" s="604">
        <v>30</v>
      </c>
      <c r="J43" s="604">
        <v>1</v>
      </c>
      <c r="K43" s="604">
        <v>46</v>
      </c>
    </row>
    <row r="44" spans="1:12" s="71" customFormat="1" ht="9" customHeight="1">
      <c r="B44" s="375"/>
      <c r="C44" s="375"/>
      <c r="D44" s="355"/>
      <c r="E44" s="355"/>
      <c r="F44" s="603"/>
      <c r="G44" s="606"/>
      <c r="H44" s="606"/>
      <c r="I44" s="606"/>
      <c r="J44" s="606"/>
      <c r="K44" s="603"/>
    </row>
    <row r="45" spans="1:12" s="71" customFormat="1" ht="15" customHeight="1">
      <c r="B45" s="376" t="s">
        <v>157</v>
      </c>
      <c r="C45" s="376"/>
      <c r="D45" s="355">
        <v>2021</v>
      </c>
      <c r="E45" s="355"/>
      <c r="F45" s="602">
        <f>SUM(G45:K45)</f>
        <v>41</v>
      </c>
      <c r="G45" s="606">
        <v>0</v>
      </c>
      <c r="H45" s="606">
        <v>4</v>
      </c>
      <c r="I45" s="606">
        <v>2</v>
      </c>
      <c r="J45" s="606">
        <v>0</v>
      </c>
      <c r="K45" s="603">
        <v>35</v>
      </c>
    </row>
    <row r="46" spans="1:12" s="71" customFormat="1" ht="15" customHeight="1">
      <c r="B46" s="375" t="s">
        <v>158</v>
      </c>
      <c r="C46" s="375"/>
      <c r="D46" s="355">
        <v>2022</v>
      </c>
      <c r="E46" s="355"/>
      <c r="F46" s="602">
        <f>SUM(G46:K46)</f>
        <v>43</v>
      </c>
      <c r="G46" s="603">
        <v>1</v>
      </c>
      <c r="H46" s="603">
        <v>0</v>
      </c>
      <c r="I46" s="603">
        <v>2</v>
      </c>
      <c r="J46" s="603">
        <v>0</v>
      </c>
      <c r="K46" s="603">
        <v>40</v>
      </c>
    </row>
    <row r="47" spans="1:12" s="71" customFormat="1" ht="15" customHeight="1">
      <c r="B47" s="375"/>
      <c r="C47" s="375"/>
      <c r="D47" s="355">
        <v>2023</v>
      </c>
      <c r="E47" s="87"/>
      <c r="F47" s="602">
        <f>SUM(G47:K47)</f>
        <v>21</v>
      </c>
      <c r="G47" s="603">
        <v>0</v>
      </c>
      <c r="H47" s="604">
        <v>18</v>
      </c>
      <c r="I47" s="604">
        <v>1</v>
      </c>
      <c r="J47" s="603">
        <v>0</v>
      </c>
      <c r="K47" s="604">
        <v>2</v>
      </c>
    </row>
    <row r="48" spans="1:12" s="71" customFormat="1" ht="7.5" customHeight="1">
      <c r="B48" s="375"/>
      <c r="C48" s="375"/>
      <c r="D48" s="355"/>
      <c r="E48" s="355"/>
      <c r="F48" s="603"/>
      <c r="G48" s="606"/>
      <c r="H48" s="606"/>
      <c r="I48" s="606"/>
      <c r="J48" s="606"/>
      <c r="K48" s="603"/>
    </row>
    <row r="49" spans="1:12" s="71" customFormat="1" ht="15" customHeight="1">
      <c r="B49" s="376" t="s">
        <v>336</v>
      </c>
      <c r="C49" s="376"/>
      <c r="D49" s="355">
        <v>2021</v>
      </c>
      <c r="E49" s="355"/>
      <c r="F49" s="602">
        <f>SUM(G49:K49)</f>
        <v>45</v>
      </c>
      <c r="G49" s="606">
        <v>4</v>
      </c>
      <c r="H49" s="606">
        <v>1</v>
      </c>
      <c r="I49" s="606">
        <v>8</v>
      </c>
      <c r="J49" s="606">
        <v>0</v>
      </c>
      <c r="K49" s="603">
        <v>32</v>
      </c>
    </row>
    <row r="50" spans="1:12" s="71" customFormat="1" ht="15" customHeight="1">
      <c r="B50" s="375" t="s">
        <v>337</v>
      </c>
      <c r="C50" s="375"/>
      <c r="D50" s="355">
        <v>2022</v>
      </c>
      <c r="E50" s="355"/>
      <c r="F50" s="602">
        <f>SUM(G50:K50)</f>
        <v>43</v>
      </c>
      <c r="G50" s="603">
        <v>27</v>
      </c>
      <c r="H50" s="603">
        <v>8</v>
      </c>
      <c r="I50" s="603">
        <v>4</v>
      </c>
      <c r="J50" s="603">
        <v>0</v>
      </c>
      <c r="K50" s="603">
        <v>4</v>
      </c>
    </row>
    <row r="51" spans="1:12" s="71" customFormat="1" ht="15" customHeight="1">
      <c r="B51" s="375"/>
      <c r="C51" s="375"/>
      <c r="D51" s="355">
        <v>2023</v>
      </c>
      <c r="E51" s="87"/>
      <c r="F51" s="602">
        <f>SUM(G51:K51)</f>
        <v>96</v>
      </c>
      <c r="G51" s="604">
        <v>6</v>
      </c>
      <c r="H51" s="604">
        <v>7</v>
      </c>
      <c r="I51" s="604">
        <v>8</v>
      </c>
      <c r="J51" s="606">
        <v>0</v>
      </c>
      <c r="K51" s="604">
        <v>75</v>
      </c>
    </row>
    <row r="52" spans="1:12" s="71" customFormat="1" ht="10.5" customHeight="1">
      <c r="B52" s="375"/>
      <c r="C52" s="375"/>
      <c r="D52" s="355"/>
      <c r="E52" s="355"/>
      <c r="F52" s="603"/>
      <c r="G52" s="603"/>
      <c r="H52" s="603"/>
      <c r="I52" s="606"/>
      <c r="J52" s="606"/>
      <c r="K52" s="606"/>
    </row>
    <row r="53" spans="1:12" s="71" customFormat="1" ht="15" customHeight="1">
      <c r="B53" s="376" t="s">
        <v>338</v>
      </c>
      <c r="C53" s="376"/>
      <c r="D53" s="355">
        <v>2021</v>
      </c>
      <c r="E53" s="355"/>
      <c r="F53" s="602">
        <f>SUM(G53:K53)</f>
        <v>26</v>
      </c>
      <c r="G53" s="603">
        <v>3</v>
      </c>
      <c r="H53" s="603">
        <v>0</v>
      </c>
      <c r="I53" s="603">
        <v>6</v>
      </c>
      <c r="J53" s="603">
        <v>2</v>
      </c>
      <c r="K53" s="603">
        <v>15</v>
      </c>
    </row>
    <row r="54" spans="1:12" s="71" customFormat="1" ht="15" customHeight="1">
      <c r="B54" s="375" t="s">
        <v>340</v>
      </c>
      <c r="C54" s="375"/>
      <c r="D54" s="355">
        <v>2022</v>
      </c>
      <c r="E54" s="377"/>
      <c r="F54" s="602">
        <f>SUM(G54:K54)</f>
        <v>39</v>
      </c>
      <c r="G54" s="603">
        <v>5</v>
      </c>
      <c r="H54" s="603">
        <v>2</v>
      </c>
      <c r="I54" s="603">
        <v>12</v>
      </c>
      <c r="J54" s="603">
        <v>0</v>
      </c>
      <c r="K54" s="603">
        <v>20</v>
      </c>
    </row>
    <row r="55" spans="1:12" s="71" customFormat="1" ht="15" customHeight="1">
      <c r="B55" s="375"/>
      <c r="C55" s="375"/>
      <c r="D55" s="355">
        <v>2023</v>
      </c>
      <c r="E55" s="87"/>
      <c r="F55" s="602">
        <f>SUM(G55:K55)</f>
        <v>27</v>
      </c>
      <c r="G55" s="603">
        <v>3</v>
      </c>
      <c r="H55" s="603">
        <v>2</v>
      </c>
      <c r="I55" s="603">
        <v>10</v>
      </c>
      <c r="J55" s="603">
        <v>1</v>
      </c>
      <c r="K55" s="603">
        <v>11</v>
      </c>
    </row>
    <row r="56" spans="1:12" s="71" customFormat="1" ht="8.1" customHeight="1">
      <c r="B56" s="375"/>
      <c r="C56" s="375"/>
      <c r="D56" s="355"/>
      <c r="E56" s="355"/>
      <c r="F56" s="603"/>
      <c r="G56" s="603"/>
      <c r="H56" s="603"/>
      <c r="I56" s="603"/>
      <c r="J56" s="603"/>
      <c r="K56" s="603"/>
    </row>
    <row r="57" spans="1:12" s="181" customFormat="1" ht="17.100000000000001" customHeight="1">
      <c r="A57" s="181" t="s">
        <v>212</v>
      </c>
      <c r="B57" s="378"/>
      <c r="C57" s="378"/>
      <c r="D57" s="379"/>
      <c r="E57" s="379"/>
      <c r="F57" s="607"/>
      <c r="G57" s="607"/>
      <c r="H57" s="607"/>
      <c r="I57" s="607"/>
      <c r="J57" s="607"/>
      <c r="K57" s="607"/>
    </row>
    <row r="58" spans="1:12" s="52" customFormat="1" ht="18.95" customHeight="1">
      <c r="A58" s="71"/>
      <c r="B58" s="372" t="s">
        <v>208</v>
      </c>
      <c r="C58" s="372"/>
      <c r="D58" s="353">
        <v>2021</v>
      </c>
      <c r="E58" s="353"/>
      <c r="F58" s="598">
        <f>SUM(G58:K58)</f>
        <v>641</v>
      </c>
      <c r="G58" s="598">
        <v>407</v>
      </c>
      <c r="H58" s="598">
        <v>20</v>
      </c>
      <c r="I58" s="598">
        <v>55</v>
      </c>
      <c r="J58" s="598">
        <v>2</v>
      </c>
      <c r="K58" s="598">
        <v>157</v>
      </c>
      <c r="L58" s="53"/>
    </row>
    <row r="59" spans="1:12" s="52" customFormat="1" ht="15" customHeight="1">
      <c r="A59" s="71"/>
      <c r="B59" s="373" t="s">
        <v>209</v>
      </c>
      <c r="C59" s="373"/>
      <c r="D59" s="353">
        <v>2022</v>
      </c>
      <c r="E59" s="353"/>
      <c r="F59" s="598">
        <f>SUM(G59:K59)</f>
        <v>317</v>
      </c>
      <c r="G59" s="598">
        <v>189</v>
      </c>
      <c r="H59" s="598">
        <v>19</v>
      </c>
      <c r="I59" s="598">
        <v>45</v>
      </c>
      <c r="J59" s="598">
        <v>2</v>
      </c>
      <c r="K59" s="598">
        <v>62</v>
      </c>
      <c r="L59" s="53"/>
    </row>
    <row r="60" spans="1:12" s="52" customFormat="1" ht="15" customHeight="1">
      <c r="A60" s="71"/>
      <c r="B60" s="373"/>
      <c r="C60" s="373"/>
      <c r="D60" s="353">
        <v>2023</v>
      </c>
      <c r="E60" s="44"/>
      <c r="F60" s="598">
        <f>SUM(G60:K60)</f>
        <v>491</v>
      </c>
      <c r="G60" s="599">
        <v>319</v>
      </c>
      <c r="H60" s="599">
        <v>44</v>
      </c>
      <c r="I60" s="599">
        <v>40</v>
      </c>
      <c r="J60" s="606">
        <v>0</v>
      </c>
      <c r="K60" s="599">
        <v>88</v>
      </c>
      <c r="L60" s="53"/>
    </row>
    <row r="61" spans="1:12" s="52" customFormat="1" ht="8.25" customHeight="1">
      <c r="A61" s="71"/>
      <c r="B61" s="373"/>
      <c r="C61" s="373"/>
      <c r="D61" s="355"/>
      <c r="E61" s="355"/>
      <c r="F61" s="603"/>
      <c r="G61" s="603"/>
      <c r="H61" s="603"/>
      <c r="I61" s="603"/>
      <c r="J61" s="606"/>
      <c r="K61" s="603"/>
      <c r="L61" s="53"/>
    </row>
    <row r="62" spans="1:12" s="71" customFormat="1" ht="15" customHeight="1">
      <c r="B62" s="374" t="s">
        <v>54</v>
      </c>
      <c r="C62" s="374"/>
      <c r="D62" s="355">
        <v>2021</v>
      </c>
      <c r="E62" s="355"/>
      <c r="F62" s="602">
        <f>SUM(G62:K62)</f>
        <v>551</v>
      </c>
      <c r="G62" s="603">
        <v>405</v>
      </c>
      <c r="H62" s="603">
        <v>14</v>
      </c>
      <c r="I62" s="603">
        <v>47</v>
      </c>
      <c r="J62" s="606">
        <v>2</v>
      </c>
      <c r="K62" s="603">
        <v>83</v>
      </c>
    </row>
    <row r="63" spans="1:12" s="71" customFormat="1" ht="15" customHeight="1">
      <c r="B63" s="375" t="s">
        <v>335</v>
      </c>
      <c r="C63" s="375"/>
      <c r="D63" s="355">
        <v>2022</v>
      </c>
      <c r="E63" s="355"/>
      <c r="F63" s="602">
        <f>SUM(G63:K63)</f>
        <v>271</v>
      </c>
      <c r="G63" s="603">
        <v>177</v>
      </c>
      <c r="H63" s="603">
        <v>7</v>
      </c>
      <c r="I63" s="603">
        <v>44</v>
      </c>
      <c r="J63" s="603">
        <v>2</v>
      </c>
      <c r="K63" s="603">
        <v>41</v>
      </c>
    </row>
    <row r="64" spans="1:12" s="71" customFormat="1" ht="15" customHeight="1">
      <c r="B64" s="375"/>
      <c r="C64" s="375"/>
      <c r="D64" s="355">
        <v>2023</v>
      </c>
      <c r="E64" s="87"/>
      <c r="F64" s="602">
        <f>SUM(G64:K64)</f>
        <v>421</v>
      </c>
      <c r="G64" s="604">
        <v>315</v>
      </c>
      <c r="H64" s="604">
        <v>13</v>
      </c>
      <c r="I64" s="604">
        <v>37</v>
      </c>
      <c r="J64" s="606">
        <v>0</v>
      </c>
      <c r="K64" s="604">
        <v>56</v>
      </c>
    </row>
    <row r="65" spans="1:12" s="71" customFormat="1" ht="9" customHeight="1">
      <c r="B65" s="375"/>
      <c r="C65" s="375"/>
      <c r="D65" s="355"/>
      <c r="E65" s="355"/>
      <c r="F65" s="603"/>
      <c r="G65" s="606"/>
      <c r="H65" s="606"/>
      <c r="I65" s="606"/>
      <c r="J65" s="606"/>
      <c r="K65" s="603"/>
    </row>
    <row r="66" spans="1:12" s="71" customFormat="1" ht="15" customHeight="1">
      <c r="B66" s="376" t="s">
        <v>157</v>
      </c>
      <c r="C66" s="376"/>
      <c r="D66" s="355">
        <v>2021</v>
      </c>
      <c r="E66" s="355"/>
      <c r="F66" s="602">
        <f>SUM(G66:K66)</f>
        <v>50</v>
      </c>
      <c r="G66" s="606">
        <v>0</v>
      </c>
      <c r="H66" s="606">
        <v>3</v>
      </c>
      <c r="I66" s="606">
        <v>0</v>
      </c>
      <c r="J66" s="606">
        <v>0</v>
      </c>
      <c r="K66" s="603">
        <v>47</v>
      </c>
    </row>
    <row r="67" spans="1:12" s="71" customFormat="1" ht="15" customHeight="1">
      <c r="B67" s="375" t="s">
        <v>158</v>
      </c>
      <c r="C67" s="375"/>
      <c r="D67" s="355">
        <v>2022</v>
      </c>
      <c r="E67" s="355"/>
      <c r="F67" s="602">
        <f>SUM(G67:K67)</f>
        <v>25</v>
      </c>
      <c r="G67" s="603">
        <v>1</v>
      </c>
      <c r="H67" s="603">
        <v>3</v>
      </c>
      <c r="I67" s="603">
        <v>0</v>
      </c>
      <c r="J67" s="603">
        <v>0</v>
      </c>
      <c r="K67" s="603">
        <v>21</v>
      </c>
    </row>
    <row r="68" spans="1:12" s="71" customFormat="1" ht="15" customHeight="1">
      <c r="B68" s="375"/>
      <c r="C68" s="375"/>
      <c r="D68" s="355">
        <v>2023</v>
      </c>
      <c r="E68" s="87"/>
      <c r="F68" s="602">
        <f>SUM(G68:K68)</f>
        <v>24</v>
      </c>
      <c r="G68" s="606">
        <v>0</v>
      </c>
      <c r="H68" s="604">
        <v>23</v>
      </c>
      <c r="I68" s="604">
        <v>1</v>
      </c>
      <c r="J68" s="606">
        <v>0</v>
      </c>
      <c r="K68" s="606">
        <v>0</v>
      </c>
    </row>
    <row r="69" spans="1:12" s="71" customFormat="1" ht="7.5" customHeight="1">
      <c r="B69" s="375"/>
      <c r="C69" s="375"/>
      <c r="D69" s="355"/>
      <c r="E69" s="355"/>
      <c r="F69" s="603"/>
      <c r="G69" s="606"/>
      <c r="H69" s="606"/>
      <c r="I69" s="606"/>
      <c r="J69" s="606"/>
      <c r="K69" s="603"/>
    </row>
    <row r="70" spans="1:12" s="71" customFormat="1" ht="15" customHeight="1">
      <c r="B70" s="376" t="s">
        <v>336</v>
      </c>
      <c r="C70" s="376"/>
      <c r="D70" s="355">
        <v>2021</v>
      </c>
      <c r="E70" s="355"/>
      <c r="F70" s="602">
        <f>SUM(G70:K70)</f>
        <v>40</v>
      </c>
      <c r="G70" s="606">
        <v>2</v>
      </c>
      <c r="H70" s="606">
        <v>3</v>
      </c>
      <c r="I70" s="606">
        <v>8</v>
      </c>
      <c r="J70" s="606">
        <v>0</v>
      </c>
      <c r="K70" s="603">
        <v>27</v>
      </c>
    </row>
    <row r="71" spans="1:12" s="71" customFormat="1" ht="15" customHeight="1">
      <c r="B71" s="375" t="s">
        <v>337</v>
      </c>
      <c r="C71" s="375"/>
      <c r="D71" s="355">
        <v>2022</v>
      </c>
      <c r="E71" s="355"/>
      <c r="F71" s="602">
        <f>SUM(G71:K71)</f>
        <v>21</v>
      </c>
      <c r="G71" s="603">
        <v>11</v>
      </c>
      <c r="H71" s="603">
        <v>9</v>
      </c>
      <c r="I71" s="603">
        <v>1</v>
      </c>
      <c r="J71" s="603">
        <v>0</v>
      </c>
      <c r="K71" s="603">
        <v>0</v>
      </c>
    </row>
    <row r="72" spans="1:12" s="71" customFormat="1" ht="15" customHeight="1">
      <c r="B72" s="375"/>
      <c r="C72" s="375"/>
      <c r="D72" s="355">
        <v>2023</v>
      </c>
      <c r="E72" s="87"/>
      <c r="F72" s="602">
        <f>SUM(G72:K72)</f>
        <v>46</v>
      </c>
      <c r="G72" s="604">
        <v>4</v>
      </c>
      <c r="H72" s="604">
        <v>8</v>
      </c>
      <c r="I72" s="604">
        <v>2</v>
      </c>
      <c r="J72" s="606">
        <v>0</v>
      </c>
      <c r="K72" s="604">
        <v>32</v>
      </c>
    </row>
    <row r="73" spans="1:12" s="71" customFormat="1" ht="10.5" customHeight="1">
      <c r="B73" s="375"/>
      <c r="C73" s="375"/>
      <c r="D73" s="355"/>
      <c r="E73" s="355"/>
      <c r="F73" s="603"/>
      <c r="G73" s="606"/>
      <c r="H73" s="603"/>
      <c r="I73" s="603"/>
      <c r="J73" s="606"/>
      <c r="K73" s="606"/>
    </row>
    <row r="74" spans="1:12" s="71" customFormat="1" ht="15" customHeight="1">
      <c r="B74" s="376" t="s">
        <v>338</v>
      </c>
      <c r="C74" s="376"/>
      <c r="D74" s="355">
        <v>2021</v>
      </c>
      <c r="E74" s="355"/>
      <c r="F74" s="602">
        <f>SUM(G74:K74)</f>
        <v>24</v>
      </c>
      <c r="G74" s="603">
        <v>7</v>
      </c>
      <c r="H74" s="603">
        <v>1</v>
      </c>
      <c r="I74" s="603">
        <v>8</v>
      </c>
      <c r="J74" s="603">
        <v>0</v>
      </c>
      <c r="K74" s="603">
        <v>8</v>
      </c>
    </row>
    <row r="75" spans="1:12" s="71" customFormat="1" ht="15" customHeight="1">
      <c r="B75" s="375" t="s">
        <v>340</v>
      </c>
      <c r="C75" s="375"/>
      <c r="D75" s="355">
        <v>2022</v>
      </c>
      <c r="E75" s="377"/>
      <c r="F75" s="602">
        <f>SUM(G75:K75)</f>
        <v>34</v>
      </c>
      <c r="G75" s="603">
        <v>3</v>
      </c>
      <c r="H75" s="603">
        <v>2</v>
      </c>
      <c r="I75" s="603">
        <v>13</v>
      </c>
      <c r="J75" s="603">
        <v>0</v>
      </c>
      <c r="K75" s="603">
        <v>16</v>
      </c>
    </row>
    <row r="76" spans="1:12" s="71" customFormat="1" ht="15" customHeight="1">
      <c r="B76" s="375"/>
      <c r="C76" s="375"/>
      <c r="D76" s="355">
        <v>2023</v>
      </c>
      <c r="E76" s="87"/>
      <c r="F76" s="602">
        <f>SUM(G76:K76)</f>
        <v>29</v>
      </c>
      <c r="G76" s="603">
        <v>2</v>
      </c>
      <c r="H76" s="603">
        <v>5</v>
      </c>
      <c r="I76" s="603">
        <v>6</v>
      </c>
      <c r="J76" s="603">
        <v>0</v>
      </c>
      <c r="K76" s="603">
        <v>16</v>
      </c>
    </row>
    <row r="77" spans="1:12" s="71" customFormat="1" ht="8.1" customHeight="1" thickBot="1">
      <c r="A77" s="119"/>
      <c r="B77" s="119"/>
      <c r="C77" s="119"/>
      <c r="D77" s="120"/>
      <c r="E77" s="120"/>
      <c r="F77" s="119"/>
      <c r="G77" s="119"/>
      <c r="H77" s="119"/>
      <c r="I77" s="119"/>
      <c r="J77" s="119"/>
      <c r="K77" s="119"/>
      <c r="L77" s="119"/>
    </row>
    <row r="78" spans="1:12" s="71" customFormat="1" ht="12.75">
      <c r="D78" s="74"/>
      <c r="E78" s="74"/>
      <c r="G78" s="52"/>
      <c r="H78" s="264"/>
      <c r="I78" s="264"/>
      <c r="J78" s="264"/>
      <c r="K78" s="264"/>
      <c r="L78" s="563" t="s">
        <v>216</v>
      </c>
    </row>
    <row r="79" spans="1:12" s="71" customFormat="1" ht="12.75">
      <c r="D79" s="74"/>
      <c r="E79" s="74"/>
      <c r="G79" s="52"/>
      <c r="H79" s="265"/>
      <c r="I79" s="265"/>
      <c r="J79" s="265"/>
      <c r="K79" s="265"/>
      <c r="L79" s="265" t="s">
        <v>215</v>
      </c>
    </row>
    <row r="1048519" spans="4:5">
      <c r="D1048519" s="266"/>
      <c r="E1048519" s="266"/>
    </row>
  </sheetData>
  <hyperlinks>
    <hyperlink ref="L1" r:id="rId1" xr:uid="{00000000-0004-0000-21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6"/>
    <pageSetUpPr fitToPage="1"/>
  </sheetPr>
  <dimension ref="A1:WVS101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1.7109375" style="26" customWidth="1"/>
    <col min="4" max="4" width="17.28515625" style="27" customWidth="1"/>
    <col min="5" max="6" width="10.85546875" style="26" customWidth="1"/>
    <col min="7" max="7" width="13.7109375" style="26" customWidth="1"/>
    <col min="8" max="8" width="1.42578125" style="26" customWidth="1"/>
    <col min="9" max="10" width="10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3" s="1" customFormat="1" ht="15" customHeight="1">
      <c r="L1" s="2" t="s">
        <v>0</v>
      </c>
    </row>
    <row r="2" spans="1:13" s="1" customFormat="1" ht="15" customHeight="1">
      <c r="L2" s="3" t="s">
        <v>1</v>
      </c>
    </row>
    <row r="3" spans="1:13" s="1" customFormat="1" ht="15" customHeight="1"/>
    <row r="4" spans="1:13" s="1" customFormat="1" ht="15" customHeight="1"/>
    <row r="5" spans="1:13" s="77" customFormat="1" ht="15" customHeight="1">
      <c r="B5" s="75" t="s">
        <v>221</v>
      </c>
      <c r="C5" s="33" t="s">
        <v>380</v>
      </c>
      <c r="D5" s="78"/>
    </row>
    <row r="6" spans="1:13" s="77" customFormat="1" ht="15" customHeight="1">
      <c r="B6" s="75"/>
      <c r="C6" s="33" t="s">
        <v>406</v>
      </c>
      <c r="D6" s="78"/>
    </row>
    <row r="7" spans="1:13" s="77" customFormat="1" ht="15" customHeight="1">
      <c r="B7" s="76" t="s">
        <v>222</v>
      </c>
      <c r="C7" s="36" t="s">
        <v>410</v>
      </c>
      <c r="D7" s="78"/>
    </row>
    <row r="8" spans="1:13" s="77" customFormat="1" ht="9" customHeight="1" thickBot="1">
      <c r="A8" s="80"/>
      <c r="D8" s="78"/>
    </row>
    <row r="9" spans="1:13" s="77" customFormat="1" ht="5.25" customHeight="1" thickTop="1">
      <c r="A9" s="244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</row>
    <row r="10" spans="1:13" s="77" customFormat="1" ht="17.100000000000001" customHeight="1">
      <c r="B10" s="33" t="s">
        <v>341</v>
      </c>
      <c r="C10" s="26"/>
      <c r="D10" s="245" t="s">
        <v>28</v>
      </c>
      <c r="E10" s="692" t="s">
        <v>101</v>
      </c>
      <c r="F10" s="692"/>
      <c r="G10" s="692"/>
      <c r="H10" s="36"/>
      <c r="I10" s="692" t="s">
        <v>102</v>
      </c>
      <c r="J10" s="692"/>
      <c r="K10" s="692"/>
      <c r="L10" s="114"/>
      <c r="M10" s="114"/>
    </row>
    <row r="11" spans="1:13" s="77" customFormat="1">
      <c r="B11" s="36" t="s">
        <v>328</v>
      </c>
      <c r="C11" s="26"/>
      <c r="D11" s="246" t="s">
        <v>29</v>
      </c>
      <c r="E11" s="693" t="s">
        <v>103</v>
      </c>
      <c r="F11" s="693"/>
      <c r="G11" s="693"/>
      <c r="H11" s="334"/>
      <c r="I11" s="693" t="s">
        <v>104</v>
      </c>
      <c r="J11" s="693"/>
      <c r="K11" s="693"/>
    </row>
    <row r="12" spans="1:13" s="77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</row>
    <row r="13" spans="1:13" s="77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</row>
    <row r="14" spans="1:13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3" ht="6" customHeight="1">
      <c r="L15" s="28"/>
    </row>
    <row r="16" spans="1:13" ht="14.1" customHeight="1">
      <c r="B16" s="33" t="s">
        <v>8</v>
      </c>
      <c r="D16" s="34">
        <v>2021</v>
      </c>
      <c r="E16" s="624">
        <f>F16+G16</f>
        <v>30</v>
      </c>
      <c r="F16" s="624">
        <f>F19+F22+F25+F28+F31+F34+F37+F40+F43</f>
        <v>16</v>
      </c>
      <c r="G16" s="624">
        <f>G19+G22+G25+G28+G31+G34+G37+G40+G43</f>
        <v>14</v>
      </c>
      <c r="H16" s="625"/>
      <c r="I16" s="624">
        <f>J16+K16</f>
        <v>148</v>
      </c>
      <c r="J16" s="624">
        <f>J19+J22+J25+J28+J31+J34+J37+J40+J43</f>
        <v>58</v>
      </c>
      <c r="K16" s="624">
        <f>K19+K22+K25+K28+K31+K34+K37+K40+K43</f>
        <v>90</v>
      </c>
      <c r="L16" s="77"/>
    </row>
    <row r="17" spans="2:13" ht="14.1" customHeight="1">
      <c r="B17" s="36" t="s">
        <v>9</v>
      </c>
      <c r="D17" s="34">
        <v>2022</v>
      </c>
      <c r="E17" s="624">
        <f>F17+G17</f>
        <v>20</v>
      </c>
      <c r="F17" s="624">
        <f>F20+F23+F26+F29+F32+F35+F38+F41+F44</f>
        <v>10</v>
      </c>
      <c r="G17" s="624">
        <f>G20+G23+G26+G29+G32+G35+G38+G41+G44</f>
        <v>10</v>
      </c>
      <c r="H17" s="626"/>
      <c r="I17" s="624">
        <f>J17+K17</f>
        <v>76</v>
      </c>
      <c r="J17" s="624">
        <f>J20+J23+J26+J29+J32+J35+J38+J41+J44</f>
        <v>31</v>
      </c>
      <c r="K17" s="624">
        <f>K20+K23+K26+K29+K32+K35+K38+K41+K44</f>
        <v>45</v>
      </c>
      <c r="L17" s="77"/>
    </row>
    <row r="18" spans="2:13" ht="14.1" customHeight="1">
      <c r="B18" s="36"/>
      <c r="E18" s="627"/>
      <c r="F18" s="627"/>
      <c r="G18" s="627"/>
      <c r="H18" s="628"/>
      <c r="I18" s="627"/>
      <c r="J18" s="627"/>
      <c r="K18" s="627"/>
      <c r="L18" s="77"/>
    </row>
    <row r="19" spans="2:13" ht="14.1" customHeight="1">
      <c r="B19" s="33" t="s">
        <v>105</v>
      </c>
      <c r="C19" s="29"/>
      <c r="D19" s="27">
        <v>2021</v>
      </c>
      <c r="E19" s="627">
        <f>F19+G19</f>
        <v>1</v>
      </c>
      <c r="F19" s="627">
        <v>0</v>
      </c>
      <c r="G19" s="627">
        <v>1</v>
      </c>
      <c r="H19" s="628"/>
      <c r="I19" s="627">
        <f>J19+K19</f>
        <v>11</v>
      </c>
      <c r="J19" s="627">
        <v>3</v>
      </c>
      <c r="K19" s="627">
        <v>8</v>
      </c>
      <c r="L19" s="117"/>
    </row>
    <row r="20" spans="2:13" ht="14.1" customHeight="1">
      <c r="B20" s="36" t="s">
        <v>106</v>
      </c>
      <c r="C20" s="334"/>
      <c r="D20" s="27">
        <v>2022</v>
      </c>
      <c r="E20" s="627">
        <f>F20+G20</f>
        <v>2</v>
      </c>
      <c r="F20" s="627">
        <v>1</v>
      </c>
      <c r="G20" s="627">
        <v>1</v>
      </c>
      <c r="H20" s="628"/>
      <c r="I20" s="627">
        <f>J20+K20</f>
        <v>9</v>
      </c>
      <c r="J20" s="627">
        <v>1</v>
      </c>
      <c r="K20" s="627">
        <v>8</v>
      </c>
      <c r="L20" s="118"/>
      <c r="M20" s="29"/>
    </row>
    <row r="21" spans="2:13" ht="14.1" customHeight="1">
      <c r="B21" s="36"/>
      <c r="C21" s="334"/>
      <c r="E21" s="627"/>
      <c r="F21" s="627"/>
      <c r="G21" s="627"/>
      <c r="H21" s="628"/>
      <c r="I21" s="627"/>
      <c r="J21" s="627"/>
      <c r="K21" s="627"/>
      <c r="L21" s="118"/>
      <c r="M21" s="29"/>
    </row>
    <row r="22" spans="2:13" ht="14.1" customHeight="1">
      <c r="B22" s="33" t="s">
        <v>107</v>
      </c>
      <c r="D22" s="27">
        <v>2021</v>
      </c>
      <c r="E22" s="627">
        <f>F22+G22</f>
        <v>5</v>
      </c>
      <c r="F22" s="629">
        <v>3</v>
      </c>
      <c r="G22" s="627">
        <v>2</v>
      </c>
      <c r="H22" s="628"/>
      <c r="I22" s="627">
        <f>J22+K22</f>
        <v>13</v>
      </c>
      <c r="J22" s="629">
        <v>2</v>
      </c>
      <c r="K22" s="627">
        <v>11</v>
      </c>
      <c r="L22" s="117"/>
    </row>
    <row r="23" spans="2:13" ht="14.1" customHeight="1">
      <c r="B23" s="36" t="s">
        <v>108</v>
      </c>
      <c r="C23" s="33"/>
      <c r="D23" s="27">
        <v>2022</v>
      </c>
      <c r="E23" s="627">
        <f>F23+G23</f>
        <v>2</v>
      </c>
      <c r="F23" s="627">
        <v>2</v>
      </c>
      <c r="G23" s="627">
        <v>0</v>
      </c>
      <c r="H23" s="628"/>
      <c r="I23" s="627">
        <f>J23+K23</f>
        <v>7</v>
      </c>
      <c r="J23" s="627">
        <v>3</v>
      </c>
      <c r="K23" s="627">
        <v>4</v>
      </c>
      <c r="L23" s="118"/>
    </row>
    <row r="24" spans="2:13" ht="14.1" customHeight="1">
      <c r="B24" s="36"/>
      <c r="C24" s="33"/>
      <c r="E24" s="627"/>
      <c r="F24" s="627"/>
      <c r="G24" s="627"/>
      <c r="H24" s="628"/>
      <c r="I24" s="627"/>
      <c r="J24" s="627"/>
      <c r="K24" s="627"/>
      <c r="L24" s="118"/>
    </row>
    <row r="25" spans="2:13" ht="14.1" customHeight="1">
      <c r="B25" s="33" t="s">
        <v>109</v>
      </c>
      <c r="C25" s="29"/>
      <c r="D25" s="27">
        <v>2021</v>
      </c>
      <c r="E25" s="627">
        <f>F25+G25</f>
        <v>7</v>
      </c>
      <c r="F25" s="627">
        <v>4</v>
      </c>
      <c r="G25" s="627">
        <v>3</v>
      </c>
      <c r="H25" s="628"/>
      <c r="I25" s="627">
        <f>J25+K25</f>
        <v>57</v>
      </c>
      <c r="J25" s="627">
        <v>21</v>
      </c>
      <c r="K25" s="627">
        <v>36</v>
      </c>
      <c r="L25" s="117"/>
    </row>
    <row r="26" spans="2:13" ht="14.1" customHeight="1">
      <c r="B26" s="36" t="s">
        <v>110</v>
      </c>
      <c r="C26" s="334"/>
      <c r="D26" s="27">
        <v>2022</v>
      </c>
      <c r="E26" s="627">
        <f>F26+G26</f>
        <v>5</v>
      </c>
      <c r="F26" s="627">
        <v>3</v>
      </c>
      <c r="G26" s="627">
        <v>2</v>
      </c>
      <c r="H26" s="628"/>
      <c r="I26" s="627">
        <f>J26+K26</f>
        <v>25</v>
      </c>
      <c r="J26" s="627">
        <v>10</v>
      </c>
      <c r="K26" s="627">
        <v>15</v>
      </c>
      <c r="L26" s="118"/>
    </row>
    <row r="27" spans="2:13" ht="14.1" customHeight="1">
      <c r="B27" s="634"/>
      <c r="C27" s="334"/>
      <c r="E27" s="627"/>
      <c r="F27" s="627"/>
      <c r="G27" s="627"/>
      <c r="H27" s="628"/>
      <c r="I27" s="627"/>
      <c r="J27" s="627"/>
      <c r="K27" s="627"/>
      <c r="L27" s="118"/>
    </row>
    <row r="28" spans="2:13" ht="14.1" customHeight="1">
      <c r="B28" s="33" t="s">
        <v>111</v>
      </c>
      <c r="D28" s="27">
        <v>2021</v>
      </c>
      <c r="E28" s="627">
        <f>F28+G28</f>
        <v>10</v>
      </c>
      <c r="F28" s="627">
        <v>7</v>
      </c>
      <c r="G28" s="627">
        <v>3</v>
      </c>
      <c r="H28" s="628"/>
      <c r="I28" s="627">
        <f>J28+K28</f>
        <v>24</v>
      </c>
      <c r="J28" s="627">
        <v>11</v>
      </c>
      <c r="K28" s="627">
        <v>13</v>
      </c>
      <c r="L28" s="117"/>
    </row>
    <row r="29" spans="2:13" ht="14.1" customHeight="1">
      <c r="B29" s="36" t="s">
        <v>325</v>
      </c>
      <c r="D29" s="27">
        <v>2022</v>
      </c>
      <c r="E29" s="627">
        <f>F29+G29</f>
        <v>1</v>
      </c>
      <c r="F29" s="627">
        <v>0</v>
      </c>
      <c r="G29" s="627">
        <v>1</v>
      </c>
      <c r="H29" s="628"/>
      <c r="I29" s="627">
        <f>J29+K29</f>
        <v>9</v>
      </c>
      <c r="J29" s="627">
        <v>4</v>
      </c>
      <c r="K29" s="627">
        <v>5</v>
      </c>
      <c r="L29" s="117"/>
    </row>
    <row r="30" spans="2:13" ht="14.1" customHeight="1">
      <c r="B30" s="634"/>
      <c r="E30" s="627"/>
      <c r="F30" s="627"/>
      <c r="G30" s="629"/>
      <c r="H30" s="628"/>
      <c r="I30" s="627"/>
      <c r="J30" s="627"/>
      <c r="K30" s="629"/>
      <c r="L30" s="117"/>
    </row>
    <row r="31" spans="2:13" ht="14.1" customHeight="1">
      <c r="B31" s="33" t="s">
        <v>112</v>
      </c>
      <c r="C31" s="29"/>
      <c r="D31" s="27">
        <v>2021</v>
      </c>
      <c r="E31" s="627">
        <f>F31+G31</f>
        <v>6</v>
      </c>
      <c r="F31" s="627">
        <v>2</v>
      </c>
      <c r="G31" s="627">
        <v>4</v>
      </c>
      <c r="H31" s="628"/>
      <c r="I31" s="627">
        <f>J31+K31</f>
        <v>21</v>
      </c>
      <c r="J31" s="627">
        <v>12</v>
      </c>
      <c r="K31" s="627">
        <v>9</v>
      </c>
      <c r="L31" s="117"/>
    </row>
    <row r="32" spans="2:13" ht="14.1" customHeight="1">
      <c r="B32" s="36" t="s">
        <v>113</v>
      </c>
      <c r="C32" s="334"/>
      <c r="D32" s="27">
        <v>2022</v>
      </c>
      <c r="E32" s="627">
        <f>F32+G32</f>
        <v>7</v>
      </c>
      <c r="F32" s="627">
        <v>2</v>
      </c>
      <c r="G32" s="627">
        <v>5</v>
      </c>
      <c r="H32" s="628"/>
      <c r="I32" s="627">
        <f>J32+K32</f>
        <v>8</v>
      </c>
      <c r="J32" s="627">
        <v>5</v>
      </c>
      <c r="K32" s="627">
        <v>3</v>
      </c>
      <c r="L32" s="118"/>
    </row>
    <row r="33" spans="1:12" ht="14.1" customHeight="1">
      <c r="B33" s="36"/>
      <c r="C33" s="334"/>
      <c r="E33" s="629"/>
      <c r="F33" s="629"/>
      <c r="G33" s="629"/>
      <c r="H33" s="628"/>
      <c r="I33" s="629"/>
      <c r="J33" s="629"/>
      <c r="K33" s="629"/>
      <c r="L33" s="118"/>
    </row>
    <row r="34" spans="1:12" ht="14.1" customHeight="1">
      <c r="B34" s="33" t="s">
        <v>114</v>
      </c>
      <c r="D34" s="27">
        <v>2021</v>
      </c>
      <c r="E34" s="627">
        <f>F34+G34</f>
        <v>0</v>
      </c>
      <c r="F34" s="627">
        <v>0</v>
      </c>
      <c r="G34" s="627">
        <v>0</v>
      </c>
      <c r="H34" s="628"/>
      <c r="I34" s="627">
        <f>J34+K34</f>
        <v>1</v>
      </c>
      <c r="J34" s="627">
        <v>0</v>
      </c>
      <c r="K34" s="629">
        <v>1</v>
      </c>
      <c r="L34" s="117"/>
    </row>
    <row r="35" spans="1:12" ht="14.1" customHeight="1">
      <c r="B35" s="103" t="s">
        <v>115</v>
      </c>
      <c r="C35" s="29"/>
      <c r="D35" s="27">
        <v>2022</v>
      </c>
      <c r="E35" s="627">
        <f>F35+G35</f>
        <v>1</v>
      </c>
      <c r="F35" s="627">
        <v>0</v>
      </c>
      <c r="G35" s="627">
        <v>1</v>
      </c>
      <c r="H35" s="628"/>
      <c r="I35" s="627">
        <f>J35+K35</f>
        <v>3</v>
      </c>
      <c r="J35" s="627">
        <v>1</v>
      </c>
      <c r="K35" s="627">
        <v>2</v>
      </c>
      <c r="L35" s="118"/>
    </row>
    <row r="36" spans="1:12" ht="14.1" customHeight="1">
      <c r="B36" s="635"/>
      <c r="C36" s="29"/>
      <c r="E36" s="627"/>
      <c r="F36" s="629"/>
      <c r="G36" s="627"/>
      <c r="H36" s="628"/>
      <c r="I36" s="627"/>
      <c r="J36" s="629"/>
      <c r="K36" s="627"/>
      <c r="L36" s="118"/>
    </row>
    <row r="37" spans="1:12" ht="14.1" customHeight="1">
      <c r="B37" s="33" t="s">
        <v>116</v>
      </c>
      <c r="C37" s="29"/>
      <c r="D37" s="27">
        <v>2021</v>
      </c>
      <c r="E37" s="627">
        <f>F37+G37</f>
        <v>1</v>
      </c>
      <c r="F37" s="627">
        <v>0</v>
      </c>
      <c r="G37" s="627">
        <v>1</v>
      </c>
      <c r="H37" s="628"/>
      <c r="I37" s="627">
        <f>J37+K37</f>
        <v>15</v>
      </c>
      <c r="J37" s="627">
        <v>7</v>
      </c>
      <c r="K37" s="627">
        <v>8</v>
      </c>
      <c r="L37" s="117"/>
    </row>
    <row r="38" spans="1:12" ht="14.1" customHeight="1">
      <c r="B38" s="36" t="s">
        <v>117</v>
      </c>
      <c r="C38" s="334"/>
      <c r="D38" s="27">
        <v>2022</v>
      </c>
      <c r="E38" s="627">
        <f>F38+G38</f>
        <v>2</v>
      </c>
      <c r="F38" s="627">
        <v>2</v>
      </c>
      <c r="G38" s="627">
        <v>0</v>
      </c>
      <c r="H38" s="628"/>
      <c r="I38" s="627">
        <f>J38+K38</f>
        <v>11</v>
      </c>
      <c r="J38" s="627">
        <v>5</v>
      </c>
      <c r="K38" s="627">
        <v>6</v>
      </c>
      <c r="L38" s="118"/>
    </row>
    <row r="39" spans="1:12" ht="14.1" customHeight="1">
      <c r="B39" s="36"/>
      <c r="C39" s="334"/>
      <c r="E39" s="627"/>
      <c r="F39" s="627"/>
      <c r="G39" s="629"/>
      <c r="H39" s="628"/>
      <c r="I39" s="627"/>
      <c r="J39" s="627"/>
      <c r="K39" s="629"/>
      <c r="L39" s="118"/>
    </row>
    <row r="40" spans="1:12" ht="14.1" customHeight="1">
      <c r="B40" s="33" t="s">
        <v>118</v>
      </c>
      <c r="D40" s="27">
        <v>2021</v>
      </c>
      <c r="E40" s="627">
        <f>F40+G40</f>
        <v>0</v>
      </c>
      <c r="F40" s="627">
        <v>0</v>
      </c>
      <c r="G40" s="627">
        <v>0</v>
      </c>
      <c r="H40" s="628"/>
      <c r="I40" s="627">
        <f>J40+K40</f>
        <v>6</v>
      </c>
      <c r="J40" s="627">
        <v>2</v>
      </c>
      <c r="K40" s="627">
        <v>4</v>
      </c>
      <c r="L40" s="118"/>
    </row>
    <row r="41" spans="1:12" ht="14.1" customHeight="1">
      <c r="B41" s="103" t="s">
        <v>119</v>
      </c>
      <c r="C41" s="29"/>
      <c r="D41" s="27">
        <v>2022</v>
      </c>
      <c r="E41" s="627">
        <f>F41+G41</f>
        <v>0</v>
      </c>
      <c r="F41" s="627">
        <v>0</v>
      </c>
      <c r="G41" s="627">
        <v>0</v>
      </c>
      <c r="H41" s="628"/>
      <c r="I41" s="627">
        <f>J41+K41</f>
        <v>4</v>
      </c>
      <c r="J41" s="627">
        <v>2</v>
      </c>
      <c r="K41" s="627">
        <v>2</v>
      </c>
      <c r="L41" s="118"/>
    </row>
    <row r="42" spans="1:12" ht="14.1" customHeight="1">
      <c r="B42" s="103"/>
      <c r="C42" s="29"/>
      <c r="E42" s="629"/>
      <c r="F42" s="629"/>
      <c r="G42" s="629"/>
      <c r="H42" s="628"/>
      <c r="I42" s="629"/>
      <c r="J42" s="629"/>
      <c r="K42" s="629"/>
      <c r="L42" s="118"/>
    </row>
    <row r="43" spans="1:12" ht="14.1" customHeight="1">
      <c r="B43" s="33" t="s">
        <v>120</v>
      </c>
      <c r="C43" s="29"/>
      <c r="D43" s="27">
        <v>2021</v>
      </c>
      <c r="E43" s="627">
        <f>F43+G43</f>
        <v>0</v>
      </c>
      <c r="F43" s="629">
        <v>0</v>
      </c>
      <c r="G43" s="629">
        <v>0</v>
      </c>
      <c r="H43" s="628"/>
      <c r="I43" s="627">
        <f>J43+K43</f>
        <v>0</v>
      </c>
      <c r="J43" s="629">
        <v>0</v>
      </c>
      <c r="K43" s="629">
        <v>0</v>
      </c>
      <c r="L43" s="117"/>
    </row>
    <row r="44" spans="1:12" ht="14.1" customHeight="1">
      <c r="B44" s="36" t="s">
        <v>121</v>
      </c>
      <c r="C44" s="334"/>
      <c r="D44" s="27">
        <v>2022</v>
      </c>
      <c r="E44" s="627">
        <f>F44+G44</f>
        <v>0</v>
      </c>
      <c r="F44" s="627">
        <v>0</v>
      </c>
      <c r="G44" s="627">
        <v>0</v>
      </c>
      <c r="H44" s="626"/>
      <c r="I44" s="627">
        <f>J44+K44</f>
        <v>0</v>
      </c>
      <c r="J44" s="627">
        <v>0</v>
      </c>
      <c r="K44" s="627">
        <v>0</v>
      </c>
      <c r="L44" s="118"/>
    </row>
    <row r="45" spans="1:12" s="181" customFormat="1" ht="8.1" customHeight="1" thickBot="1">
      <c r="A45" s="260"/>
      <c r="B45" s="260"/>
      <c r="C45" s="260"/>
      <c r="D45" s="261"/>
      <c r="E45" s="261"/>
      <c r="F45" s="260"/>
      <c r="G45" s="656">
        <v>0</v>
      </c>
      <c r="H45" s="260"/>
      <c r="I45" s="30"/>
      <c r="J45" s="30"/>
      <c r="K45" s="30"/>
      <c r="L45" s="30"/>
    </row>
    <row r="46" spans="1:12" s="32" customFormat="1" ht="12.95" customHeight="1">
      <c r="B46" s="77"/>
      <c r="C46" s="77"/>
      <c r="D46" s="78"/>
      <c r="E46" s="77"/>
      <c r="F46" s="79"/>
      <c r="G46" s="79"/>
      <c r="H46" s="77"/>
      <c r="I46" s="77"/>
      <c r="J46" s="77"/>
      <c r="L46" s="264" t="s">
        <v>216</v>
      </c>
    </row>
    <row r="47" spans="1:12" s="32" customFormat="1" ht="12.95" customHeight="1">
      <c r="B47" s="77"/>
      <c r="C47" s="77"/>
      <c r="D47" s="78"/>
      <c r="E47" s="77"/>
      <c r="F47" s="77"/>
      <c r="G47" s="77"/>
      <c r="H47" s="77"/>
      <c r="I47" s="77"/>
      <c r="J47" s="77"/>
      <c r="L47" s="265" t="s">
        <v>215</v>
      </c>
    </row>
    <row r="48" spans="1:12" ht="15" customHeight="1">
      <c r="C48" s="33"/>
      <c r="D48" s="34"/>
    </row>
    <row r="49" spans="2:13" ht="15" customHeight="1">
      <c r="C49" s="33"/>
      <c r="D49" s="34"/>
    </row>
    <row r="50" spans="2:13" ht="9.75" customHeight="1">
      <c r="C50" s="29"/>
      <c r="D50" s="35"/>
    </row>
    <row r="51" spans="2:13" ht="15" customHeight="1">
      <c r="C51" s="34"/>
      <c r="D51" s="34"/>
    </row>
    <row r="52" spans="2:13" ht="9.75" customHeight="1">
      <c r="C52" s="29"/>
      <c r="D52" s="35"/>
    </row>
    <row r="53" spans="2:13" ht="15" customHeight="1">
      <c r="C53" s="33"/>
      <c r="D53" s="34"/>
    </row>
    <row r="54" spans="2:13" ht="9.75" customHeight="1">
      <c r="C54" s="29"/>
      <c r="D54" s="34"/>
    </row>
    <row r="55" spans="2:13" ht="9.75" customHeight="1">
      <c r="D55" s="35"/>
    </row>
    <row r="56" spans="2:13" ht="15" customHeight="1">
      <c r="B56" s="33"/>
      <c r="C56" s="33"/>
      <c r="E56" s="29"/>
      <c r="F56" s="29"/>
      <c r="G56" s="29"/>
      <c r="H56" s="29"/>
      <c r="I56" s="29"/>
      <c r="J56" s="29"/>
      <c r="K56" s="29"/>
      <c r="L56" s="29"/>
      <c r="M56" s="29"/>
    </row>
    <row r="57" spans="2:13" ht="9.75" customHeight="1">
      <c r="C57" s="36"/>
    </row>
    <row r="58" spans="2:13" ht="9.75" customHeight="1">
      <c r="C58" s="36"/>
    </row>
    <row r="59" spans="2:13" ht="15" customHeight="1">
      <c r="C59" s="33"/>
      <c r="D59" s="34"/>
    </row>
    <row r="60" spans="2:13" ht="9.75" customHeight="1">
      <c r="C60" s="29"/>
      <c r="D60" s="35"/>
    </row>
    <row r="61" spans="2:13" ht="15" customHeight="1">
      <c r="C61" s="33"/>
      <c r="D61" s="34"/>
    </row>
    <row r="62" spans="2:13" ht="9.75" customHeight="1">
      <c r="C62" s="29"/>
      <c r="D62" s="35"/>
    </row>
    <row r="63" spans="2:13" ht="15" customHeight="1">
      <c r="C63" s="33"/>
      <c r="D63" s="34"/>
    </row>
    <row r="64" spans="2:13" ht="9.75" customHeight="1">
      <c r="C64" s="29"/>
      <c r="D64" s="35"/>
    </row>
    <row r="65" spans="2:13" ht="15" customHeight="1">
      <c r="C65" s="33"/>
      <c r="D65" s="34"/>
    </row>
    <row r="66" spans="2:13" ht="9.75" customHeight="1">
      <c r="D66" s="35"/>
    </row>
    <row r="67" spans="2:13" ht="18" customHeight="1">
      <c r="B67" s="33"/>
    </row>
    <row r="68" spans="2:13" ht="15" customHeight="1">
      <c r="B68" s="33"/>
      <c r="C68" s="33"/>
      <c r="E68" s="29"/>
      <c r="F68" s="29"/>
      <c r="G68" s="29"/>
      <c r="H68" s="29"/>
      <c r="I68" s="29"/>
      <c r="J68" s="29"/>
      <c r="K68" s="29"/>
      <c r="L68" s="29"/>
      <c r="M68" s="29"/>
    </row>
    <row r="69" spans="2:13" ht="9.75" customHeight="1">
      <c r="B69" s="29"/>
      <c r="C69" s="36"/>
    </row>
    <row r="70" spans="2:13" ht="15" customHeight="1">
      <c r="B70" s="33"/>
      <c r="C70" s="33"/>
      <c r="E70" s="29"/>
      <c r="F70" s="29"/>
      <c r="G70" s="29"/>
      <c r="H70" s="29"/>
      <c r="I70" s="29"/>
      <c r="J70" s="29"/>
      <c r="K70" s="29"/>
      <c r="L70" s="29"/>
      <c r="M70" s="29"/>
    </row>
    <row r="71" spans="2:13" ht="9.75" customHeight="1">
      <c r="B71" s="29"/>
      <c r="C71" s="36"/>
    </row>
    <row r="72" spans="2:13" ht="5.0999999999999996" customHeight="1"/>
    <row r="73" spans="2:13" ht="11.1" customHeight="1"/>
    <row r="74" spans="2:13" ht="11.1" customHeight="1"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11.25" customHeight="1">
      <c r="C75" s="36"/>
    </row>
    <row r="76" spans="2:13" ht="5.25" customHeight="1"/>
    <row r="77" spans="2:13" ht="3.95" customHeight="1">
      <c r="E77" s="37"/>
      <c r="F77" s="37"/>
      <c r="G77" s="37"/>
      <c r="H77" s="37"/>
      <c r="I77" s="37"/>
      <c r="J77" s="37"/>
      <c r="K77" s="37"/>
      <c r="L77" s="37"/>
      <c r="M77" s="37"/>
    </row>
    <row r="78" spans="2:13" ht="11.1" customHeight="1"/>
    <row r="79" spans="2:13" ht="10.5" customHeight="1"/>
    <row r="83" spans="5:13">
      <c r="E83" s="37"/>
      <c r="F83" s="37"/>
      <c r="G83" s="37"/>
      <c r="H83" s="37"/>
      <c r="I83" s="37"/>
      <c r="J83" s="37"/>
      <c r="K83" s="37"/>
      <c r="L83" s="37"/>
      <c r="M83" s="37"/>
    </row>
    <row r="84" spans="5:13">
      <c r="E84" s="37"/>
      <c r="F84" s="37"/>
      <c r="G84" s="37"/>
      <c r="H84" s="37"/>
      <c r="I84" s="37"/>
      <c r="J84" s="37"/>
      <c r="K84" s="37"/>
      <c r="L84" s="37"/>
      <c r="M84" s="37"/>
    </row>
    <row r="85" spans="5:13">
      <c r="E85" s="37"/>
      <c r="F85" s="37"/>
      <c r="G85" s="37"/>
      <c r="H85" s="37"/>
      <c r="I85" s="37"/>
      <c r="J85" s="37"/>
      <c r="K85" s="37"/>
      <c r="L85" s="37"/>
      <c r="M85" s="37"/>
    </row>
    <row r="86" spans="5:13">
      <c r="E86" s="37"/>
      <c r="F86" s="37"/>
      <c r="G86" s="37"/>
      <c r="H86" s="37"/>
      <c r="I86" s="37"/>
      <c r="J86" s="37"/>
      <c r="K86" s="37"/>
      <c r="L86" s="37"/>
      <c r="M86" s="37"/>
    </row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2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7" orientation="portrait" r:id="rId2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/>
    <pageSetUpPr fitToPage="1"/>
  </sheetPr>
  <dimension ref="A1:M50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12.5703125" defaultRowHeight="15"/>
  <cols>
    <col min="1" max="1" width="1.140625" style="40" customWidth="1"/>
    <col min="2" max="2" width="12" style="40" customWidth="1"/>
    <col min="3" max="3" width="33.140625" style="40" customWidth="1"/>
    <col min="4" max="4" width="17.28515625" style="70" customWidth="1"/>
    <col min="5" max="6" width="10.85546875" style="40" customWidth="1"/>
    <col min="7" max="7" width="13.5703125" style="40" customWidth="1"/>
    <col min="8" max="8" width="1.42578125" style="40" customWidth="1"/>
    <col min="9" max="10" width="10.85546875" style="40" customWidth="1"/>
    <col min="11" max="11" width="13.7109375" style="40" customWidth="1"/>
    <col min="12" max="12" width="1" style="40" customWidth="1"/>
    <col min="13" max="16384" width="12.5703125" style="40"/>
  </cols>
  <sheetData>
    <row r="1" spans="1:13" s="1" customFormat="1" ht="15" customHeight="1">
      <c r="L1" s="2" t="s">
        <v>0</v>
      </c>
    </row>
    <row r="2" spans="1:13" s="1" customFormat="1" ht="15" customHeight="1">
      <c r="L2" s="3" t="s">
        <v>1</v>
      </c>
    </row>
    <row r="3" spans="1:13" s="1" customFormat="1" ht="15" customHeight="1"/>
    <row r="4" spans="1:13" s="1" customFormat="1" ht="15" customHeight="1"/>
    <row r="5" spans="1:13" s="26" customFormat="1" ht="15" customHeight="1">
      <c r="B5" s="75" t="s">
        <v>221</v>
      </c>
      <c r="C5" s="33" t="s">
        <v>381</v>
      </c>
      <c r="D5" s="27"/>
    </row>
    <row r="6" spans="1:13" s="26" customFormat="1" ht="15" customHeight="1">
      <c r="B6" s="75"/>
      <c r="C6" s="33" t="s">
        <v>408</v>
      </c>
      <c r="D6" s="27"/>
    </row>
    <row r="7" spans="1:13" s="26" customFormat="1" ht="15" customHeight="1">
      <c r="B7" s="76" t="s">
        <v>222</v>
      </c>
      <c r="C7" s="36" t="s">
        <v>411</v>
      </c>
      <c r="D7" s="27"/>
    </row>
    <row r="8" spans="1:13" s="26" customFormat="1" ht="9" customHeight="1" thickBot="1">
      <c r="A8" s="36"/>
      <c r="D8" s="27"/>
    </row>
    <row r="9" spans="1:13" s="26" customFormat="1" ht="5.25" customHeight="1" thickTop="1">
      <c r="A9" s="242"/>
      <c r="B9" s="242"/>
      <c r="C9" s="242"/>
      <c r="D9" s="243"/>
      <c r="E9" s="242"/>
      <c r="F9" s="242"/>
      <c r="G9" s="242"/>
      <c r="H9" s="242"/>
      <c r="I9" s="242"/>
      <c r="J9" s="242"/>
      <c r="K9" s="242"/>
      <c r="L9" s="242"/>
      <c r="M9" s="37"/>
    </row>
    <row r="10" spans="1:13" s="26" customFormat="1">
      <c r="B10" s="33" t="s">
        <v>341</v>
      </c>
      <c r="D10" s="245" t="s">
        <v>28</v>
      </c>
      <c r="E10" s="692" t="s">
        <v>122</v>
      </c>
      <c r="F10" s="692"/>
      <c r="G10" s="692"/>
      <c r="H10" s="36"/>
      <c r="I10" s="692" t="s">
        <v>123</v>
      </c>
      <c r="J10" s="692"/>
      <c r="K10" s="692"/>
      <c r="L10" s="103"/>
      <c r="M10" s="37"/>
    </row>
    <row r="11" spans="1:13" s="26" customFormat="1" ht="14.25">
      <c r="A11" s="108"/>
      <c r="B11" s="36" t="s">
        <v>328</v>
      </c>
      <c r="C11" s="108"/>
      <c r="D11" s="327" t="s">
        <v>124</v>
      </c>
      <c r="E11" s="694" t="s">
        <v>125</v>
      </c>
      <c r="F11" s="694"/>
      <c r="G11" s="694"/>
      <c r="H11" s="328"/>
      <c r="I11" s="694" t="s">
        <v>126</v>
      </c>
      <c r="J11" s="694"/>
      <c r="K11" s="694"/>
      <c r="M11" s="37"/>
    </row>
    <row r="12" spans="1:13" s="26" customFormat="1" ht="17.100000000000001" customHeight="1">
      <c r="D12" s="329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  <c r="M12" s="37"/>
    </row>
    <row r="13" spans="1:13" s="26" customFormat="1"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76"/>
      <c r="M13" s="37"/>
    </row>
    <row r="14" spans="1:13" s="26" customFormat="1" ht="1.5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  <c r="M14" s="37"/>
    </row>
    <row r="15" spans="1:13" s="26" customFormat="1" ht="8.1" customHeight="1">
      <c r="A15" s="77"/>
      <c r="D15" s="27"/>
      <c r="L15" s="28"/>
      <c r="M15" s="37"/>
    </row>
    <row r="16" spans="1:13" s="26" customFormat="1" ht="14.1" customHeight="1">
      <c r="A16" s="77"/>
      <c r="B16" s="33" t="s">
        <v>8</v>
      </c>
      <c r="D16" s="34">
        <v>2021</v>
      </c>
      <c r="E16" s="624">
        <f>F16+G16</f>
        <v>15</v>
      </c>
      <c r="F16" s="624">
        <f>F19+F22+F25+F28+F31+F34+F37+F40+F43</f>
        <v>4</v>
      </c>
      <c r="G16" s="624">
        <f>G19+G22+G25+G28+G31+G34+G37+G40+G43</f>
        <v>11</v>
      </c>
      <c r="H16" s="626"/>
      <c r="I16" s="624">
        <f>J16+K16</f>
        <v>517</v>
      </c>
      <c r="J16" s="624">
        <f>J19+J22+J25+J28+J31+J34+J37+J40+J43</f>
        <v>192</v>
      </c>
      <c r="K16" s="624">
        <f>K19+K22+K25+K28+K31+K34+K37+K40+K43</f>
        <v>325</v>
      </c>
      <c r="M16" s="37"/>
    </row>
    <row r="17" spans="1:13" s="26" customFormat="1" ht="14.1" customHeight="1">
      <c r="A17" s="77"/>
      <c r="B17" s="332" t="s">
        <v>9</v>
      </c>
      <c r="D17" s="34">
        <v>2022</v>
      </c>
      <c r="E17" s="624">
        <f>F17+G17</f>
        <v>8</v>
      </c>
      <c r="F17" s="624">
        <f>F20+F23+F26+F29+F32+F35+F38+F41+F44</f>
        <v>0</v>
      </c>
      <c r="G17" s="624">
        <f>G20+G23+G26+G29+G32+G35+G38+G41+G44</f>
        <v>8</v>
      </c>
      <c r="H17" s="626"/>
      <c r="I17" s="624">
        <f>J17+K17</f>
        <v>289</v>
      </c>
      <c r="J17" s="624">
        <f>J20+J23+J26+J29+J32+J35+J38+J41+J44</f>
        <v>108</v>
      </c>
      <c r="K17" s="624">
        <f>K20+K23+K26+K29+K32+K35+K38+K41+K44</f>
        <v>181</v>
      </c>
      <c r="M17" s="37"/>
    </row>
    <row r="18" spans="1:13" s="26" customFormat="1" ht="14.1" customHeight="1">
      <c r="A18" s="77"/>
      <c r="B18" s="36"/>
      <c r="D18" s="27"/>
      <c r="E18" s="627"/>
      <c r="F18" s="627"/>
      <c r="G18" s="627"/>
      <c r="H18" s="625"/>
      <c r="I18" s="627"/>
      <c r="J18" s="627"/>
      <c r="K18" s="627"/>
      <c r="M18" s="37"/>
    </row>
    <row r="19" spans="1:13" s="26" customFormat="1" ht="14.1" customHeight="1">
      <c r="A19" s="77"/>
      <c r="B19" s="33" t="s">
        <v>105</v>
      </c>
      <c r="C19" s="29"/>
      <c r="D19" s="27">
        <v>2021</v>
      </c>
      <c r="E19" s="627">
        <f>F19+G19</f>
        <v>14</v>
      </c>
      <c r="F19" s="627">
        <v>4</v>
      </c>
      <c r="G19" s="627">
        <v>10</v>
      </c>
      <c r="H19" s="628"/>
      <c r="I19" s="627">
        <f>J19+K19</f>
        <v>11</v>
      </c>
      <c r="J19" s="627">
        <v>3</v>
      </c>
      <c r="K19" s="627">
        <v>8</v>
      </c>
      <c r="L19" s="38"/>
      <c r="M19" s="37"/>
    </row>
    <row r="20" spans="1:13" s="26" customFormat="1" ht="14.1" customHeight="1">
      <c r="A20" s="77"/>
      <c r="B20" s="332" t="s">
        <v>106</v>
      </c>
      <c r="C20" s="334"/>
      <c r="D20" s="27">
        <v>2022</v>
      </c>
      <c r="E20" s="627">
        <f>F20+G20</f>
        <v>8</v>
      </c>
      <c r="F20" s="629">
        <v>0</v>
      </c>
      <c r="G20" s="627">
        <v>8</v>
      </c>
      <c r="H20" s="628"/>
      <c r="I20" s="627">
        <f>J20+K20</f>
        <v>10</v>
      </c>
      <c r="J20" s="627">
        <v>4</v>
      </c>
      <c r="K20" s="627">
        <v>6</v>
      </c>
      <c r="L20" s="39"/>
      <c r="M20" s="37"/>
    </row>
    <row r="21" spans="1:13" s="26" customFormat="1" ht="14.1" customHeight="1">
      <c r="A21" s="77"/>
      <c r="B21" s="36"/>
      <c r="C21" s="334"/>
      <c r="D21" s="27"/>
      <c r="E21" s="627"/>
      <c r="F21" s="627"/>
      <c r="G21" s="627"/>
      <c r="H21" s="628"/>
      <c r="I21" s="627"/>
      <c r="J21" s="627"/>
      <c r="K21" s="627"/>
      <c r="L21" s="39"/>
      <c r="M21" s="37"/>
    </row>
    <row r="22" spans="1:13" s="26" customFormat="1" ht="14.1" customHeight="1">
      <c r="A22" s="77"/>
      <c r="B22" s="33" t="s">
        <v>107</v>
      </c>
      <c r="D22" s="27">
        <v>2021</v>
      </c>
      <c r="E22" s="627">
        <f>F22+G22</f>
        <v>0</v>
      </c>
      <c r="F22" s="629">
        <v>0</v>
      </c>
      <c r="G22" s="627">
        <v>0</v>
      </c>
      <c r="H22" s="628"/>
      <c r="I22" s="627">
        <f>J22+K22</f>
        <v>46</v>
      </c>
      <c r="J22" s="629">
        <v>17</v>
      </c>
      <c r="K22" s="627">
        <v>29</v>
      </c>
      <c r="L22" s="38"/>
      <c r="M22" s="37"/>
    </row>
    <row r="23" spans="1:13" s="26" customFormat="1" ht="14.1" customHeight="1">
      <c r="A23" s="77"/>
      <c r="B23" s="332" t="s">
        <v>108</v>
      </c>
      <c r="C23" s="33"/>
      <c r="D23" s="27">
        <v>2022</v>
      </c>
      <c r="E23" s="627">
        <f>F23+G23</f>
        <v>0</v>
      </c>
      <c r="F23" s="627">
        <v>0</v>
      </c>
      <c r="G23" s="627">
        <v>0</v>
      </c>
      <c r="H23" s="628"/>
      <c r="I23" s="627">
        <f>J23+K23</f>
        <v>45</v>
      </c>
      <c r="J23" s="627">
        <v>16</v>
      </c>
      <c r="K23" s="627">
        <v>29</v>
      </c>
      <c r="L23" s="39"/>
      <c r="M23" s="37"/>
    </row>
    <row r="24" spans="1:13" s="26" customFormat="1" ht="14.1" customHeight="1">
      <c r="A24" s="77"/>
      <c r="B24" s="36"/>
      <c r="C24" s="33"/>
      <c r="D24" s="27"/>
      <c r="E24" s="627"/>
      <c r="F24" s="627"/>
      <c r="G24" s="627"/>
      <c r="H24" s="628"/>
      <c r="I24" s="627"/>
      <c r="J24" s="627"/>
      <c r="K24" s="627"/>
      <c r="L24" s="39"/>
      <c r="M24" s="37"/>
    </row>
    <row r="25" spans="1:13" s="26" customFormat="1" ht="14.1" customHeight="1">
      <c r="A25" s="77"/>
      <c r="B25" s="33" t="s">
        <v>109</v>
      </c>
      <c r="C25" s="29"/>
      <c r="D25" s="27">
        <v>2021</v>
      </c>
      <c r="E25" s="627">
        <f>F25+G25</f>
        <v>1</v>
      </c>
      <c r="F25" s="627">
        <v>0</v>
      </c>
      <c r="G25" s="627">
        <v>1</v>
      </c>
      <c r="H25" s="628"/>
      <c r="I25" s="627">
        <f>J25+K25</f>
        <v>229</v>
      </c>
      <c r="J25" s="627">
        <v>73</v>
      </c>
      <c r="K25" s="627">
        <v>156</v>
      </c>
      <c r="L25" s="38"/>
      <c r="M25" s="37"/>
    </row>
    <row r="26" spans="1:13" s="26" customFormat="1" ht="14.1" customHeight="1">
      <c r="A26" s="77"/>
      <c r="B26" s="332" t="s">
        <v>110</v>
      </c>
      <c r="C26" s="334"/>
      <c r="D26" s="27">
        <v>2022</v>
      </c>
      <c r="E26" s="627">
        <f>F26+G26</f>
        <v>0</v>
      </c>
      <c r="F26" s="627">
        <v>0</v>
      </c>
      <c r="G26" s="627">
        <v>0</v>
      </c>
      <c r="H26" s="628"/>
      <c r="I26" s="627">
        <f>J26+K26</f>
        <v>118</v>
      </c>
      <c r="J26" s="627">
        <v>35</v>
      </c>
      <c r="K26" s="627">
        <v>83</v>
      </c>
      <c r="L26" s="39"/>
      <c r="M26" s="37"/>
    </row>
    <row r="27" spans="1:13" s="26" customFormat="1" ht="14.1" customHeight="1">
      <c r="A27" s="77"/>
      <c r="B27" s="36"/>
      <c r="C27" s="334"/>
      <c r="D27" s="27"/>
      <c r="E27" s="627"/>
      <c r="F27" s="627"/>
      <c r="G27" s="627"/>
      <c r="H27" s="628"/>
      <c r="I27" s="627"/>
      <c r="J27" s="627"/>
      <c r="K27" s="627"/>
      <c r="L27" s="39"/>
      <c r="M27" s="37"/>
    </row>
    <row r="28" spans="1:13" s="26" customFormat="1" ht="14.1" customHeight="1">
      <c r="A28" s="77"/>
      <c r="B28" s="33" t="s">
        <v>111</v>
      </c>
      <c r="D28" s="27">
        <v>2021</v>
      </c>
      <c r="E28" s="627">
        <f>F28+G28</f>
        <v>0</v>
      </c>
      <c r="F28" s="627">
        <v>0</v>
      </c>
      <c r="G28" s="627">
        <v>0</v>
      </c>
      <c r="H28" s="628"/>
      <c r="I28" s="627">
        <f>J28+K28</f>
        <v>78</v>
      </c>
      <c r="J28" s="627">
        <v>35</v>
      </c>
      <c r="K28" s="627">
        <v>43</v>
      </c>
      <c r="L28" s="38"/>
      <c r="M28" s="37"/>
    </row>
    <row r="29" spans="1:13" s="26" customFormat="1" ht="14.1" customHeight="1">
      <c r="A29" s="77"/>
      <c r="B29" s="36" t="s">
        <v>325</v>
      </c>
      <c r="D29" s="27">
        <v>2022</v>
      </c>
      <c r="E29" s="627">
        <f>F29+G29</f>
        <v>0</v>
      </c>
      <c r="F29" s="627">
        <v>0</v>
      </c>
      <c r="G29" s="627">
        <v>0</v>
      </c>
      <c r="H29" s="628"/>
      <c r="I29" s="627">
        <f>J29+K29</f>
        <v>39</v>
      </c>
      <c r="J29" s="627">
        <v>12</v>
      </c>
      <c r="K29" s="627">
        <v>27</v>
      </c>
      <c r="L29" s="38"/>
      <c r="M29" s="37"/>
    </row>
    <row r="30" spans="1:13" s="26" customFormat="1" ht="14.1" customHeight="1">
      <c r="A30" s="77"/>
      <c r="B30" s="36"/>
      <c r="D30" s="27"/>
      <c r="E30" s="627"/>
      <c r="F30" s="627"/>
      <c r="G30" s="629"/>
      <c r="H30" s="628"/>
      <c r="I30" s="627"/>
      <c r="J30" s="627"/>
      <c r="K30" s="629"/>
      <c r="L30" s="38"/>
      <c r="M30" s="37"/>
    </row>
    <row r="31" spans="1:13" s="26" customFormat="1" ht="14.1" customHeight="1">
      <c r="A31" s="77"/>
      <c r="B31" s="33" t="s">
        <v>112</v>
      </c>
      <c r="C31" s="29"/>
      <c r="D31" s="27">
        <v>2021</v>
      </c>
      <c r="E31" s="627">
        <f>F31+G31</f>
        <v>0</v>
      </c>
      <c r="F31" s="627">
        <v>0</v>
      </c>
      <c r="G31" s="627">
        <v>0</v>
      </c>
      <c r="H31" s="628"/>
      <c r="I31" s="627">
        <f>J31+K31</f>
        <v>88</v>
      </c>
      <c r="J31" s="627">
        <v>41</v>
      </c>
      <c r="K31" s="627">
        <v>47</v>
      </c>
      <c r="L31" s="38"/>
      <c r="M31" s="37"/>
    </row>
    <row r="32" spans="1:13" s="26" customFormat="1" ht="14.1" customHeight="1">
      <c r="A32" s="77"/>
      <c r="B32" s="332" t="s">
        <v>113</v>
      </c>
      <c r="C32" s="334"/>
      <c r="D32" s="27">
        <v>2022</v>
      </c>
      <c r="E32" s="627">
        <f>F32+G32</f>
        <v>0</v>
      </c>
      <c r="F32" s="627">
        <v>0</v>
      </c>
      <c r="G32" s="627">
        <v>0</v>
      </c>
      <c r="H32" s="628"/>
      <c r="I32" s="627">
        <f>J32+K32</f>
        <v>55</v>
      </c>
      <c r="J32" s="627">
        <v>33</v>
      </c>
      <c r="K32" s="627">
        <v>22</v>
      </c>
      <c r="L32" s="39"/>
      <c r="M32" s="37"/>
    </row>
    <row r="33" spans="1:13" s="26" customFormat="1" ht="14.1" customHeight="1">
      <c r="A33" s="77"/>
      <c r="B33" s="36"/>
      <c r="C33" s="334"/>
      <c r="D33" s="27"/>
      <c r="E33" s="629"/>
      <c r="F33" s="629"/>
      <c r="G33" s="629"/>
      <c r="H33" s="628"/>
      <c r="I33" s="629"/>
      <c r="J33" s="629"/>
      <c r="K33" s="629"/>
      <c r="L33" s="39"/>
      <c r="M33" s="37"/>
    </row>
    <row r="34" spans="1:13" s="26" customFormat="1" ht="14.1" customHeight="1">
      <c r="A34" s="77"/>
      <c r="B34" s="33" t="s">
        <v>114</v>
      </c>
      <c r="D34" s="27">
        <v>2021</v>
      </c>
      <c r="E34" s="627">
        <f>F34+G34</f>
        <v>0</v>
      </c>
      <c r="F34" s="627">
        <v>0</v>
      </c>
      <c r="G34" s="629">
        <v>0</v>
      </c>
      <c r="H34" s="628"/>
      <c r="I34" s="627">
        <f>J34+K34</f>
        <v>7</v>
      </c>
      <c r="J34" s="627">
        <v>1</v>
      </c>
      <c r="K34" s="629">
        <v>6</v>
      </c>
      <c r="L34" s="38"/>
      <c r="M34" s="37"/>
    </row>
    <row r="35" spans="1:13" s="26" customFormat="1" ht="14.1" customHeight="1">
      <c r="A35" s="77"/>
      <c r="B35" s="335" t="s">
        <v>115</v>
      </c>
      <c r="C35" s="29"/>
      <c r="D35" s="27">
        <v>2022</v>
      </c>
      <c r="E35" s="627">
        <f>F35+G35</f>
        <v>0</v>
      </c>
      <c r="F35" s="627">
        <v>0</v>
      </c>
      <c r="G35" s="627">
        <v>0</v>
      </c>
      <c r="H35" s="628"/>
      <c r="I35" s="627">
        <f>J35+K35</f>
        <v>7</v>
      </c>
      <c r="J35" s="627">
        <v>3</v>
      </c>
      <c r="K35" s="627">
        <v>4</v>
      </c>
      <c r="L35" s="39"/>
      <c r="M35" s="37"/>
    </row>
    <row r="36" spans="1:13" s="26" customFormat="1" ht="14.1" customHeight="1">
      <c r="A36" s="77"/>
      <c r="B36" s="103"/>
      <c r="C36" s="29"/>
      <c r="D36" s="27"/>
      <c r="E36" s="627"/>
      <c r="F36" s="629"/>
      <c r="G36" s="627"/>
      <c r="H36" s="628"/>
      <c r="I36" s="627"/>
      <c r="J36" s="629"/>
      <c r="K36" s="627"/>
      <c r="L36" s="39"/>
      <c r="M36" s="37"/>
    </row>
    <row r="37" spans="1:13" s="26" customFormat="1" ht="14.1" customHeight="1">
      <c r="A37" s="77"/>
      <c r="B37" s="33" t="s">
        <v>116</v>
      </c>
      <c r="C37" s="29"/>
      <c r="D37" s="27">
        <v>2021</v>
      </c>
      <c r="E37" s="627">
        <f>F37+G37</f>
        <v>0</v>
      </c>
      <c r="F37" s="627">
        <v>0</v>
      </c>
      <c r="G37" s="627">
        <v>0</v>
      </c>
      <c r="H37" s="628"/>
      <c r="I37" s="627">
        <f>J37+K37</f>
        <v>34</v>
      </c>
      <c r="J37" s="627">
        <v>9</v>
      </c>
      <c r="K37" s="627">
        <v>25</v>
      </c>
      <c r="L37" s="38"/>
      <c r="M37" s="37"/>
    </row>
    <row r="38" spans="1:13" s="26" customFormat="1" ht="14.1" customHeight="1">
      <c r="A38" s="77"/>
      <c r="B38" s="332" t="s">
        <v>117</v>
      </c>
      <c r="C38" s="334"/>
      <c r="D38" s="27">
        <v>2022</v>
      </c>
      <c r="E38" s="627">
        <f>F38+G38</f>
        <v>0</v>
      </c>
      <c r="F38" s="627">
        <v>0</v>
      </c>
      <c r="G38" s="627">
        <v>0</v>
      </c>
      <c r="H38" s="628"/>
      <c r="I38" s="627">
        <f>J38+K38</f>
        <v>9</v>
      </c>
      <c r="J38" s="627">
        <v>2</v>
      </c>
      <c r="K38" s="627">
        <v>7</v>
      </c>
      <c r="L38" s="39"/>
      <c r="M38" s="37"/>
    </row>
    <row r="39" spans="1:13" s="26" customFormat="1" ht="14.1" customHeight="1">
      <c r="A39" s="77"/>
      <c r="B39" s="36"/>
      <c r="C39" s="334"/>
      <c r="D39" s="27"/>
      <c r="E39" s="627"/>
      <c r="F39" s="627"/>
      <c r="G39" s="629"/>
      <c r="H39" s="628"/>
      <c r="I39" s="627"/>
      <c r="J39" s="627"/>
      <c r="K39" s="629"/>
      <c r="L39" s="39"/>
      <c r="M39" s="37"/>
    </row>
    <row r="40" spans="1:13" s="26" customFormat="1" ht="14.1" customHeight="1">
      <c r="A40" s="77"/>
      <c r="B40" s="33" t="s">
        <v>118</v>
      </c>
      <c r="D40" s="27">
        <v>2021</v>
      </c>
      <c r="E40" s="627">
        <f>F40+G40</f>
        <v>0</v>
      </c>
      <c r="F40" s="627">
        <v>0</v>
      </c>
      <c r="G40" s="627">
        <v>0</v>
      </c>
      <c r="H40" s="628"/>
      <c r="I40" s="627">
        <f>J40+K40</f>
        <v>23</v>
      </c>
      <c r="J40" s="627">
        <v>12</v>
      </c>
      <c r="K40" s="627">
        <v>11</v>
      </c>
      <c r="L40" s="39"/>
      <c r="M40" s="37"/>
    </row>
    <row r="41" spans="1:13" s="26" customFormat="1" ht="14.1" customHeight="1">
      <c r="A41" s="77"/>
      <c r="B41" s="335" t="s">
        <v>119</v>
      </c>
      <c r="C41" s="29"/>
      <c r="D41" s="27">
        <v>2022</v>
      </c>
      <c r="E41" s="627">
        <f>F41+G41</f>
        <v>0</v>
      </c>
      <c r="F41" s="627">
        <v>0</v>
      </c>
      <c r="G41" s="627">
        <v>0</v>
      </c>
      <c r="H41" s="628"/>
      <c r="I41" s="627">
        <f>J41+K41</f>
        <v>6</v>
      </c>
      <c r="J41" s="627">
        <v>3</v>
      </c>
      <c r="K41" s="627">
        <v>3</v>
      </c>
      <c r="L41" s="39"/>
      <c r="M41" s="37"/>
    </row>
    <row r="42" spans="1:13" s="26" customFormat="1" ht="14.1" customHeight="1">
      <c r="A42" s="77"/>
      <c r="B42" s="103"/>
      <c r="C42" s="29"/>
      <c r="D42" s="27"/>
      <c r="E42" s="629"/>
      <c r="F42" s="629"/>
      <c r="G42" s="629"/>
      <c r="H42" s="628"/>
      <c r="I42" s="629"/>
      <c r="J42" s="629"/>
      <c r="K42" s="629"/>
      <c r="L42" s="39"/>
      <c r="M42" s="37"/>
    </row>
    <row r="43" spans="1:13" s="26" customFormat="1" ht="14.1" customHeight="1">
      <c r="A43" s="77"/>
      <c r="B43" s="33" t="s">
        <v>120</v>
      </c>
      <c r="C43" s="29"/>
      <c r="D43" s="27">
        <v>2021</v>
      </c>
      <c r="E43" s="627">
        <f>F43+G43</f>
        <v>0</v>
      </c>
      <c r="F43" s="629">
        <v>0</v>
      </c>
      <c r="G43" s="629">
        <v>0</v>
      </c>
      <c r="H43" s="628"/>
      <c r="I43" s="627">
        <f>J43+K43</f>
        <v>1</v>
      </c>
      <c r="J43" s="629">
        <v>1</v>
      </c>
      <c r="K43" s="629">
        <v>0</v>
      </c>
      <c r="L43" s="39"/>
      <c r="M43" s="37"/>
    </row>
    <row r="44" spans="1:13" s="26" customFormat="1" ht="14.1" customHeight="1">
      <c r="A44" s="77"/>
      <c r="B44" s="332" t="s">
        <v>121</v>
      </c>
      <c r="C44" s="334"/>
      <c r="D44" s="27">
        <v>2022</v>
      </c>
      <c r="E44" s="627">
        <f>F44+G44</f>
        <v>0</v>
      </c>
      <c r="F44" s="627">
        <v>0</v>
      </c>
      <c r="G44" s="627">
        <v>0</v>
      </c>
      <c r="H44" s="626"/>
      <c r="I44" s="627">
        <f>J44+K44</f>
        <v>0</v>
      </c>
      <c r="J44" s="627">
        <v>0</v>
      </c>
      <c r="K44" s="627">
        <v>0</v>
      </c>
      <c r="L44" s="39"/>
      <c r="M44" s="37"/>
    </row>
    <row r="45" spans="1:13" s="26" customFormat="1" ht="14.1" customHeight="1">
      <c r="A45" s="77"/>
      <c r="B45" s="36"/>
      <c r="C45" s="334"/>
      <c r="D45" s="27"/>
      <c r="E45" s="627"/>
      <c r="F45" s="626"/>
      <c r="G45" s="626"/>
      <c r="H45" s="626"/>
      <c r="I45" s="627"/>
      <c r="J45" s="626"/>
      <c r="K45" s="626"/>
      <c r="L45" s="39"/>
      <c r="M45" s="37"/>
    </row>
    <row r="46" spans="1:13" s="26" customFormat="1" ht="8.1" customHeight="1" thickBot="1">
      <c r="A46" s="83"/>
      <c r="B46" s="83"/>
      <c r="C46" s="83"/>
      <c r="D46" s="84"/>
      <c r="E46" s="85"/>
      <c r="F46" s="85"/>
      <c r="G46" s="85"/>
      <c r="H46" s="85"/>
      <c r="I46" s="85"/>
      <c r="J46" s="85"/>
      <c r="K46" s="85"/>
      <c r="L46" s="30"/>
    </row>
    <row r="47" spans="1:13" s="31" customFormat="1" ht="3" customHeight="1">
      <c r="A47" s="77"/>
      <c r="B47" s="77"/>
      <c r="C47" s="79"/>
      <c r="D47" s="78"/>
      <c r="E47" s="77"/>
      <c r="F47" s="77"/>
      <c r="G47" s="77"/>
      <c r="H47" s="77"/>
      <c r="I47" s="77"/>
      <c r="J47" s="77"/>
      <c r="K47" s="77"/>
    </row>
    <row r="48" spans="1:13" s="32" customFormat="1" ht="12.95" customHeight="1">
      <c r="A48" s="77"/>
      <c r="B48" s="77"/>
      <c r="C48" s="77"/>
      <c r="D48" s="78"/>
      <c r="E48" s="77"/>
      <c r="F48" s="79"/>
      <c r="G48" s="79"/>
      <c r="H48" s="77"/>
      <c r="I48" s="77"/>
      <c r="J48" s="77"/>
      <c r="L48" s="264" t="s">
        <v>216</v>
      </c>
    </row>
    <row r="49" spans="1:12" s="32" customFormat="1" ht="15" customHeight="1">
      <c r="A49" s="77"/>
      <c r="B49" s="77"/>
      <c r="C49" s="77"/>
      <c r="D49" s="78"/>
      <c r="E49" s="77"/>
      <c r="F49" s="77"/>
      <c r="G49" s="77"/>
      <c r="H49" s="77"/>
      <c r="I49" s="77"/>
      <c r="J49" s="77"/>
      <c r="L49" s="265" t="s">
        <v>215</v>
      </c>
    </row>
    <row r="50" spans="1:12">
      <c r="A50" s="71"/>
      <c r="B50" s="71"/>
      <c r="C50" s="71"/>
      <c r="D50" s="74"/>
      <c r="E50" s="71"/>
      <c r="F50" s="71"/>
      <c r="G50" s="71"/>
      <c r="H50" s="71"/>
      <c r="I50" s="71"/>
      <c r="J50" s="71"/>
      <c r="K50" s="71"/>
    </row>
  </sheetData>
  <mergeCells count="4">
    <mergeCell ref="E10:G10"/>
    <mergeCell ref="I10:K10"/>
    <mergeCell ref="E11:G11"/>
    <mergeCell ref="I11:K11"/>
  </mergeCells>
  <hyperlinks>
    <hyperlink ref="L1" r:id="rId1" xr:uid="{00000000-0004-0000-23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6"/>
    <pageSetUpPr fitToPage="1"/>
  </sheetPr>
  <dimension ref="A1:WVP101"/>
  <sheetViews>
    <sheetView showGridLines="0"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3.140625" style="26" customWidth="1"/>
    <col min="4" max="4" width="17.28515625" style="27" customWidth="1"/>
    <col min="5" max="6" width="10.85546875" style="26" customWidth="1"/>
    <col min="7" max="7" width="13.7109375" style="26" customWidth="1"/>
    <col min="8" max="8" width="1.42578125" style="26" customWidth="1"/>
    <col min="9" max="10" width="10.85546875" style="26" customWidth="1"/>
    <col min="11" max="11" width="13.7109375" style="26" customWidth="1"/>
    <col min="12" max="12" width="1" style="26" customWidth="1"/>
    <col min="13" max="250" width="7.5703125" style="26"/>
    <col min="251" max="251" width="0.7109375" style="26" customWidth="1"/>
    <col min="252" max="252" width="2.85546875" style="26" customWidth="1"/>
    <col min="253" max="253" width="41.140625" style="26" customWidth="1"/>
    <col min="254" max="254" width="1.7109375" style="26" customWidth="1"/>
    <col min="255" max="256" width="9.85546875" style="26" customWidth="1"/>
    <col min="257" max="257" width="13.28515625" style="26" customWidth="1"/>
    <col min="258" max="258" width="1.85546875" style="26" customWidth="1"/>
    <col min="259" max="260" width="9.85546875" style="26" customWidth="1"/>
    <col min="261" max="261" width="13.28515625" style="26" customWidth="1"/>
    <col min="262" max="262" width="1" style="26" customWidth="1"/>
    <col min="263" max="263" width="1.5703125" style="26" customWidth="1"/>
    <col min="264" max="264" width="7.5703125" style="26" hidden="1" customWidth="1"/>
    <col min="265" max="506" width="7.5703125" style="26"/>
    <col min="507" max="507" width="0.7109375" style="26" customWidth="1"/>
    <col min="508" max="508" width="2.85546875" style="26" customWidth="1"/>
    <col min="509" max="509" width="41.140625" style="26" customWidth="1"/>
    <col min="510" max="510" width="1.7109375" style="26" customWidth="1"/>
    <col min="511" max="512" width="9.85546875" style="26" customWidth="1"/>
    <col min="513" max="513" width="13.28515625" style="26" customWidth="1"/>
    <col min="514" max="514" width="1.85546875" style="26" customWidth="1"/>
    <col min="515" max="516" width="9.85546875" style="26" customWidth="1"/>
    <col min="517" max="517" width="13.28515625" style="26" customWidth="1"/>
    <col min="518" max="518" width="1" style="26" customWidth="1"/>
    <col min="519" max="519" width="1.5703125" style="26" customWidth="1"/>
    <col min="520" max="520" width="7.5703125" style="26" hidden="1" customWidth="1"/>
    <col min="521" max="762" width="7.5703125" style="26"/>
    <col min="763" max="763" width="0.7109375" style="26" customWidth="1"/>
    <col min="764" max="764" width="2.85546875" style="26" customWidth="1"/>
    <col min="765" max="765" width="41.140625" style="26" customWidth="1"/>
    <col min="766" max="766" width="1.7109375" style="26" customWidth="1"/>
    <col min="767" max="768" width="9.85546875" style="26" customWidth="1"/>
    <col min="769" max="769" width="13.28515625" style="26" customWidth="1"/>
    <col min="770" max="770" width="1.85546875" style="26" customWidth="1"/>
    <col min="771" max="772" width="9.85546875" style="26" customWidth="1"/>
    <col min="773" max="773" width="13.28515625" style="26" customWidth="1"/>
    <col min="774" max="774" width="1" style="26" customWidth="1"/>
    <col min="775" max="775" width="1.5703125" style="26" customWidth="1"/>
    <col min="776" max="776" width="7.5703125" style="26" hidden="1" customWidth="1"/>
    <col min="777" max="1018" width="7.5703125" style="26"/>
    <col min="1019" max="1019" width="0.7109375" style="26" customWidth="1"/>
    <col min="1020" max="1020" width="2.85546875" style="26" customWidth="1"/>
    <col min="1021" max="1021" width="41.140625" style="26" customWidth="1"/>
    <col min="1022" max="1022" width="1.7109375" style="26" customWidth="1"/>
    <col min="1023" max="1024" width="9.85546875" style="26" customWidth="1"/>
    <col min="1025" max="1025" width="13.28515625" style="26" customWidth="1"/>
    <col min="1026" max="1026" width="1.85546875" style="26" customWidth="1"/>
    <col min="1027" max="1028" width="9.85546875" style="26" customWidth="1"/>
    <col min="1029" max="1029" width="13.28515625" style="26" customWidth="1"/>
    <col min="1030" max="1030" width="1" style="26" customWidth="1"/>
    <col min="1031" max="1031" width="1.5703125" style="26" customWidth="1"/>
    <col min="1032" max="1032" width="7.5703125" style="26" hidden="1" customWidth="1"/>
    <col min="1033" max="1274" width="7.5703125" style="26"/>
    <col min="1275" max="1275" width="0.7109375" style="26" customWidth="1"/>
    <col min="1276" max="1276" width="2.85546875" style="26" customWidth="1"/>
    <col min="1277" max="1277" width="41.140625" style="26" customWidth="1"/>
    <col min="1278" max="1278" width="1.7109375" style="26" customWidth="1"/>
    <col min="1279" max="1280" width="9.85546875" style="26" customWidth="1"/>
    <col min="1281" max="1281" width="13.28515625" style="26" customWidth="1"/>
    <col min="1282" max="1282" width="1.85546875" style="26" customWidth="1"/>
    <col min="1283" max="1284" width="9.85546875" style="26" customWidth="1"/>
    <col min="1285" max="1285" width="13.28515625" style="26" customWidth="1"/>
    <col min="1286" max="1286" width="1" style="26" customWidth="1"/>
    <col min="1287" max="1287" width="1.5703125" style="26" customWidth="1"/>
    <col min="1288" max="1288" width="7.5703125" style="26" hidden="1" customWidth="1"/>
    <col min="1289" max="1530" width="7.5703125" style="26"/>
    <col min="1531" max="1531" width="0.7109375" style="26" customWidth="1"/>
    <col min="1532" max="1532" width="2.85546875" style="26" customWidth="1"/>
    <col min="1533" max="1533" width="41.140625" style="26" customWidth="1"/>
    <col min="1534" max="1534" width="1.7109375" style="26" customWidth="1"/>
    <col min="1535" max="1536" width="9.85546875" style="26" customWidth="1"/>
    <col min="1537" max="1537" width="13.28515625" style="26" customWidth="1"/>
    <col min="1538" max="1538" width="1.85546875" style="26" customWidth="1"/>
    <col min="1539" max="1540" width="9.85546875" style="26" customWidth="1"/>
    <col min="1541" max="1541" width="13.28515625" style="26" customWidth="1"/>
    <col min="1542" max="1542" width="1" style="26" customWidth="1"/>
    <col min="1543" max="1543" width="1.5703125" style="26" customWidth="1"/>
    <col min="1544" max="1544" width="7.5703125" style="26" hidden="1" customWidth="1"/>
    <col min="1545" max="1786" width="7.5703125" style="26"/>
    <col min="1787" max="1787" width="0.7109375" style="26" customWidth="1"/>
    <col min="1788" max="1788" width="2.85546875" style="26" customWidth="1"/>
    <col min="1789" max="1789" width="41.140625" style="26" customWidth="1"/>
    <col min="1790" max="1790" width="1.7109375" style="26" customWidth="1"/>
    <col min="1791" max="1792" width="9.85546875" style="26" customWidth="1"/>
    <col min="1793" max="1793" width="13.28515625" style="26" customWidth="1"/>
    <col min="1794" max="1794" width="1.85546875" style="26" customWidth="1"/>
    <col min="1795" max="1796" width="9.85546875" style="26" customWidth="1"/>
    <col min="1797" max="1797" width="13.28515625" style="26" customWidth="1"/>
    <col min="1798" max="1798" width="1" style="26" customWidth="1"/>
    <col min="1799" max="1799" width="1.5703125" style="26" customWidth="1"/>
    <col min="1800" max="1800" width="7.5703125" style="26" hidden="1" customWidth="1"/>
    <col min="1801" max="2042" width="7.5703125" style="26"/>
    <col min="2043" max="2043" width="0.7109375" style="26" customWidth="1"/>
    <col min="2044" max="2044" width="2.85546875" style="26" customWidth="1"/>
    <col min="2045" max="2045" width="41.140625" style="26" customWidth="1"/>
    <col min="2046" max="2046" width="1.7109375" style="26" customWidth="1"/>
    <col min="2047" max="2048" width="9.85546875" style="26" customWidth="1"/>
    <col min="2049" max="2049" width="13.28515625" style="26" customWidth="1"/>
    <col min="2050" max="2050" width="1.85546875" style="26" customWidth="1"/>
    <col min="2051" max="2052" width="9.85546875" style="26" customWidth="1"/>
    <col min="2053" max="2053" width="13.28515625" style="26" customWidth="1"/>
    <col min="2054" max="2054" width="1" style="26" customWidth="1"/>
    <col min="2055" max="2055" width="1.5703125" style="26" customWidth="1"/>
    <col min="2056" max="2056" width="7.5703125" style="26" hidden="1" customWidth="1"/>
    <col min="2057" max="2298" width="7.5703125" style="26"/>
    <col min="2299" max="2299" width="0.7109375" style="26" customWidth="1"/>
    <col min="2300" max="2300" width="2.85546875" style="26" customWidth="1"/>
    <col min="2301" max="2301" width="41.140625" style="26" customWidth="1"/>
    <col min="2302" max="2302" width="1.7109375" style="26" customWidth="1"/>
    <col min="2303" max="2304" width="9.85546875" style="26" customWidth="1"/>
    <col min="2305" max="2305" width="13.28515625" style="26" customWidth="1"/>
    <col min="2306" max="2306" width="1.85546875" style="26" customWidth="1"/>
    <col min="2307" max="2308" width="9.85546875" style="26" customWidth="1"/>
    <col min="2309" max="2309" width="13.28515625" style="26" customWidth="1"/>
    <col min="2310" max="2310" width="1" style="26" customWidth="1"/>
    <col min="2311" max="2311" width="1.5703125" style="26" customWidth="1"/>
    <col min="2312" max="2312" width="7.5703125" style="26" hidden="1" customWidth="1"/>
    <col min="2313" max="2554" width="7.5703125" style="26"/>
    <col min="2555" max="2555" width="0.7109375" style="26" customWidth="1"/>
    <col min="2556" max="2556" width="2.85546875" style="26" customWidth="1"/>
    <col min="2557" max="2557" width="41.140625" style="26" customWidth="1"/>
    <col min="2558" max="2558" width="1.7109375" style="26" customWidth="1"/>
    <col min="2559" max="2560" width="9.85546875" style="26" customWidth="1"/>
    <col min="2561" max="2561" width="13.28515625" style="26" customWidth="1"/>
    <col min="2562" max="2562" width="1.85546875" style="26" customWidth="1"/>
    <col min="2563" max="2564" width="9.85546875" style="26" customWidth="1"/>
    <col min="2565" max="2565" width="13.28515625" style="26" customWidth="1"/>
    <col min="2566" max="2566" width="1" style="26" customWidth="1"/>
    <col min="2567" max="2567" width="1.5703125" style="26" customWidth="1"/>
    <col min="2568" max="2568" width="7.5703125" style="26" hidden="1" customWidth="1"/>
    <col min="2569" max="2810" width="7.5703125" style="26"/>
    <col min="2811" max="2811" width="0.7109375" style="26" customWidth="1"/>
    <col min="2812" max="2812" width="2.85546875" style="26" customWidth="1"/>
    <col min="2813" max="2813" width="41.140625" style="26" customWidth="1"/>
    <col min="2814" max="2814" width="1.7109375" style="26" customWidth="1"/>
    <col min="2815" max="2816" width="9.85546875" style="26" customWidth="1"/>
    <col min="2817" max="2817" width="13.28515625" style="26" customWidth="1"/>
    <col min="2818" max="2818" width="1.85546875" style="26" customWidth="1"/>
    <col min="2819" max="2820" width="9.85546875" style="26" customWidth="1"/>
    <col min="2821" max="2821" width="13.28515625" style="26" customWidth="1"/>
    <col min="2822" max="2822" width="1" style="26" customWidth="1"/>
    <col min="2823" max="2823" width="1.5703125" style="26" customWidth="1"/>
    <col min="2824" max="2824" width="7.5703125" style="26" hidden="1" customWidth="1"/>
    <col min="2825" max="3066" width="7.5703125" style="26"/>
    <col min="3067" max="3067" width="0.7109375" style="26" customWidth="1"/>
    <col min="3068" max="3068" width="2.85546875" style="26" customWidth="1"/>
    <col min="3069" max="3069" width="41.140625" style="26" customWidth="1"/>
    <col min="3070" max="3070" width="1.7109375" style="26" customWidth="1"/>
    <col min="3071" max="3072" width="9.85546875" style="26" customWidth="1"/>
    <col min="3073" max="3073" width="13.28515625" style="26" customWidth="1"/>
    <col min="3074" max="3074" width="1.85546875" style="26" customWidth="1"/>
    <col min="3075" max="3076" width="9.85546875" style="26" customWidth="1"/>
    <col min="3077" max="3077" width="13.28515625" style="26" customWidth="1"/>
    <col min="3078" max="3078" width="1" style="26" customWidth="1"/>
    <col min="3079" max="3079" width="1.5703125" style="26" customWidth="1"/>
    <col min="3080" max="3080" width="7.5703125" style="26" hidden="1" customWidth="1"/>
    <col min="3081" max="3322" width="7.5703125" style="26"/>
    <col min="3323" max="3323" width="0.7109375" style="26" customWidth="1"/>
    <col min="3324" max="3324" width="2.85546875" style="26" customWidth="1"/>
    <col min="3325" max="3325" width="41.140625" style="26" customWidth="1"/>
    <col min="3326" max="3326" width="1.7109375" style="26" customWidth="1"/>
    <col min="3327" max="3328" width="9.85546875" style="26" customWidth="1"/>
    <col min="3329" max="3329" width="13.28515625" style="26" customWidth="1"/>
    <col min="3330" max="3330" width="1.85546875" style="26" customWidth="1"/>
    <col min="3331" max="3332" width="9.85546875" style="26" customWidth="1"/>
    <col min="3333" max="3333" width="13.28515625" style="26" customWidth="1"/>
    <col min="3334" max="3334" width="1" style="26" customWidth="1"/>
    <col min="3335" max="3335" width="1.5703125" style="26" customWidth="1"/>
    <col min="3336" max="3336" width="7.5703125" style="26" hidden="1" customWidth="1"/>
    <col min="3337" max="3578" width="7.5703125" style="26"/>
    <col min="3579" max="3579" width="0.7109375" style="26" customWidth="1"/>
    <col min="3580" max="3580" width="2.85546875" style="26" customWidth="1"/>
    <col min="3581" max="3581" width="41.140625" style="26" customWidth="1"/>
    <col min="3582" max="3582" width="1.7109375" style="26" customWidth="1"/>
    <col min="3583" max="3584" width="9.85546875" style="26" customWidth="1"/>
    <col min="3585" max="3585" width="13.28515625" style="26" customWidth="1"/>
    <col min="3586" max="3586" width="1.85546875" style="26" customWidth="1"/>
    <col min="3587" max="3588" width="9.85546875" style="26" customWidth="1"/>
    <col min="3589" max="3589" width="13.28515625" style="26" customWidth="1"/>
    <col min="3590" max="3590" width="1" style="26" customWidth="1"/>
    <col min="3591" max="3591" width="1.5703125" style="26" customWidth="1"/>
    <col min="3592" max="3592" width="7.5703125" style="26" hidden="1" customWidth="1"/>
    <col min="3593" max="3834" width="7.5703125" style="26"/>
    <col min="3835" max="3835" width="0.7109375" style="26" customWidth="1"/>
    <col min="3836" max="3836" width="2.85546875" style="26" customWidth="1"/>
    <col min="3837" max="3837" width="41.140625" style="26" customWidth="1"/>
    <col min="3838" max="3838" width="1.7109375" style="26" customWidth="1"/>
    <col min="3839" max="3840" width="9.85546875" style="26" customWidth="1"/>
    <col min="3841" max="3841" width="13.28515625" style="26" customWidth="1"/>
    <col min="3842" max="3842" width="1.85546875" style="26" customWidth="1"/>
    <col min="3843" max="3844" width="9.85546875" style="26" customWidth="1"/>
    <col min="3845" max="3845" width="13.28515625" style="26" customWidth="1"/>
    <col min="3846" max="3846" width="1" style="26" customWidth="1"/>
    <col min="3847" max="3847" width="1.5703125" style="26" customWidth="1"/>
    <col min="3848" max="3848" width="7.5703125" style="26" hidden="1" customWidth="1"/>
    <col min="3849" max="4090" width="7.5703125" style="26"/>
    <col min="4091" max="4091" width="0.7109375" style="26" customWidth="1"/>
    <col min="4092" max="4092" width="2.85546875" style="26" customWidth="1"/>
    <col min="4093" max="4093" width="41.140625" style="26" customWidth="1"/>
    <col min="4094" max="4094" width="1.7109375" style="26" customWidth="1"/>
    <col min="4095" max="4096" width="9.85546875" style="26" customWidth="1"/>
    <col min="4097" max="4097" width="13.28515625" style="26" customWidth="1"/>
    <col min="4098" max="4098" width="1.85546875" style="26" customWidth="1"/>
    <col min="4099" max="4100" width="9.85546875" style="26" customWidth="1"/>
    <col min="4101" max="4101" width="13.28515625" style="26" customWidth="1"/>
    <col min="4102" max="4102" width="1" style="26" customWidth="1"/>
    <col min="4103" max="4103" width="1.5703125" style="26" customWidth="1"/>
    <col min="4104" max="4104" width="7.5703125" style="26" hidden="1" customWidth="1"/>
    <col min="4105" max="4346" width="7.5703125" style="26"/>
    <col min="4347" max="4347" width="0.7109375" style="26" customWidth="1"/>
    <col min="4348" max="4348" width="2.85546875" style="26" customWidth="1"/>
    <col min="4349" max="4349" width="41.140625" style="26" customWidth="1"/>
    <col min="4350" max="4350" width="1.7109375" style="26" customWidth="1"/>
    <col min="4351" max="4352" width="9.85546875" style="26" customWidth="1"/>
    <col min="4353" max="4353" width="13.28515625" style="26" customWidth="1"/>
    <col min="4354" max="4354" width="1.85546875" style="26" customWidth="1"/>
    <col min="4355" max="4356" width="9.85546875" style="26" customWidth="1"/>
    <col min="4357" max="4357" width="13.28515625" style="26" customWidth="1"/>
    <col min="4358" max="4358" width="1" style="26" customWidth="1"/>
    <col min="4359" max="4359" width="1.5703125" style="26" customWidth="1"/>
    <col min="4360" max="4360" width="7.5703125" style="26" hidden="1" customWidth="1"/>
    <col min="4361" max="4602" width="7.5703125" style="26"/>
    <col min="4603" max="4603" width="0.7109375" style="26" customWidth="1"/>
    <col min="4604" max="4604" width="2.85546875" style="26" customWidth="1"/>
    <col min="4605" max="4605" width="41.140625" style="26" customWidth="1"/>
    <col min="4606" max="4606" width="1.7109375" style="26" customWidth="1"/>
    <col min="4607" max="4608" width="9.85546875" style="26" customWidth="1"/>
    <col min="4609" max="4609" width="13.28515625" style="26" customWidth="1"/>
    <col min="4610" max="4610" width="1.85546875" style="26" customWidth="1"/>
    <col min="4611" max="4612" width="9.85546875" style="26" customWidth="1"/>
    <col min="4613" max="4613" width="13.28515625" style="26" customWidth="1"/>
    <col min="4614" max="4614" width="1" style="26" customWidth="1"/>
    <col min="4615" max="4615" width="1.5703125" style="26" customWidth="1"/>
    <col min="4616" max="4616" width="7.5703125" style="26" hidden="1" customWidth="1"/>
    <col min="4617" max="4858" width="7.5703125" style="26"/>
    <col min="4859" max="4859" width="0.7109375" style="26" customWidth="1"/>
    <col min="4860" max="4860" width="2.85546875" style="26" customWidth="1"/>
    <col min="4861" max="4861" width="41.140625" style="26" customWidth="1"/>
    <col min="4862" max="4862" width="1.7109375" style="26" customWidth="1"/>
    <col min="4863" max="4864" width="9.85546875" style="26" customWidth="1"/>
    <col min="4865" max="4865" width="13.28515625" style="26" customWidth="1"/>
    <col min="4866" max="4866" width="1.85546875" style="26" customWidth="1"/>
    <col min="4867" max="4868" width="9.85546875" style="26" customWidth="1"/>
    <col min="4869" max="4869" width="13.28515625" style="26" customWidth="1"/>
    <col min="4870" max="4870" width="1" style="26" customWidth="1"/>
    <col min="4871" max="4871" width="1.5703125" style="26" customWidth="1"/>
    <col min="4872" max="4872" width="7.5703125" style="26" hidden="1" customWidth="1"/>
    <col min="4873" max="5114" width="7.5703125" style="26"/>
    <col min="5115" max="5115" width="0.7109375" style="26" customWidth="1"/>
    <col min="5116" max="5116" width="2.85546875" style="26" customWidth="1"/>
    <col min="5117" max="5117" width="41.140625" style="26" customWidth="1"/>
    <col min="5118" max="5118" width="1.7109375" style="26" customWidth="1"/>
    <col min="5119" max="5120" width="9.85546875" style="26" customWidth="1"/>
    <col min="5121" max="5121" width="13.28515625" style="26" customWidth="1"/>
    <col min="5122" max="5122" width="1.85546875" style="26" customWidth="1"/>
    <col min="5123" max="5124" width="9.85546875" style="26" customWidth="1"/>
    <col min="5125" max="5125" width="13.28515625" style="26" customWidth="1"/>
    <col min="5126" max="5126" width="1" style="26" customWidth="1"/>
    <col min="5127" max="5127" width="1.5703125" style="26" customWidth="1"/>
    <col min="5128" max="5128" width="7.5703125" style="26" hidden="1" customWidth="1"/>
    <col min="5129" max="5370" width="7.5703125" style="26"/>
    <col min="5371" max="5371" width="0.7109375" style="26" customWidth="1"/>
    <col min="5372" max="5372" width="2.85546875" style="26" customWidth="1"/>
    <col min="5373" max="5373" width="41.140625" style="26" customWidth="1"/>
    <col min="5374" max="5374" width="1.7109375" style="26" customWidth="1"/>
    <col min="5375" max="5376" width="9.85546875" style="26" customWidth="1"/>
    <col min="5377" max="5377" width="13.28515625" style="26" customWidth="1"/>
    <col min="5378" max="5378" width="1.85546875" style="26" customWidth="1"/>
    <col min="5379" max="5380" width="9.85546875" style="26" customWidth="1"/>
    <col min="5381" max="5381" width="13.28515625" style="26" customWidth="1"/>
    <col min="5382" max="5382" width="1" style="26" customWidth="1"/>
    <col min="5383" max="5383" width="1.5703125" style="26" customWidth="1"/>
    <col min="5384" max="5384" width="7.5703125" style="26" hidden="1" customWidth="1"/>
    <col min="5385" max="5626" width="7.5703125" style="26"/>
    <col min="5627" max="5627" width="0.7109375" style="26" customWidth="1"/>
    <col min="5628" max="5628" width="2.85546875" style="26" customWidth="1"/>
    <col min="5629" max="5629" width="41.140625" style="26" customWidth="1"/>
    <col min="5630" max="5630" width="1.7109375" style="26" customWidth="1"/>
    <col min="5631" max="5632" width="9.85546875" style="26" customWidth="1"/>
    <col min="5633" max="5633" width="13.28515625" style="26" customWidth="1"/>
    <col min="5634" max="5634" width="1.85546875" style="26" customWidth="1"/>
    <col min="5635" max="5636" width="9.85546875" style="26" customWidth="1"/>
    <col min="5637" max="5637" width="13.28515625" style="26" customWidth="1"/>
    <col min="5638" max="5638" width="1" style="26" customWidth="1"/>
    <col min="5639" max="5639" width="1.5703125" style="26" customWidth="1"/>
    <col min="5640" max="5640" width="7.5703125" style="26" hidden="1" customWidth="1"/>
    <col min="5641" max="5882" width="7.5703125" style="26"/>
    <col min="5883" max="5883" width="0.7109375" style="26" customWidth="1"/>
    <col min="5884" max="5884" width="2.85546875" style="26" customWidth="1"/>
    <col min="5885" max="5885" width="41.140625" style="26" customWidth="1"/>
    <col min="5886" max="5886" width="1.7109375" style="26" customWidth="1"/>
    <col min="5887" max="5888" width="9.85546875" style="26" customWidth="1"/>
    <col min="5889" max="5889" width="13.28515625" style="26" customWidth="1"/>
    <col min="5890" max="5890" width="1.85546875" style="26" customWidth="1"/>
    <col min="5891" max="5892" width="9.85546875" style="26" customWidth="1"/>
    <col min="5893" max="5893" width="13.28515625" style="26" customWidth="1"/>
    <col min="5894" max="5894" width="1" style="26" customWidth="1"/>
    <col min="5895" max="5895" width="1.5703125" style="26" customWidth="1"/>
    <col min="5896" max="5896" width="7.5703125" style="26" hidden="1" customWidth="1"/>
    <col min="5897" max="6138" width="7.5703125" style="26"/>
    <col min="6139" max="6139" width="0.7109375" style="26" customWidth="1"/>
    <col min="6140" max="6140" width="2.85546875" style="26" customWidth="1"/>
    <col min="6141" max="6141" width="41.140625" style="26" customWidth="1"/>
    <col min="6142" max="6142" width="1.7109375" style="26" customWidth="1"/>
    <col min="6143" max="6144" width="9.85546875" style="26" customWidth="1"/>
    <col min="6145" max="6145" width="13.28515625" style="26" customWidth="1"/>
    <col min="6146" max="6146" width="1.85546875" style="26" customWidth="1"/>
    <col min="6147" max="6148" width="9.85546875" style="26" customWidth="1"/>
    <col min="6149" max="6149" width="13.28515625" style="26" customWidth="1"/>
    <col min="6150" max="6150" width="1" style="26" customWidth="1"/>
    <col min="6151" max="6151" width="1.5703125" style="26" customWidth="1"/>
    <col min="6152" max="6152" width="7.5703125" style="26" hidden="1" customWidth="1"/>
    <col min="6153" max="6394" width="7.5703125" style="26"/>
    <col min="6395" max="6395" width="0.7109375" style="26" customWidth="1"/>
    <col min="6396" max="6396" width="2.85546875" style="26" customWidth="1"/>
    <col min="6397" max="6397" width="41.140625" style="26" customWidth="1"/>
    <col min="6398" max="6398" width="1.7109375" style="26" customWidth="1"/>
    <col min="6399" max="6400" width="9.85546875" style="26" customWidth="1"/>
    <col min="6401" max="6401" width="13.28515625" style="26" customWidth="1"/>
    <col min="6402" max="6402" width="1.85546875" style="26" customWidth="1"/>
    <col min="6403" max="6404" width="9.85546875" style="26" customWidth="1"/>
    <col min="6405" max="6405" width="13.28515625" style="26" customWidth="1"/>
    <col min="6406" max="6406" width="1" style="26" customWidth="1"/>
    <col min="6407" max="6407" width="1.5703125" style="26" customWidth="1"/>
    <col min="6408" max="6408" width="7.5703125" style="26" hidden="1" customWidth="1"/>
    <col min="6409" max="6650" width="7.5703125" style="26"/>
    <col min="6651" max="6651" width="0.7109375" style="26" customWidth="1"/>
    <col min="6652" max="6652" width="2.85546875" style="26" customWidth="1"/>
    <col min="6653" max="6653" width="41.140625" style="26" customWidth="1"/>
    <col min="6654" max="6654" width="1.7109375" style="26" customWidth="1"/>
    <col min="6655" max="6656" width="9.85546875" style="26" customWidth="1"/>
    <col min="6657" max="6657" width="13.28515625" style="26" customWidth="1"/>
    <col min="6658" max="6658" width="1.85546875" style="26" customWidth="1"/>
    <col min="6659" max="6660" width="9.85546875" style="26" customWidth="1"/>
    <col min="6661" max="6661" width="13.28515625" style="26" customWidth="1"/>
    <col min="6662" max="6662" width="1" style="26" customWidth="1"/>
    <col min="6663" max="6663" width="1.5703125" style="26" customWidth="1"/>
    <col min="6664" max="6664" width="7.5703125" style="26" hidden="1" customWidth="1"/>
    <col min="6665" max="6906" width="7.5703125" style="26"/>
    <col min="6907" max="6907" width="0.7109375" style="26" customWidth="1"/>
    <col min="6908" max="6908" width="2.85546875" style="26" customWidth="1"/>
    <col min="6909" max="6909" width="41.140625" style="26" customWidth="1"/>
    <col min="6910" max="6910" width="1.7109375" style="26" customWidth="1"/>
    <col min="6911" max="6912" width="9.85546875" style="26" customWidth="1"/>
    <col min="6913" max="6913" width="13.28515625" style="26" customWidth="1"/>
    <col min="6914" max="6914" width="1.85546875" style="26" customWidth="1"/>
    <col min="6915" max="6916" width="9.85546875" style="26" customWidth="1"/>
    <col min="6917" max="6917" width="13.28515625" style="26" customWidth="1"/>
    <col min="6918" max="6918" width="1" style="26" customWidth="1"/>
    <col min="6919" max="6919" width="1.5703125" style="26" customWidth="1"/>
    <col min="6920" max="6920" width="7.5703125" style="26" hidden="1" customWidth="1"/>
    <col min="6921" max="7162" width="7.5703125" style="26"/>
    <col min="7163" max="7163" width="0.7109375" style="26" customWidth="1"/>
    <col min="7164" max="7164" width="2.85546875" style="26" customWidth="1"/>
    <col min="7165" max="7165" width="41.140625" style="26" customWidth="1"/>
    <col min="7166" max="7166" width="1.7109375" style="26" customWidth="1"/>
    <col min="7167" max="7168" width="9.85546875" style="26" customWidth="1"/>
    <col min="7169" max="7169" width="13.28515625" style="26" customWidth="1"/>
    <col min="7170" max="7170" width="1.85546875" style="26" customWidth="1"/>
    <col min="7171" max="7172" width="9.85546875" style="26" customWidth="1"/>
    <col min="7173" max="7173" width="13.28515625" style="26" customWidth="1"/>
    <col min="7174" max="7174" width="1" style="26" customWidth="1"/>
    <col min="7175" max="7175" width="1.5703125" style="26" customWidth="1"/>
    <col min="7176" max="7176" width="7.5703125" style="26" hidden="1" customWidth="1"/>
    <col min="7177" max="7418" width="7.5703125" style="26"/>
    <col min="7419" max="7419" width="0.7109375" style="26" customWidth="1"/>
    <col min="7420" max="7420" width="2.85546875" style="26" customWidth="1"/>
    <col min="7421" max="7421" width="41.140625" style="26" customWidth="1"/>
    <col min="7422" max="7422" width="1.7109375" style="26" customWidth="1"/>
    <col min="7423" max="7424" width="9.85546875" style="26" customWidth="1"/>
    <col min="7425" max="7425" width="13.28515625" style="26" customWidth="1"/>
    <col min="7426" max="7426" width="1.85546875" style="26" customWidth="1"/>
    <col min="7427" max="7428" width="9.85546875" style="26" customWidth="1"/>
    <col min="7429" max="7429" width="13.28515625" style="26" customWidth="1"/>
    <col min="7430" max="7430" width="1" style="26" customWidth="1"/>
    <col min="7431" max="7431" width="1.5703125" style="26" customWidth="1"/>
    <col min="7432" max="7432" width="7.5703125" style="26" hidden="1" customWidth="1"/>
    <col min="7433" max="7674" width="7.5703125" style="26"/>
    <col min="7675" max="7675" width="0.7109375" style="26" customWidth="1"/>
    <col min="7676" max="7676" width="2.85546875" style="26" customWidth="1"/>
    <col min="7677" max="7677" width="41.140625" style="26" customWidth="1"/>
    <col min="7678" max="7678" width="1.7109375" style="26" customWidth="1"/>
    <col min="7679" max="7680" width="9.85546875" style="26" customWidth="1"/>
    <col min="7681" max="7681" width="13.28515625" style="26" customWidth="1"/>
    <col min="7682" max="7682" width="1.85546875" style="26" customWidth="1"/>
    <col min="7683" max="7684" width="9.85546875" style="26" customWidth="1"/>
    <col min="7685" max="7685" width="13.28515625" style="26" customWidth="1"/>
    <col min="7686" max="7686" width="1" style="26" customWidth="1"/>
    <col min="7687" max="7687" width="1.5703125" style="26" customWidth="1"/>
    <col min="7688" max="7688" width="7.5703125" style="26" hidden="1" customWidth="1"/>
    <col min="7689" max="7930" width="7.5703125" style="26"/>
    <col min="7931" max="7931" width="0.7109375" style="26" customWidth="1"/>
    <col min="7932" max="7932" width="2.85546875" style="26" customWidth="1"/>
    <col min="7933" max="7933" width="41.140625" style="26" customWidth="1"/>
    <col min="7934" max="7934" width="1.7109375" style="26" customWidth="1"/>
    <col min="7935" max="7936" width="9.85546875" style="26" customWidth="1"/>
    <col min="7937" max="7937" width="13.28515625" style="26" customWidth="1"/>
    <col min="7938" max="7938" width="1.85546875" style="26" customWidth="1"/>
    <col min="7939" max="7940" width="9.85546875" style="26" customWidth="1"/>
    <col min="7941" max="7941" width="13.28515625" style="26" customWidth="1"/>
    <col min="7942" max="7942" width="1" style="26" customWidth="1"/>
    <col min="7943" max="7943" width="1.5703125" style="26" customWidth="1"/>
    <col min="7944" max="7944" width="7.5703125" style="26" hidden="1" customWidth="1"/>
    <col min="7945" max="8186" width="7.5703125" style="26"/>
    <col min="8187" max="8187" width="0.7109375" style="26" customWidth="1"/>
    <col min="8188" max="8188" width="2.85546875" style="26" customWidth="1"/>
    <col min="8189" max="8189" width="41.140625" style="26" customWidth="1"/>
    <col min="8190" max="8190" width="1.7109375" style="26" customWidth="1"/>
    <col min="8191" max="8192" width="9.85546875" style="26" customWidth="1"/>
    <col min="8193" max="8193" width="13.28515625" style="26" customWidth="1"/>
    <col min="8194" max="8194" width="1.85546875" style="26" customWidth="1"/>
    <col min="8195" max="8196" width="9.85546875" style="26" customWidth="1"/>
    <col min="8197" max="8197" width="13.28515625" style="26" customWidth="1"/>
    <col min="8198" max="8198" width="1" style="26" customWidth="1"/>
    <col min="8199" max="8199" width="1.5703125" style="26" customWidth="1"/>
    <col min="8200" max="8200" width="7.5703125" style="26" hidden="1" customWidth="1"/>
    <col min="8201" max="8442" width="7.5703125" style="26"/>
    <col min="8443" max="8443" width="0.7109375" style="26" customWidth="1"/>
    <col min="8444" max="8444" width="2.85546875" style="26" customWidth="1"/>
    <col min="8445" max="8445" width="41.140625" style="26" customWidth="1"/>
    <col min="8446" max="8446" width="1.7109375" style="26" customWidth="1"/>
    <col min="8447" max="8448" width="9.85546875" style="26" customWidth="1"/>
    <col min="8449" max="8449" width="13.28515625" style="26" customWidth="1"/>
    <col min="8450" max="8450" width="1.85546875" style="26" customWidth="1"/>
    <col min="8451" max="8452" width="9.85546875" style="26" customWidth="1"/>
    <col min="8453" max="8453" width="13.28515625" style="26" customWidth="1"/>
    <col min="8454" max="8454" width="1" style="26" customWidth="1"/>
    <col min="8455" max="8455" width="1.5703125" style="26" customWidth="1"/>
    <col min="8456" max="8456" width="7.5703125" style="26" hidden="1" customWidth="1"/>
    <col min="8457" max="8698" width="7.5703125" style="26"/>
    <col min="8699" max="8699" width="0.7109375" style="26" customWidth="1"/>
    <col min="8700" max="8700" width="2.85546875" style="26" customWidth="1"/>
    <col min="8701" max="8701" width="41.140625" style="26" customWidth="1"/>
    <col min="8702" max="8702" width="1.7109375" style="26" customWidth="1"/>
    <col min="8703" max="8704" width="9.85546875" style="26" customWidth="1"/>
    <col min="8705" max="8705" width="13.28515625" style="26" customWidth="1"/>
    <col min="8706" max="8706" width="1.85546875" style="26" customWidth="1"/>
    <col min="8707" max="8708" width="9.85546875" style="26" customWidth="1"/>
    <col min="8709" max="8709" width="13.28515625" style="26" customWidth="1"/>
    <col min="8710" max="8710" width="1" style="26" customWidth="1"/>
    <col min="8711" max="8711" width="1.5703125" style="26" customWidth="1"/>
    <col min="8712" max="8712" width="7.5703125" style="26" hidden="1" customWidth="1"/>
    <col min="8713" max="8954" width="7.5703125" style="26"/>
    <col min="8955" max="8955" width="0.7109375" style="26" customWidth="1"/>
    <col min="8956" max="8956" width="2.85546875" style="26" customWidth="1"/>
    <col min="8957" max="8957" width="41.140625" style="26" customWidth="1"/>
    <col min="8958" max="8958" width="1.7109375" style="26" customWidth="1"/>
    <col min="8959" max="8960" width="9.85546875" style="26" customWidth="1"/>
    <col min="8961" max="8961" width="13.28515625" style="26" customWidth="1"/>
    <col min="8962" max="8962" width="1.85546875" style="26" customWidth="1"/>
    <col min="8963" max="8964" width="9.85546875" style="26" customWidth="1"/>
    <col min="8965" max="8965" width="13.28515625" style="26" customWidth="1"/>
    <col min="8966" max="8966" width="1" style="26" customWidth="1"/>
    <col min="8967" max="8967" width="1.5703125" style="26" customWidth="1"/>
    <col min="8968" max="8968" width="7.5703125" style="26" hidden="1" customWidth="1"/>
    <col min="8969" max="9210" width="7.5703125" style="26"/>
    <col min="9211" max="9211" width="0.7109375" style="26" customWidth="1"/>
    <col min="9212" max="9212" width="2.85546875" style="26" customWidth="1"/>
    <col min="9213" max="9213" width="41.140625" style="26" customWidth="1"/>
    <col min="9214" max="9214" width="1.7109375" style="26" customWidth="1"/>
    <col min="9215" max="9216" width="9.85546875" style="26" customWidth="1"/>
    <col min="9217" max="9217" width="13.28515625" style="26" customWidth="1"/>
    <col min="9218" max="9218" width="1.85546875" style="26" customWidth="1"/>
    <col min="9219" max="9220" width="9.85546875" style="26" customWidth="1"/>
    <col min="9221" max="9221" width="13.28515625" style="26" customWidth="1"/>
    <col min="9222" max="9222" width="1" style="26" customWidth="1"/>
    <col min="9223" max="9223" width="1.5703125" style="26" customWidth="1"/>
    <col min="9224" max="9224" width="7.5703125" style="26" hidden="1" customWidth="1"/>
    <col min="9225" max="9466" width="7.5703125" style="26"/>
    <col min="9467" max="9467" width="0.7109375" style="26" customWidth="1"/>
    <col min="9468" max="9468" width="2.85546875" style="26" customWidth="1"/>
    <col min="9469" max="9469" width="41.140625" style="26" customWidth="1"/>
    <col min="9470" max="9470" width="1.7109375" style="26" customWidth="1"/>
    <col min="9471" max="9472" width="9.85546875" style="26" customWidth="1"/>
    <col min="9473" max="9473" width="13.28515625" style="26" customWidth="1"/>
    <col min="9474" max="9474" width="1.85546875" style="26" customWidth="1"/>
    <col min="9475" max="9476" width="9.85546875" style="26" customWidth="1"/>
    <col min="9477" max="9477" width="13.28515625" style="26" customWidth="1"/>
    <col min="9478" max="9478" width="1" style="26" customWidth="1"/>
    <col min="9479" max="9479" width="1.5703125" style="26" customWidth="1"/>
    <col min="9480" max="9480" width="7.5703125" style="26" hidden="1" customWidth="1"/>
    <col min="9481" max="9722" width="7.5703125" style="26"/>
    <col min="9723" max="9723" width="0.7109375" style="26" customWidth="1"/>
    <col min="9724" max="9724" width="2.85546875" style="26" customWidth="1"/>
    <col min="9725" max="9725" width="41.140625" style="26" customWidth="1"/>
    <col min="9726" max="9726" width="1.7109375" style="26" customWidth="1"/>
    <col min="9727" max="9728" width="9.85546875" style="26" customWidth="1"/>
    <col min="9729" max="9729" width="13.28515625" style="26" customWidth="1"/>
    <col min="9730" max="9730" width="1.85546875" style="26" customWidth="1"/>
    <col min="9731" max="9732" width="9.85546875" style="26" customWidth="1"/>
    <col min="9733" max="9733" width="13.28515625" style="26" customWidth="1"/>
    <col min="9734" max="9734" width="1" style="26" customWidth="1"/>
    <col min="9735" max="9735" width="1.5703125" style="26" customWidth="1"/>
    <col min="9736" max="9736" width="7.5703125" style="26" hidden="1" customWidth="1"/>
    <col min="9737" max="9978" width="7.5703125" style="26"/>
    <col min="9979" max="9979" width="0.7109375" style="26" customWidth="1"/>
    <col min="9980" max="9980" width="2.85546875" style="26" customWidth="1"/>
    <col min="9981" max="9981" width="41.140625" style="26" customWidth="1"/>
    <col min="9982" max="9982" width="1.7109375" style="26" customWidth="1"/>
    <col min="9983" max="9984" width="9.85546875" style="26" customWidth="1"/>
    <col min="9985" max="9985" width="13.28515625" style="26" customWidth="1"/>
    <col min="9986" max="9986" width="1.85546875" style="26" customWidth="1"/>
    <col min="9987" max="9988" width="9.85546875" style="26" customWidth="1"/>
    <col min="9989" max="9989" width="13.28515625" style="26" customWidth="1"/>
    <col min="9990" max="9990" width="1" style="26" customWidth="1"/>
    <col min="9991" max="9991" width="1.5703125" style="26" customWidth="1"/>
    <col min="9992" max="9992" width="7.5703125" style="26" hidden="1" customWidth="1"/>
    <col min="9993" max="10234" width="7.5703125" style="26"/>
    <col min="10235" max="10235" width="0.7109375" style="26" customWidth="1"/>
    <col min="10236" max="10236" width="2.85546875" style="26" customWidth="1"/>
    <col min="10237" max="10237" width="41.140625" style="26" customWidth="1"/>
    <col min="10238" max="10238" width="1.7109375" style="26" customWidth="1"/>
    <col min="10239" max="10240" width="9.85546875" style="26" customWidth="1"/>
    <col min="10241" max="10241" width="13.28515625" style="26" customWidth="1"/>
    <col min="10242" max="10242" width="1.85546875" style="26" customWidth="1"/>
    <col min="10243" max="10244" width="9.85546875" style="26" customWidth="1"/>
    <col min="10245" max="10245" width="13.28515625" style="26" customWidth="1"/>
    <col min="10246" max="10246" width="1" style="26" customWidth="1"/>
    <col min="10247" max="10247" width="1.5703125" style="26" customWidth="1"/>
    <col min="10248" max="10248" width="7.5703125" style="26" hidden="1" customWidth="1"/>
    <col min="10249" max="10490" width="7.5703125" style="26"/>
    <col min="10491" max="10491" width="0.7109375" style="26" customWidth="1"/>
    <col min="10492" max="10492" width="2.85546875" style="26" customWidth="1"/>
    <col min="10493" max="10493" width="41.140625" style="26" customWidth="1"/>
    <col min="10494" max="10494" width="1.7109375" style="26" customWidth="1"/>
    <col min="10495" max="10496" width="9.85546875" style="26" customWidth="1"/>
    <col min="10497" max="10497" width="13.28515625" style="26" customWidth="1"/>
    <col min="10498" max="10498" width="1.85546875" style="26" customWidth="1"/>
    <col min="10499" max="10500" width="9.85546875" style="26" customWidth="1"/>
    <col min="10501" max="10501" width="13.28515625" style="26" customWidth="1"/>
    <col min="10502" max="10502" width="1" style="26" customWidth="1"/>
    <col min="10503" max="10503" width="1.5703125" style="26" customWidth="1"/>
    <col min="10504" max="10504" width="7.5703125" style="26" hidden="1" customWidth="1"/>
    <col min="10505" max="10746" width="7.5703125" style="26"/>
    <col min="10747" max="10747" width="0.7109375" style="26" customWidth="1"/>
    <col min="10748" max="10748" width="2.85546875" style="26" customWidth="1"/>
    <col min="10749" max="10749" width="41.140625" style="26" customWidth="1"/>
    <col min="10750" max="10750" width="1.7109375" style="26" customWidth="1"/>
    <col min="10751" max="10752" width="9.85546875" style="26" customWidth="1"/>
    <col min="10753" max="10753" width="13.28515625" style="26" customWidth="1"/>
    <col min="10754" max="10754" width="1.85546875" style="26" customWidth="1"/>
    <col min="10755" max="10756" width="9.85546875" style="26" customWidth="1"/>
    <col min="10757" max="10757" width="13.28515625" style="26" customWidth="1"/>
    <col min="10758" max="10758" width="1" style="26" customWidth="1"/>
    <col min="10759" max="10759" width="1.5703125" style="26" customWidth="1"/>
    <col min="10760" max="10760" width="7.5703125" style="26" hidden="1" customWidth="1"/>
    <col min="10761" max="11002" width="7.5703125" style="26"/>
    <col min="11003" max="11003" width="0.7109375" style="26" customWidth="1"/>
    <col min="11004" max="11004" width="2.85546875" style="26" customWidth="1"/>
    <col min="11005" max="11005" width="41.140625" style="26" customWidth="1"/>
    <col min="11006" max="11006" width="1.7109375" style="26" customWidth="1"/>
    <col min="11007" max="11008" width="9.85546875" style="26" customWidth="1"/>
    <col min="11009" max="11009" width="13.28515625" style="26" customWidth="1"/>
    <col min="11010" max="11010" width="1.85546875" style="26" customWidth="1"/>
    <col min="11011" max="11012" width="9.85546875" style="26" customWidth="1"/>
    <col min="11013" max="11013" width="13.28515625" style="26" customWidth="1"/>
    <col min="11014" max="11014" width="1" style="26" customWidth="1"/>
    <col min="11015" max="11015" width="1.5703125" style="26" customWidth="1"/>
    <col min="11016" max="11016" width="7.5703125" style="26" hidden="1" customWidth="1"/>
    <col min="11017" max="11258" width="7.5703125" style="26"/>
    <col min="11259" max="11259" width="0.7109375" style="26" customWidth="1"/>
    <col min="11260" max="11260" width="2.85546875" style="26" customWidth="1"/>
    <col min="11261" max="11261" width="41.140625" style="26" customWidth="1"/>
    <col min="11262" max="11262" width="1.7109375" style="26" customWidth="1"/>
    <col min="11263" max="11264" width="9.85546875" style="26" customWidth="1"/>
    <col min="11265" max="11265" width="13.28515625" style="26" customWidth="1"/>
    <col min="11266" max="11266" width="1.85546875" style="26" customWidth="1"/>
    <col min="11267" max="11268" width="9.85546875" style="26" customWidth="1"/>
    <col min="11269" max="11269" width="13.28515625" style="26" customWidth="1"/>
    <col min="11270" max="11270" width="1" style="26" customWidth="1"/>
    <col min="11271" max="11271" width="1.5703125" style="26" customWidth="1"/>
    <col min="11272" max="11272" width="7.5703125" style="26" hidden="1" customWidth="1"/>
    <col min="11273" max="11514" width="7.5703125" style="26"/>
    <col min="11515" max="11515" width="0.7109375" style="26" customWidth="1"/>
    <col min="11516" max="11516" width="2.85546875" style="26" customWidth="1"/>
    <col min="11517" max="11517" width="41.140625" style="26" customWidth="1"/>
    <col min="11518" max="11518" width="1.7109375" style="26" customWidth="1"/>
    <col min="11519" max="11520" width="9.85546875" style="26" customWidth="1"/>
    <col min="11521" max="11521" width="13.28515625" style="26" customWidth="1"/>
    <col min="11522" max="11522" width="1.85546875" style="26" customWidth="1"/>
    <col min="11523" max="11524" width="9.85546875" style="26" customWidth="1"/>
    <col min="11525" max="11525" width="13.28515625" style="26" customWidth="1"/>
    <col min="11526" max="11526" width="1" style="26" customWidth="1"/>
    <col min="11527" max="11527" width="1.5703125" style="26" customWidth="1"/>
    <col min="11528" max="11528" width="7.5703125" style="26" hidden="1" customWidth="1"/>
    <col min="11529" max="11770" width="7.5703125" style="26"/>
    <col min="11771" max="11771" width="0.7109375" style="26" customWidth="1"/>
    <col min="11772" max="11772" width="2.85546875" style="26" customWidth="1"/>
    <col min="11773" max="11773" width="41.140625" style="26" customWidth="1"/>
    <col min="11774" max="11774" width="1.7109375" style="26" customWidth="1"/>
    <col min="11775" max="11776" width="9.85546875" style="26" customWidth="1"/>
    <col min="11777" max="11777" width="13.28515625" style="26" customWidth="1"/>
    <col min="11778" max="11778" width="1.85546875" style="26" customWidth="1"/>
    <col min="11779" max="11780" width="9.85546875" style="26" customWidth="1"/>
    <col min="11781" max="11781" width="13.28515625" style="26" customWidth="1"/>
    <col min="11782" max="11782" width="1" style="26" customWidth="1"/>
    <col min="11783" max="11783" width="1.5703125" style="26" customWidth="1"/>
    <col min="11784" max="11784" width="7.5703125" style="26" hidden="1" customWidth="1"/>
    <col min="11785" max="12026" width="7.5703125" style="26"/>
    <col min="12027" max="12027" width="0.7109375" style="26" customWidth="1"/>
    <col min="12028" max="12028" width="2.85546875" style="26" customWidth="1"/>
    <col min="12029" max="12029" width="41.140625" style="26" customWidth="1"/>
    <col min="12030" max="12030" width="1.7109375" style="26" customWidth="1"/>
    <col min="12031" max="12032" width="9.85546875" style="26" customWidth="1"/>
    <col min="12033" max="12033" width="13.28515625" style="26" customWidth="1"/>
    <col min="12034" max="12034" width="1.85546875" style="26" customWidth="1"/>
    <col min="12035" max="12036" width="9.85546875" style="26" customWidth="1"/>
    <col min="12037" max="12037" width="13.28515625" style="26" customWidth="1"/>
    <col min="12038" max="12038" width="1" style="26" customWidth="1"/>
    <col min="12039" max="12039" width="1.5703125" style="26" customWidth="1"/>
    <col min="12040" max="12040" width="7.5703125" style="26" hidden="1" customWidth="1"/>
    <col min="12041" max="12282" width="7.5703125" style="26"/>
    <col min="12283" max="12283" width="0.7109375" style="26" customWidth="1"/>
    <col min="12284" max="12284" width="2.85546875" style="26" customWidth="1"/>
    <col min="12285" max="12285" width="41.140625" style="26" customWidth="1"/>
    <col min="12286" max="12286" width="1.7109375" style="26" customWidth="1"/>
    <col min="12287" max="12288" width="9.85546875" style="26" customWidth="1"/>
    <col min="12289" max="12289" width="13.28515625" style="26" customWidth="1"/>
    <col min="12290" max="12290" width="1.85546875" style="26" customWidth="1"/>
    <col min="12291" max="12292" width="9.85546875" style="26" customWidth="1"/>
    <col min="12293" max="12293" width="13.28515625" style="26" customWidth="1"/>
    <col min="12294" max="12294" width="1" style="26" customWidth="1"/>
    <col min="12295" max="12295" width="1.5703125" style="26" customWidth="1"/>
    <col min="12296" max="12296" width="7.5703125" style="26" hidden="1" customWidth="1"/>
    <col min="12297" max="12538" width="7.5703125" style="26"/>
    <col min="12539" max="12539" width="0.7109375" style="26" customWidth="1"/>
    <col min="12540" max="12540" width="2.85546875" style="26" customWidth="1"/>
    <col min="12541" max="12541" width="41.140625" style="26" customWidth="1"/>
    <col min="12542" max="12542" width="1.7109375" style="26" customWidth="1"/>
    <col min="12543" max="12544" width="9.85546875" style="26" customWidth="1"/>
    <col min="12545" max="12545" width="13.28515625" style="26" customWidth="1"/>
    <col min="12546" max="12546" width="1.85546875" style="26" customWidth="1"/>
    <col min="12547" max="12548" width="9.85546875" style="26" customWidth="1"/>
    <col min="12549" max="12549" width="13.28515625" style="26" customWidth="1"/>
    <col min="12550" max="12550" width="1" style="26" customWidth="1"/>
    <col min="12551" max="12551" width="1.5703125" style="26" customWidth="1"/>
    <col min="12552" max="12552" width="7.5703125" style="26" hidden="1" customWidth="1"/>
    <col min="12553" max="12794" width="7.5703125" style="26"/>
    <col min="12795" max="12795" width="0.7109375" style="26" customWidth="1"/>
    <col min="12796" max="12796" width="2.85546875" style="26" customWidth="1"/>
    <col min="12797" max="12797" width="41.140625" style="26" customWidth="1"/>
    <col min="12798" max="12798" width="1.7109375" style="26" customWidth="1"/>
    <col min="12799" max="12800" width="9.85546875" style="26" customWidth="1"/>
    <col min="12801" max="12801" width="13.28515625" style="26" customWidth="1"/>
    <col min="12802" max="12802" width="1.85546875" style="26" customWidth="1"/>
    <col min="12803" max="12804" width="9.85546875" style="26" customWidth="1"/>
    <col min="12805" max="12805" width="13.28515625" style="26" customWidth="1"/>
    <col min="12806" max="12806" width="1" style="26" customWidth="1"/>
    <col min="12807" max="12807" width="1.5703125" style="26" customWidth="1"/>
    <col min="12808" max="12808" width="7.5703125" style="26" hidden="1" customWidth="1"/>
    <col min="12809" max="13050" width="7.5703125" style="26"/>
    <col min="13051" max="13051" width="0.7109375" style="26" customWidth="1"/>
    <col min="13052" max="13052" width="2.85546875" style="26" customWidth="1"/>
    <col min="13053" max="13053" width="41.140625" style="26" customWidth="1"/>
    <col min="13054" max="13054" width="1.7109375" style="26" customWidth="1"/>
    <col min="13055" max="13056" width="9.85546875" style="26" customWidth="1"/>
    <col min="13057" max="13057" width="13.28515625" style="26" customWidth="1"/>
    <col min="13058" max="13058" width="1.85546875" style="26" customWidth="1"/>
    <col min="13059" max="13060" width="9.85546875" style="26" customWidth="1"/>
    <col min="13061" max="13061" width="13.28515625" style="26" customWidth="1"/>
    <col min="13062" max="13062" width="1" style="26" customWidth="1"/>
    <col min="13063" max="13063" width="1.5703125" style="26" customWidth="1"/>
    <col min="13064" max="13064" width="7.5703125" style="26" hidden="1" customWidth="1"/>
    <col min="13065" max="13306" width="7.5703125" style="26"/>
    <col min="13307" max="13307" width="0.7109375" style="26" customWidth="1"/>
    <col min="13308" max="13308" width="2.85546875" style="26" customWidth="1"/>
    <col min="13309" max="13309" width="41.140625" style="26" customWidth="1"/>
    <col min="13310" max="13310" width="1.7109375" style="26" customWidth="1"/>
    <col min="13311" max="13312" width="9.85546875" style="26" customWidth="1"/>
    <col min="13313" max="13313" width="13.28515625" style="26" customWidth="1"/>
    <col min="13314" max="13314" width="1.85546875" style="26" customWidth="1"/>
    <col min="13315" max="13316" width="9.85546875" style="26" customWidth="1"/>
    <col min="13317" max="13317" width="13.28515625" style="26" customWidth="1"/>
    <col min="13318" max="13318" width="1" style="26" customWidth="1"/>
    <col min="13319" max="13319" width="1.5703125" style="26" customWidth="1"/>
    <col min="13320" max="13320" width="7.5703125" style="26" hidden="1" customWidth="1"/>
    <col min="13321" max="13562" width="7.5703125" style="26"/>
    <col min="13563" max="13563" width="0.7109375" style="26" customWidth="1"/>
    <col min="13564" max="13564" width="2.85546875" style="26" customWidth="1"/>
    <col min="13565" max="13565" width="41.140625" style="26" customWidth="1"/>
    <col min="13566" max="13566" width="1.7109375" style="26" customWidth="1"/>
    <col min="13567" max="13568" width="9.85546875" style="26" customWidth="1"/>
    <col min="13569" max="13569" width="13.28515625" style="26" customWidth="1"/>
    <col min="13570" max="13570" width="1.85546875" style="26" customWidth="1"/>
    <col min="13571" max="13572" width="9.85546875" style="26" customWidth="1"/>
    <col min="13573" max="13573" width="13.28515625" style="26" customWidth="1"/>
    <col min="13574" max="13574" width="1" style="26" customWidth="1"/>
    <col min="13575" max="13575" width="1.5703125" style="26" customWidth="1"/>
    <col min="13576" max="13576" width="7.5703125" style="26" hidden="1" customWidth="1"/>
    <col min="13577" max="13818" width="7.5703125" style="26"/>
    <col min="13819" max="13819" width="0.7109375" style="26" customWidth="1"/>
    <col min="13820" max="13820" width="2.85546875" style="26" customWidth="1"/>
    <col min="13821" max="13821" width="41.140625" style="26" customWidth="1"/>
    <col min="13822" max="13822" width="1.7109375" style="26" customWidth="1"/>
    <col min="13823" max="13824" width="9.85546875" style="26" customWidth="1"/>
    <col min="13825" max="13825" width="13.28515625" style="26" customWidth="1"/>
    <col min="13826" max="13826" width="1.85546875" style="26" customWidth="1"/>
    <col min="13827" max="13828" width="9.85546875" style="26" customWidth="1"/>
    <col min="13829" max="13829" width="13.28515625" style="26" customWidth="1"/>
    <col min="13830" max="13830" width="1" style="26" customWidth="1"/>
    <col min="13831" max="13831" width="1.5703125" style="26" customWidth="1"/>
    <col min="13832" max="13832" width="7.5703125" style="26" hidden="1" customWidth="1"/>
    <col min="13833" max="14074" width="7.5703125" style="26"/>
    <col min="14075" max="14075" width="0.7109375" style="26" customWidth="1"/>
    <col min="14076" max="14076" width="2.85546875" style="26" customWidth="1"/>
    <col min="14077" max="14077" width="41.140625" style="26" customWidth="1"/>
    <col min="14078" max="14078" width="1.7109375" style="26" customWidth="1"/>
    <col min="14079" max="14080" width="9.85546875" style="26" customWidth="1"/>
    <col min="14081" max="14081" width="13.28515625" style="26" customWidth="1"/>
    <col min="14082" max="14082" width="1.85546875" style="26" customWidth="1"/>
    <col min="14083" max="14084" width="9.85546875" style="26" customWidth="1"/>
    <col min="14085" max="14085" width="13.28515625" style="26" customWidth="1"/>
    <col min="14086" max="14086" width="1" style="26" customWidth="1"/>
    <col min="14087" max="14087" width="1.5703125" style="26" customWidth="1"/>
    <col min="14088" max="14088" width="7.5703125" style="26" hidden="1" customWidth="1"/>
    <col min="14089" max="14330" width="7.5703125" style="26"/>
    <col min="14331" max="14331" width="0.7109375" style="26" customWidth="1"/>
    <col min="14332" max="14332" width="2.85546875" style="26" customWidth="1"/>
    <col min="14333" max="14333" width="41.140625" style="26" customWidth="1"/>
    <col min="14334" max="14334" width="1.7109375" style="26" customWidth="1"/>
    <col min="14335" max="14336" width="9.85546875" style="26" customWidth="1"/>
    <col min="14337" max="14337" width="13.28515625" style="26" customWidth="1"/>
    <col min="14338" max="14338" width="1.85546875" style="26" customWidth="1"/>
    <col min="14339" max="14340" width="9.85546875" style="26" customWidth="1"/>
    <col min="14341" max="14341" width="13.28515625" style="26" customWidth="1"/>
    <col min="14342" max="14342" width="1" style="26" customWidth="1"/>
    <col min="14343" max="14343" width="1.5703125" style="26" customWidth="1"/>
    <col min="14344" max="14344" width="7.5703125" style="26" hidden="1" customWidth="1"/>
    <col min="14345" max="14586" width="7.5703125" style="26"/>
    <col min="14587" max="14587" width="0.7109375" style="26" customWidth="1"/>
    <col min="14588" max="14588" width="2.85546875" style="26" customWidth="1"/>
    <col min="14589" max="14589" width="41.140625" style="26" customWidth="1"/>
    <col min="14590" max="14590" width="1.7109375" style="26" customWidth="1"/>
    <col min="14591" max="14592" width="9.85546875" style="26" customWidth="1"/>
    <col min="14593" max="14593" width="13.28515625" style="26" customWidth="1"/>
    <col min="14594" max="14594" width="1.85546875" style="26" customWidth="1"/>
    <col min="14595" max="14596" width="9.85546875" style="26" customWidth="1"/>
    <col min="14597" max="14597" width="13.28515625" style="26" customWidth="1"/>
    <col min="14598" max="14598" width="1" style="26" customWidth="1"/>
    <col min="14599" max="14599" width="1.5703125" style="26" customWidth="1"/>
    <col min="14600" max="14600" width="7.5703125" style="26" hidden="1" customWidth="1"/>
    <col min="14601" max="14842" width="7.5703125" style="26"/>
    <col min="14843" max="14843" width="0.7109375" style="26" customWidth="1"/>
    <col min="14844" max="14844" width="2.85546875" style="26" customWidth="1"/>
    <col min="14845" max="14845" width="41.140625" style="26" customWidth="1"/>
    <col min="14846" max="14846" width="1.7109375" style="26" customWidth="1"/>
    <col min="14847" max="14848" width="9.85546875" style="26" customWidth="1"/>
    <col min="14849" max="14849" width="13.28515625" style="26" customWidth="1"/>
    <col min="14850" max="14850" width="1.85546875" style="26" customWidth="1"/>
    <col min="14851" max="14852" width="9.85546875" style="26" customWidth="1"/>
    <col min="14853" max="14853" width="13.28515625" style="26" customWidth="1"/>
    <col min="14854" max="14854" width="1" style="26" customWidth="1"/>
    <col min="14855" max="14855" width="1.5703125" style="26" customWidth="1"/>
    <col min="14856" max="14856" width="7.5703125" style="26" hidden="1" customWidth="1"/>
    <col min="14857" max="15098" width="7.5703125" style="26"/>
    <col min="15099" max="15099" width="0.7109375" style="26" customWidth="1"/>
    <col min="15100" max="15100" width="2.85546875" style="26" customWidth="1"/>
    <col min="15101" max="15101" width="41.140625" style="26" customWidth="1"/>
    <col min="15102" max="15102" width="1.7109375" style="26" customWidth="1"/>
    <col min="15103" max="15104" width="9.85546875" style="26" customWidth="1"/>
    <col min="15105" max="15105" width="13.28515625" style="26" customWidth="1"/>
    <col min="15106" max="15106" width="1.85546875" style="26" customWidth="1"/>
    <col min="15107" max="15108" width="9.85546875" style="26" customWidth="1"/>
    <col min="15109" max="15109" width="13.28515625" style="26" customWidth="1"/>
    <col min="15110" max="15110" width="1" style="26" customWidth="1"/>
    <col min="15111" max="15111" width="1.5703125" style="26" customWidth="1"/>
    <col min="15112" max="15112" width="7.5703125" style="26" hidden="1" customWidth="1"/>
    <col min="15113" max="15354" width="7.5703125" style="26"/>
    <col min="15355" max="15355" width="0.7109375" style="26" customWidth="1"/>
    <col min="15356" max="15356" width="2.85546875" style="26" customWidth="1"/>
    <col min="15357" max="15357" width="41.140625" style="26" customWidth="1"/>
    <col min="15358" max="15358" width="1.7109375" style="26" customWidth="1"/>
    <col min="15359" max="15360" width="9.85546875" style="26" customWidth="1"/>
    <col min="15361" max="15361" width="13.28515625" style="26" customWidth="1"/>
    <col min="15362" max="15362" width="1.85546875" style="26" customWidth="1"/>
    <col min="15363" max="15364" width="9.85546875" style="26" customWidth="1"/>
    <col min="15365" max="15365" width="13.28515625" style="26" customWidth="1"/>
    <col min="15366" max="15366" width="1" style="26" customWidth="1"/>
    <col min="15367" max="15367" width="1.5703125" style="26" customWidth="1"/>
    <col min="15368" max="15368" width="7.5703125" style="26" hidden="1" customWidth="1"/>
    <col min="15369" max="15610" width="7.5703125" style="26"/>
    <col min="15611" max="15611" width="0.7109375" style="26" customWidth="1"/>
    <col min="15612" max="15612" width="2.85546875" style="26" customWidth="1"/>
    <col min="15613" max="15613" width="41.140625" style="26" customWidth="1"/>
    <col min="15614" max="15614" width="1.7109375" style="26" customWidth="1"/>
    <col min="15615" max="15616" width="9.85546875" style="26" customWidth="1"/>
    <col min="15617" max="15617" width="13.28515625" style="26" customWidth="1"/>
    <col min="15618" max="15618" width="1.85546875" style="26" customWidth="1"/>
    <col min="15619" max="15620" width="9.85546875" style="26" customWidth="1"/>
    <col min="15621" max="15621" width="13.28515625" style="26" customWidth="1"/>
    <col min="15622" max="15622" width="1" style="26" customWidth="1"/>
    <col min="15623" max="15623" width="1.5703125" style="26" customWidth="1"/>
    <col min="15624" max="15624" width="7.5703125" style="26" hidden="1" customWidth="1"/>
    <col min="15625" max="15866" width="7.5703125" style="26"/>
    <col min="15867" max="15867" width="0.7109375" style="26" customWidth="1"/>
    <col min="15868" max="15868" width="2.85546875" style="26" customWidth="1"/>
    <col min="15869" max="15869" width="41.140625" style="26" customWidth="1"/>
    <col min="15870" max="15870" width="1.7109375" style="26" customWidth="1"/>
    <col min="15871" max="15872" width="9.85546875" style="26" customWidth="1"/>
    <col min="15873" max="15873" width="13.28515625" style="26" customWidth="1"/>
    <col min="15874" max="15874" width="1.85546875" style="26" customWidth="1"/>
    <col min="15875" max="15876" width="9.85546875" style="26" customWidth="1"/>
    <col min="15877" max="15877" width="13.28515625" style="26" customWidth="1"/>
    <col min="15878" max="15878" width="1" style="26" customWidth="1"/>
    <col min="15879" max="15879" width="1.5703125" style="26" customWidth="1"/>
    <col min="15880" max="15880" width="7.5703125" style="26" hidden="1" customWidth="1"/>
    <col min="15881" max="16122" width="7.5703125" style="26"/>
    <col min="16123" max="16123" width="0.7109375" style="26" customWidth="1"/>
    <col min="16124" max="16124" width="2.85546875" style="26" customWidth="1"/>
    <col min="16125" max="16125" width="41.140625" style="26" customWidth="1"/>
    <col min="16126" max="16126" width="1.7109375" style="26" customWidth="1"/>
    <col min="16127" max="16128" width="9.85546875" style="26" customWidth="1"/>
    <col min="16129" max="16129" width="13.28515625" style="26" customWidth="1"/>
    <col min="16130" max="16130" width="1.85546875" style="26" customWidth="1"/>
    <col min="16131" max="16132" width="9.85546875" style="26" customWidth="1"/>
    <col min="16133" max="16133" width="13.28515625" style="26" customWidth="1"/>
    <col min="16134" max="16134" width="1" style="26" customWidth="1"/>
    <col min="16135" max="16135" width="1.5703125" style="26" customWidth="1"/>
    <col min="16136" max="16136" width="7.5703125" style="26" hidden="1" customWidth="1"/>
    <col min="16137" max="16384" width="7.5703125" style="26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ht="15" customHeight="1">
      <c r="B5" s="75" t="s">
        <v>221</v>
      </c>
      <c r="C5" s="33" t="s">
        <v>381</v>
      </c>
    </row>
    <row r="6" spans="1:12" ht="15" customHeight="1">
      <c r="B6" s="75"/>
      <c r="C6" s="33" t="s">
        <v>408</v>
      </c>
    </row>
    <row r="7" spans="1:12" ht="15" customHeight="1">
      <c r="B7" s="76" t="s">
        <v>222</v>
      </c>
      <c r="C7" s="36" t="s">
        <v>411</v>
      </c>
    </row>
    <row r="8" spans="1:12" ht="9" customHeight="1" thickBot="1">
      <c r="A8" s="36"/>
      <c r="C8" s="103"/>
      <c r="D8" s="35"/>
    </row>
    <row r="9" spans="1:12" ht="5.25" customHeight="1" thickTop="1">
      <c r="A9" s="242"/>
      <c r="B9" s="242"/>
      <c r="C9" s="242"/>
      <c r="D9" s="243"/>
      <c r="E9" s="242"/>
      <c r="F9" s="242"/>
      <c r="G9" s="242"/>
      <c r="H9" s="242"/>
      <c r="I9" s="242"/>
      <c r="J9" s="242"/>
      <c r="K9" s="242"/>
      <c r="L9" s="242"/>
    </row>
    <row r="10" spans="1:12" ht="14.25" customHeight="1">
      <c r="B10" s="33" t="s">
        <v>341</v>
      </c>
      <c r="C10" s="103"/>
      <c r="D10" s="245" t="s">
        <v>28</v>
      </c>
      <c r="E10" s="692" t="s">
        <v>127</v>
      </c>
      <c r="F10" s="692"/>
      <c r="G10" s="692"/>
      <c r="H10" s="34"/>
      <c r="I10" s="692" t="s">
        <v>219</v>
      </c>
      <c r="J10" s="692"/>
      <c r="K10" s="692"/>
      <c r="L10" s="29"/>
    </row>
    <row r="11" spans="1:12" ht="15" customHeight="1">
      <c r="B11" s="36" t="s">
        <v>328</v>
      </c>
      <c r="C11" s="103"/>
      <c r="D11" s="246" t="s">
        <v>29</v>
      </c>
      <c r="E11" s="695" t="s">
        <v>127</v>
      </c>
      <c r="F11" s="695"/>
      <c r="G11" s="695"/>
      <c r="H11" s="103"/>
      <c r="I11" s="695" t="s">
        <v>220</v>
      </c>
      <c r="J11" s="695"/>
      <c r="K11" s="695"/>
      <c r="L11" s="103"/>
    </row>
    <row r="12" spans="1:12" ht="15"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</row>
    <row r="13" spans="1:12" ht="14.25" customHeight="1">
      <c r="D13" s="245"/>
      <c r="E13" s="76" t="s">
        <v>130</v>
      </c>
      <c r="F13" s="76" t="s">
        <v>41</v>
      </c>
      <c r="G13" s="76" t="s">
        <v>43</v>
      </c>
      <c r="H13" s="76"/>
      <c r="I13" s="76" t="s">
        <v>130</v>
      </c>
      <c r="J13" s="76" t="s">
        <v>41</v>
      </c>
      <c r="K13" s="76" t="s">
        <v>43</v>
      </c>
      <c r="L13" s="76"/>
    </row>
    <row r="14" spans="1:12" ht="3.95" customHeight="1">
      <c r="A14" s="247"/>
      <c r="B14" s="247"/>
      <c r="C14" s="247"/>
      <c r="D14" s="257"/>
      <c r="E14" s="247"/>
      <c r="F14" s="247"/>
      <c r="G14" s="247"/>
      <c r="H14" s="247"/>
      <c r="I14" s="247"/>
      <c r="J14" s="247"/>
      <c r="K14" s="247"/>
      <c r="L14" s="247"/>
    </row>
    <row r="15" spans="1:12" ht="7.5" customHeight="1"/>
    <row r="16" spans="1:12" ht="14.1" customHeight="1">
      <c r="B16" s="33" t="s">
        <v>8</v>
      </c>
      <c r="D16" s="34">
        <v>2021</v>
      </c>
      <c r="E16" s="624">
        <f>F16+G16</f>
        <v>206</v>
      </c>
      <c r="F16" s="624">
        <f>F19+F22+F25+F28+F31+F34+F37+F40+F43</f>
        <v>96</v>
      </c>
      <c r="G16" s="624">
        <f>G19+G22+G25+G28+G31+G34+G37+G40+G43</f>
        <v>110</v>
      </c>
      <c r="H16" s="630"/>
      <c r="I16" s="624">
        <f>J16+K16</f>
        <v>0</v>
      </c>
      <c r="J16" s="624">
        <f>J19+J22+J25+J28+J31+J34+J37+J40+J43</f>
        <v>0</v>
      </c>
      <c r="K16" s="624">
        <f>K19+K22+K25+K28+K31+K34+K37+K40+K43</f>
        <v>0</v>
      </c>
    </row>
    <row r="17" spans="1:12" ht="14.1" customHeight="1">
      <c r="B17" s="36" t="s">
        <v>9</v>
      </c>
      <c r="D17" s="34">
        <v>2022</v>
      </c>
      <c r="E17" s="624">
        <f>F17+G17</f>
        <v>58</v>
      </c>
      <c r="F17" s="624">
        <f>F20+F23+F26+F29+F32+F35+F38+F41+F44</f>
        <v>31</v>
      </c>
      <c r="G17" s="624">
        <f>G20+G23+G26+G29+G32+G35+G38+G41+G44</f>
        <v>27</v>
      </c>
      <c r="H17" s="628"/>
      <c r="I17" s="624">
        <f>J17+K17</f>
        <v>0</v>
      </c>
      <c r="J17" s="624">
        <f>J20+J23+J26+J29+J32+J35+J38+J41+J44</f>
        <v>0</v>
      </c>
      <c r="K17" s="624">
        <f>K20+K23+K26+K29+K32+K35+K38+K41+K44</f>
        <v>0</v>
      </c>
    </row>
    <row r="18" spans="1:12" ht="14.1" customHeight="1">
      <c r="B18" s="36"/>
      <c r="E18" s="627"/>
      <c r="F18" s="627"/>
      <c r="G18" s="627"/>
      <c r="H18" s="631"/>
      <c r="I18" s="627"/>
      <c r="J18" s="627"/>
      <c r="K18" s="627"/>
    </row>
    <row r="19" spans="1:12" s="108" customFormat="1" ht="14.1" customHeight="1">
      <c r="B19" s="338" t="s">
        <v>105</v>
      </c>
      <c r="C19" s="339"/>
      <c r="D19" s="27">
        <v>2021</v>
      </c>
      <c r="E19" s="627">
        <f>F19+G19</f>
        <v>0</v>
      </c>
      <c r="F19" s="627">
        <v>0</v>
      </c>
      <c r="G19" s="627">
        <v>0</v>
      </c>
      <c r="H19" s="628"/>
      <c r="I19" s="627">
        <f>J19+K19</f>
        <v>0</v>
      </c>
      <c r="J19" s="627">
        <v>0</v>
      </c>
      <c r="K19" s="627">
        <v>0</v>
      </c>
      <c r="L19" s="109"/>
    </row>
    <row r="20" spans="1:12" ht="14.1" customHeight="1">
      <c r="B20" s="36" t="s">
        <v>106</v>
      </c>
      <c r="C20" s="334"/>
      <c r="D20" s="27">
        <v>2022</v>
      </c>
      <c r="E20" s="627">
        <f>F20+G20</f>
        <v>2</v>
      </c>
      <c r="F20" s="627">
        <v>1</v>
      </c>
      <c r="G20" s="627">
        <v>1</v>
      </c>
      <c r="H20" s="628"/>
      <c r="I20" s="627">
        <f>J20+K20</f>
        <v>0</v>
      </c>
      <c r="J20" s="627">
        <v>0</v>
      </c>
      <c r="K20" s="627">
        <v>0</v>
      </c>
      <c r="L20" s="90"/>
    </row>
    <row r="21" spans="1:12" ht="14.1" customHeight="1">
      <c r="B21" s="36"/>
      <c r="C21" s="334"/>
      <c r="E21" s="627"/>
      <c r="F21" s="627"/>
      <c r="G21" s="627"/>
      <c r="H21" s="628"/>
      <c r="I21" s="627"/>
      <c r="J21" s="627"/>
      <c r="K21" s="627"/>
      <c r="L21" s="90"/>
    </row>
    <row r="22" spans="1:12" ht="14.1" customHeight="1">
      <c r="B22" s="33" t="s">
        <v>107</v>
      </c>
      <c r="D22" s="27">
        <v>2021</v>
      </c>
      <c r="E22" s="627">
        <f>F22+G22</f>
        <v>22</v>
      </c>
      <c r="F22" s="629">
        <v>12</v>
      </c>
      <c r="G22" s="627">
        <v>10</v>
      </c>
      <c r="H22" s="628"/>
      <c r="I22" s="627">
        <f>J22+K22</f>
        <v>0</v>
      </c>
      <c r="J22" s="629">
        <v>0</v>
      </c>
      <c r="K22" s="627">
        <v>0</v>
      </c>
      <c r="L22" s="90"/>
    </row>
    <row r="23" spans="1:12" ht="14.1" customHeight="1">
      <c r="B23" s="36" t="s">
        <v>108</v>
      </c>
      <c r="C23" s="33"/>
      <c r="D23" s="27">
        <v>2022</v>
      </c>
      <c r="E23" s="627">
        <f>F23+G23</f>
        <v>8</v>
      </c>
      <c r="F23" s="627">
        <v>5</v>
      </c>
      <c r="G23" s="627">
        <v>3</v>
      </c>
      <c r="H23" s="628"/>
      <c r="I23" s="627">
        <f>J23+K23</f>
        <v>0</v>
      </c>
      <c r="J23" s="627">
        <v>0</v>
      </c>
      <c r="K23" s="627">
        <v>0</v>
      </c>
      <c r="L23" s="90"/>
    </row>
    <row r="24" spans="1:12" ht="14.1" customHeight="1">
      <c r="B24" s="36"/>
      <c r="C24" s="33"/>
      <c r="E24" s="627"/>
      <c r="F24" s="627"/>
      <c r="G24" s="627"/>
      <c r="H24" s="628"/>
      <c r="I24" s="627"/>
      <c r="J24" s="627"/>
      <c r="K24" s="627"/>
      <c r="L24" s="90"/>
    </row>
    <row r="25" spans="1:12" ht="14.1" customHeight="1">
      <c r="A25" s="108"/>
      <c r="B25" s="338" t="s">
        <v>109</v>
      </c>
      <c r="C25" s="339"/>
      <c r="D25" s="27">
        <v>2021</v>
      </c>
      <c r="E25" s="627">
        <f>F25+G25</f>
        <v>98</v>
      </c>
      <c r="F25" s="627">
        <v>37</v>
      </c>
      <c r="G25" s="627">
        <v>61</v>
      </c>
      <c r="H25" s="628"/>
      <c r="I25" s="627">
        <f>J25+K25</f>
        <v>0</v>
      </c>
      <c r="J25" s="627">
        <v>0</v>
      </c>
      <c r="K25" s="627">
        <v>0</v>
      </c>
      <c r="L25" s="109"/>
    </row>
    <row r="26" spans="1:12" ht="14.1" customHeight="1">
      <c r="B26" s="36" t="s">
        <v>110</v>
      </c>
      <c r="C26" s="334"/>
      <c r="D26" s="27">
        <v>2022</v>
      </c>
      <c r="E26" s="627">
        <f>F26+G26</f>
        <v>27</v>
      </c>
      <c r="F26" s="627">
        <v>13</v>
      </c>
      <c r="G26" s="627">
        <v>14</v>
      </c>
      <c r="H26" s="628"/>
      <c r="I26" s="627">
        <f>J26+K26</f>
        <v>0</v>
      </c>
      <c r="J26" s="627">
        <v>0</v>
      </c>
      <c r="K26" s="627">
        <v>0</v>
      </c>
      <c r="L26" s="90"/>
    </row>
    <row r="27" spans="1:12" ht="14.1" customHeight="1">
      <c r="B27" s="634"/>
      <c r="C27" s="334"/>
      <c r="E27" s="627"/>
      <c r="F27" s="627"/>
      <c r="G27" s="627"/>
      <c r="H27" s="628"/>
      <c r="I27" s="627"/>
      <c r="J27" s="627"/>
      <c r="K27" s="627"/>
      <c r="L27" s="90"/>
    </row>
    <row r="28" spans="1:12" ht="14.1" customHeight="1">
      <c r="B28" s="33" t="s">
        <v>111</v>
      </c>
      <c r="D28" s="27">
        <v>2021</v>
      </c>
      <c r="E28" s="627">
        <f>F28+G28</f>
        <v>29</v>
      </c>
      <c r="F28" s="627">
        <v>17</v>
      </c>
      <c r="G28" s="627">
        <v>12</v>
      </c>
      <c r="H28" s="628"/>
      <c r="I28" s="627">
        <f>J28+K28</f>
        <v>0</v>
      </c>
      <c r="J28" s="627">
        <v>0</v>
      </c>
      <c r="K28" s="627">
        <v>0</v>
      </c>
      <c r="L28" s="90"/>
    </row>
    <row r="29" spans="1:12" ht="14.1" customHeight="1">
      <c r="B29" s="36" t="s">
        <v>325</v>
      </c>
      <c r="D29" s="27">
        <v>2022</v>
      </c>
      <c r="E29" s="627">
        <f>F29+G29</f>
        <v>7</v>
      </c>
      <c r="F29" s="627">
        <v>6</v>
      </c>
      <c r="G29" s="627">
        <v>1</v>
      </c>
      <c r="H29" s="628"/>
      <c r="I29" s="627">
        <f>J29+K29</f>
        <v>0</v>
      </c>
      <c r="J29" s="627">
        <v>0</v>
      </c>
      <c r="K29" s="627">
        <v>0</v>
      </c>
      <c r="L29" s="90"/>
    </row>
    <row r="30" spans="1:12" ht="14.1" customHeight="1">
      <c r="B30" s="634"/>
      <c r="E30" s="627"/>
      <c r="F30" s="627"/>
      <c r="G30" s="629"/>
      <c r="H30" s="628"/>
      <c r="I30" s="627"/>
      <c r="J30" s="627"/>
      <c r="K30" s="629"/>
      <c r="L30" s="90"/>
    </row>
    <row r="31" spans="1:12" ht="14.1" customHeight="1">
      <c r="B31" s="33" t="s">
        <v>112</v>
      </c>
      <c r="D31" s="27">
        <v>2021</v>
      </c>
      <c r="E31" s="627">
        <f>F31+G31</f>
        <v>26</v>
      </c>
      <c r="F31" s="627">
        <v>14</v>
      </c>
      <c r="G31" s="627">
        <v>12</v>
      </c>
      <c r="H31" s="628"/>
      <c r="I31" s="627">
        <f>J31+K31</f>
        <v>0</v>
      </c>
      <c r="J31" s="627">
        <v>0</v>
      </c>
      <c r="K31" s="627">
        <v>0</v>
      </c>
      <c r="L31" s="90"/>
    </row>
    <row r="32" spans="1:12" ht="14.1" customHeight="1">
      <c r="B32" s="36" t="s">
        <v>113</v>
      </c>
      <c r="D32" s="27">
        <v>2022</v>
      </c>
      <c r="E32" s="627">
        <f>F32+G32</f>
        <v>7</v>
      </c>
      <c r="F32" s="627">
        <v>2</v>
      </c>
      <c r="G32" s="627">
        <v>5</v>
      </c>
      <c r="H32" s="628"/>
      <c r="I32" s="627">
        <f>J32+K32</f>
        <v>0</v>
      </c>
      <c r="J32" s="627">
        <v>0</v>
      </c>
      <c r="K32" s="627">
        <v>0</v>
      </c>
      <c r="L32" s="90"/>
    </row>
    <row r="33" spans="1:12" ht="14.1" customHeight="1">
      <c r="B33" s="36"/>
      <c r="E33" s="629"/>
      <c r="F33" s="629"/>
      <c r="G33" s="629"/>
      <c r="H33" s="628"/>
      <c r="I33" s="629"/>
      <c r="J33" s="629"/>
      <c r="K33" s="629"/>
      <c r="L33" s="90"/>
    </row>
    <row r="34" spans="1:12" ht="14.1" customHeight="1">
      <c r="B34" s="33" t="s">
        <v>114</v>
      </c>
      <c r="D34" s="27">
        <v>2021</v>
      </c>
      <c r="E34" s="627">
        <f>F34+G34</f>
        <v>12</v>
      </c>
      <c r="F34" s="627">
        <v>7</v>
      </c>
      <c r="G34" s="629">
        <v>5</v>
      </c>
      <c r="H34" s="628"/>
      <c r="I34" s="627">
        <f>J34+K34</f>
        <v>0</v>
      </c>
      <c r="J34" s="627">
        <v>0</v>
      </c>
      <c r="K34" s="629">
        <v>0</v>
      </c>
      <c r="L34" s="90"/>
    </row>
    <row r="35" spans="1:12" ht="14.1" customHeight="1">
      <c r="B35" s="103" t="s">
        <v>115</v>
      </c>
      <c r="C35" s="29"/>
      <c r="D35" s="27">
        <v>2022</v>
      </c>
      <c r="E35" s="627">
        <f>F35+G35</f>
        <v>1</v>
      </c>
      <c r="F35" s="627">
        <v>1</v>
      </c>
      <c r="G35" s="627"/>
      <c r="H35" s="628"/>
      <c r="I35" s="627">
        <f>J35+K35</f>
        <v>0</v>
      </c>
      <c r="J35" s="627">
        <v>0</v>
      </c>
      <c r="K35" s="627">
        <v>0</v>
      </c>
      <c r="L35" s="90"/>
    </row>
    <row r="36" spans="1:12" ht="14.1" customHeight="1">
      <c r="B36" s="635"/>
      <c r="C36" s="29"/>
      <c r="E36" s="627"/>
      <c r="F36" s="629"/>
      <c r="G36" s="627"/>
      <c r="H36" s="628"/>
      <c r="I36" s="627"/>
      <c r="J36" s="629"/>
      <c r="K36" s="627"/>
      <c r="L36" s="90"/>
    </row>
    <row r="37" spans="1:12" ht="14.1" customHeight="1">
      <c r="B37" s="33" t="s">
        <v>116</v>
      </c>
      <c r="D37" s="27">
        <v>2021</v>
      </c>
      <c r="E37" s="627">
        <f>F37+G37</f>
        <v>4</v>
      </c>
      <c r="F37" s="627">
        <v>2</v>
      </c>
      <c r="G37" s="627">
        <v>2</v>
      </c>
      <c r="H37" s="628"/>
      <c r="I37" s="627">
        <f>J37+K37</f>
        <v>0</v>
      </c>
      <c r="J37" s="627">
        <v>0</v>
      </c>
      <c r="K37" s="627">
        <v>0</v>
      </c>
      <c r="L37" s="90"/>
    </row>
    <row r="38" spans="1:12" ht="14.1" customHeight="1">
      <c r="B38" s="36" t="s">
        <v>117</v>
      </c>
      <c r="D38" s="27">
        <v>2022</v>
      </c>
      <c r="E38" s="627">
        <f>F38+G38</f>
        <v>1</v>
      </c>
      <c r="F38" s="627">
        <v>0</v>
      </c>
      <c r="G38" s="627">
        <v>1</v>
      </c>
      <c r="H38" s="628"/>
      <c r="I38" s="627">
        <f>J38+K38</f>
        <v>0</v>
      </c>
      <c r="J38" s="627">
        <v>0</v>
      </c>
      <c r="K38" s="627">
        <v>0</v>
      </c>
      <c r="L38" s="90"/>
    </row>
    <row r="39" spans="1:12" ht="14.1" customHeight="1">
      <c r="B39" s="36"/>
      <c r="E39" s="627"/>
      <c r="F39" s="627"/>
      <c r="G39" s="629"/>
      <c r="H39" s="628"/>
      <c r="I39" s="627"/>
      <c r="J39" s="627"/>
      <c r="K39" s="629"/>
      <c r="L39" s="90"/>
    </row>
    <row r="40" spans="1:12" ht="14.1" customHeight="1">
      <c r="B40" s="33" t="s">
        <v>118</v>
      </c>
      <c r="D40" s="27">
        <v>2021</v>
      </c>
      <c r="E40" s="627">
        <f>F40+G40</f>
        <v>14</v>
      </c>
      <c r="F40" s="627">
        <v>7</v>
      </c>
      <c r="G40" s="627">
        <v>7</v>
      </c>
      <c r="H40" s="628"/>
      <c r="I40" s="627">
        <f>J40+K40</f>
        <v>0</v>
      </c>
      <c r="J40" s="627">
        <v>0</v>
      </c>
      <c r="K40" s="627">
        <v>0</v>
      </c>
      <c r="L40" s="90"/>
    </row>
    <row r="41" spans="1:12" ht="14.1" customHeight="1">
      <c r="B41" s="103" t="s">
        <v>119</v>
      </c>
      <c r="C41" s="29"/>
      <c r="D41" s="27">
        <v>2022</v>
      </c>
      <c r="E41" s="627">
        <f>F41+G41</f>
        <v>5</v>
      </c>
      <c r="F41" s="627">
        <v>3</v>
      </c>
      <c r="G41" s="627">
        <v>2</v>
      </c>
      <c r="H41" s="628"/>
      <c r="I41" s="627">
        <f>J41+K41</f>
        <v>0</v>
      </c>
      <c r="J41" s="627">
        <v>0</v>
      </c>
      <c r="K41" s="627">
        <v>0</v>
      </c>
      <c r="L41" s="90"/>
    </row>
    <row r="42" spans="1:12" ht="14.1" customHeight="1">
      <c r="B42" s="103"/>
      <c r="C42" s="29"/>
      <c r="E42" s="629"/>
      <c r="F42" s="629"/>
      <c r="G42" s="629"/>
      <c r="H42" s="628"/>
      <c r="I42" s="629"/>
      <c r="J42" s="629"/>
      <c r="K42" s="629"/>
      <c r="L42" s="90"/>
    </row>
    <row r="43" spans="1:12" ht="14.1" customHeight="1">
      <c r="B43" s="33" t="s">
        <v>120</v>
      </c>
      <c r="D43" s="27">
        <v>2021</v>
      </c>
      <c r="E43" s="627">
        <f>F43+G43</f>
        <v>1</v>
      </c>
      <c r="F43" s="627">
        <v>0</v>
      </c>
      <c r="G43" s="629">
        <v>1</v>
      </c>
      <c r="H43" s="628"/>
      <c r="I43" s="627">
        <f>J43+K43</f>
        <v>0</v>
      </c>
      <c r="J43" s="629">
        <v>0</v>
      </c>
      <c r="K43" s="629">
        <v>0</v>
      </c>
      <c r="L43" s="90"/>
    </row>
    <row r="44" spans="1:12" ht="14.1" customHeight="1">
      <c r="B44" s="36" t="s">
        <v>121</v>
      </c>
      <c r="D44" s="27">
        <v>2022</v>
      </c>
      <c r="E44" s="627">
        <f>F44+G44</f>
        <v>0</v>
      </c>
      <c r="F44" s="627">
        <v>0</v>
      </c>
      <c r="G44" s="627">
        <v>0</v>
      </c>
      <c r="H44" s="626"/>
      <c r="I44" s="627">
        <f>J44+K44</f>
        <v>0</v>
      </c>
      <c r="J44" s="627">
        <v>0</v>
      </c>
      <c r="K44" s="627">
        <v>0</v>
      </c>
      <c r="L44" s="90"/>
    </row>
    <row r="45" spans="1:12" ht="8.1" customHeight="1" thickBot="1">
      <c r="A45" s="30"/>
      <c r="B45" s="83"/>
      <c r="C45" s="83"/>
      <c r="D45" s="84"/>
      <c r="E45" s="85"/>
      <c r="F45" s="85"/>
      <c r="G45" s="85"/>
      <c r="H45" s="85"/>
      <c r="I45" s="85"/>
      <c r="J45" s="85"/>
      <c r="K45" s="85"/>
      <c r="L45" s="30"/>
    </row>
    <row r="46" spans="1:12" s="31" customFormat="1" ht="3" customHeight="1">
      <c r="B46" s="77"/>
      <c r="C46" s="79"/>
      <c r="D46" s="78"/>
      <c r="E46" s="77"/>
      <c r="F46" s="77"/>
      <c r="G46" s="77"/>
      <c r="H46" s="77"/>
      <c r="I46" s="77"/>
      <c r="J46" s="77"/>
      <c r="K46" s="77"/>
    </row>
    <row r="47" spans="1:12" s="32" customFormat="1" ht="12.95" customHeight="1">
      <c r="B47" s="77"/>
      <c r="C47" s="77"/>
      <c r="D47" s="78"/>
      <c r="E47" s="77"/>
      <c r="F47" s="79"/>
      <c r="G47" s="79"/>
      <c r="H47" s="77"/>
      <c r="I47" s="77"/>
      <c r="J47" s="77"/>
      <c r="L47" s="570" t="s">
        <v>216</v>
      </c>
    </row>
    <row r="48" spans="1:12" s="32" customFormat="1" ht="14.25" customHeight="1">
      <c r="B48" s="77"/>
      <c r="C48" s="77"/>
      <c r="D48" s="78"/>
      <c r="E48" s="77"/>
      <c r="F48" s="77"/>
      <c r="G48" s="77"/>
      <c r="H48" s="77"/>
      <c r="I48" s="77"/>
      <c r="J48" s="77"/>
      <c r="L48" s="265" t="s">
        <v>215</v>
      </c>
    </row>
    <row r="49" spans="1:12" ht="15" customHeight="1"/>
    <row r="50" spans="1:12" ht="9.75" customHeight="1"/>
    <row r="51" spans="1:12" ht="15" customHeight="1"/>
    <row r="52" spans="1:12" ht="9.75" customHeight="1"/>
    <row r="53" spans="1:12" ht="15" customHeight="1"/>
    <row r="54" spans="1:12" ht="9.75" customHeight="1"/>
    <row r="55" spans="1:12" ht="9.75" customHeight="1"/>
    <row r="56" spans="1:12" ht="15" customHeight="1">
      <c r="A56" s="29"/>
      <c r="B56" s="29"/>
      <c r="C56" s="29"/>
      <c r="D56" s="34"/>
      <c r="E56" s="29"/>
      <c r="F56" s="29"/>
      <c r="G56" s="29"/>
      <c r="H56" s="29"/>
      <c r="I56" s="29"/>
      <c r="J56" s="29"/>
      <c r="K56" s="29"/>
      <c r="L56" s="29"/>
    </row>
    <row r="57" spans="1:12" ht="9.75" customHeight="1"/>
    <row r="58" spans="1:12" ht="9.75" customHeight="1"/>
    <row r="59" spans="1:12" ht="15" customHeight="1"/>
    <row r="60" spans="1:12" ht="9.75" customHeight="1"/>
    <row r="61" spans="1:12" ht="15" customHeight="1"/>
    <row r="62" spans="1:12" ht="9.75" customHeight="1"/>
    <row r="63" spans="1:12" ht="15" customHeight="1"/>
    <row r="64" spans="1:12" ht="9.75" customHeight="1"/>
    <row r="65" spans="1:12" ht="15" customHeight="1"/>
    <row r="66" spans="1:12" ht="9.75" customHeight="1"/>
    <row r="67" spans="1:12" ht="18" customHeight="1"/>
    <row r="68" spans="1:12" ht="15" customHeight="1">
      <c r="A68" s="29"/>
      <c r="B68" s="29"/>
      <c r="C68" s="29"/>
      <c r="D68" s="34"/>
      <c r="E68" s="29"/>
      <c r="F68" s="29"/>
      <c r="G68" s="29"/>
      <c r="H68" s="29"/>
      <c r="I68" s="29"/>
      <c r="J68" s="29"/>
      <c r="K68" s="29"/>
      <c r="L68" s="29"/>
    </row>
    <row r="69" spans="1:12" ht="9.75" customHeight="1"/>
    <row r="70" spans="1:12" ht="15" customHeight="1">
      <c r="A70" s="29"/>
      <c r="B70" s="29"/>
      <c r="C70" s="29"/>
      <c r="D70" s="34"/>
      <c r="E70" s="29"/>
      <c r="F70" s="29"/>
      <c r="G70" s="29"/>
      <c r="H70" s="29"/>
      <c r="I70" s="29"/>
      <c r="J70" s="29"/>
      <c r="K70" s="29"/>
      <c r="L70" s="29"/>
    </row>
    <row r="71" spans="1:12" ht="9.75" customHeight="1"/>
    <row r="72" spans="1:12" ht="5.0999999999999996" customHeight="1"/>
    <row r="73" spans="1:12" ht="11.1" customHeight="1"/>
    <row r="74" spans="1:12" ht="11.1" customHeight="1">
      <c r="A74" s="29"/>
      <c r="B74" s="29"/>
      <c r="C74" s="29"/>
      <c r="D74" s="34"/>
      <c r="E74" s="29"/>
      <c r="F74" s="29"/>
      <c r="G74" s="29"/>
      <c r="H74" s="29"/>
      <c r="I74" s="29"/>
      <c r="J74" s="29"/>
      <c r="K74" s="29"/>
      <c r="L74" s="29"/>
    </row>
    <row r="75" spans="1:12" ht="11.25" customHeight="1"/>
    <row r="76" spans="1:12" ht="5.25" customHeight="1"/>
    <row r="77" spans="1:12" ht="3.95" customHeight="1">
      <c r="A77" s="37"/>
      <c r="B77" s="37"/>
      <c r="C77" s="37"/>
      <c r="D77" s="112"/>
      <c r="E77" s="37"/>
      <c r="F77" s="37"/>
      <c r="G77" s="37"/>
      <c r="H77" s="37"/>
      <c r="I77" s="37"/>
      <c r="J77" s="37"/>
      <c r="K77" s="37"/>
      <c r="L77" s="37"/>
    </row>
    <row r="78" spans="1:12" ht="11.1" customHeight="1"/>
    <row r="79" spans="1:12" ht="10.5" customHeight="1"/>
    <row r="83" spans="1:12">
      <c r="A83" s="37"/>
      <c r="B83" s="37"/>
      <c r="C83" s="37"/>
      <c r="D83" s="112"/>
      <c r="E83" s="37"/>
      <c r="F83" s="37"/>
      <c r="G83" s="37"/>
      <c r="H83" s="37"/>
      <c r="I83" s="37"/>
      <c r="J83" s="37"/>
      <c r="K83" s="37"/>
      <c r="L83" s="37"/>
    </row>
    <row r="84" spans="1:12">
      <c r="A84" s="37"/>
      <c r="B84" s="37"/>
      <c r="C84" s="37"/>
      <c r="D84" s="112"/>
      <c r="E84" s="37"/>
      <c r="F84" s="37"/>
      <c r="G84" s="37"/>
      <c r="H84" s="37"/>
      <c r="I84" s="37"/>
      <c r="J84" s="37"/>
      <c r="K84" s="37"/>
      <c r="L84" s="37"/>
    </row>
    <row r="85" spans="1:12">
      <c r="A85" s="37"/>
      <c r="B85" s="37"/>
      <c r="C85" s="37"/>
      <c r="D85" s="112"/>
      <c r="E85" s="37"/>
      <c r="F85" s="37"/>
      <c r="G85" s="37"/>
      <c r="H85" s="37"/>
      <c r="I85" s="37"/>
      <c r="J85" s="37"/>
      <c r="K85" s="37"/>
      <c r="L85" s="37"/>
    </row>
    <row r="86" spans="1:12">
      <c r="A86" s="37"/>
      <c r="B86" s="37"/>
      <c r="C86" s="37"/>
      <c r="D86" s="112"/>
      <c r="E86" s="37"/>
      <c r="F86" s="37"/>
      <c r="G86" s="37"/>
      <c r="H86" s="37"/>
      <c r="I86" s="37"/>
      <c r="J86" s="37"/>
      <c r="K86" s="37"/>
      <c r="L86" s="37"/>
    </row>
    <row r="87" spans="1:12">
      <c r="A87" s="37"/>
      <c r="B87" s="37"/>
      <c r="C87" s="37"/>
      <c r="D87" s="112"/>
      <c r="E87" s="37"/>
      <c r="F87" s="37"/>
      <c r="G87" s="37"/>
      <c r="H87" s="37"/>
      <c r="I87" s="37"/>
      <c r="J87" s="37"/>
      <c r="K87" s="37"/>
      <c r="L87" s="37"/>
    </row>
    <row r="88" spans="1:12">
      <c r="A88" s="37"/>
      <c r="B88" s="37"/>
      <c r="C88" s="37"/>
      <c r="D88" s="112"/>
      <c r="E88" s="37"/>
      <c r="F88" s="37"/>
      <c r="G88" s="37"/>
      <c r="H88" s="37"/>
      <c r="I88" s="37"/>
      <c r="J88" s="37"/>
      <c r="K88" s="37"/>
      <c r="L88" s="37"/>
    </row>
    <row r="89" spans="1:12">
      <c r="A89" s="37"/>
      <c r="B89" s="37"/>
      <c r="C89" s="37"/>
      <c r="D89" s="112"/>
      <c r="E89" s="37"/>
      <c r="F89" s="37"/>
      <c r="G89" s="37"/>
      <c r="H89" s="37"/>
      <c r="I89" s="37"/>
      <c r="J89" s="37"/>
      <c r="K89" s="37"/>
      <c r="L89" s="37"/>
    </row>
    <row r="90" spans="1:12">
      <c r="A90" s="37"/>
      <c r="B90" s="37"/>
      <c r="C90" s="37"/>
      <c r="D90" s="112"/>
      <c r="E90" s="37"/>
      <c r="F90" s="37"/>
      <c r="G90" s="37"/>
      <c r="H90" s="37"/>
      <c r="I90" s="37"/>
      <c r="J90" s="37"/>
      <c r="K90" s="37"/>
      <c r="L90" s="37"/>
    </row>
    <row r="91" spans="1:12">
      <c r="A91" s="37"/>
      <c r="B91" s="37"/>
      <c r="C91" s="37"/>
      <c r="D91" s="112"/>
      <c r="E91" s="37"/>
      <c r="F91" s="37"/>
      <c r="G91" s="37"/>
      <c r="H91" s="37"/>
      <c r="I91" s="37"/>
      <c r="J91" s="37"/>
      <c r="K91" s="37"/>
      <c r="L91" s="37"/>
    </row>
    <row r="92" spans="1:12">
      <c r="A92" s="37"/>
      <c r="B92" s="37"/>
      <c r="C92" s="37"/>
      <c r="D92" s="112"/>
      <c r="E92" s="37"/>
      <c r="F92" s="37"/>
      <c r="G92" s="37"/>
      <c r="H92" s="37"/>
      <c r="I92" s="37"/>
      <c r="J92" s="37"/>
      <c r="K92" s="37"/>
      <c r="L92" s="37"/>
    </row>
    <row r="93" spans="1:12">
      <c r="A93" s="37"/>
      <c r="B93" s="37"/>
      <c r="C93" s="37"/>
      <c r="D93" s="112"/>
      <c r="E93" s="37"/>
      <c r="F93" s="37"/>
      <c r="G93" s="37"/>
      <c r="H93" s="37"/>
      <c r="I93" s="37"/>
      <c r="J93" s="37"/>
      <c r="K93" s="37"/>
      <c r="L93" s="37"/>
    </row>
    <row r="94" spans="1:12">
      <c r="A94" s="37"/>
      <c r="B94" s="37"/>
      <c r="C94" s="37"/>
      <c r="D94" s="112"/>
      <c r="E94" s="37"/>
      <c r="F94" s="37"/>
      <c r="G94" s="37"/>
      <c r="H94" s="37"/>
      <c r="I94" s="37"/>
      <c r="J94" s="37"/>
      <c r="K94" s="37"/>
      <c r="L94" s="37"/>
    </row>
    <row r="95" spans="1:12">
      <c r="A95" s="37"/>
      <c r="B95" s="37"/>
      <c r="C95" s="37"/>
      <c r="D95" s="112"/>
      <c r="E95" s="37"/>
      <c r="F95" s="37"/>
      <c r="G95" s="37"/>
      <c r="H95" s="37"/>
      <c r="I95" s="37"/>
      <c r="J95" s="37"/>
      <c r="K95" s="37"/>
      <c r="L95" s="37"/>
    </row>
    <row r="96" spans="1:12">
      <c r="A96" s="37"/>
      <c r="B96" s="37"/>
      <c r="C96" s="37"/>
      <c r="D96" s="112"/>
      <c r="E96" s="37"/>
      <c r="F96" s="37"/>
      <c r="G96" s="37"/>
      <c r="H96" s="37"/>
      <c r="I96" s="37"/>
      <c r="J96" s="37"/>
      <c r="K96" s="37"/>
      <c r="L96" s="37"/>
    </row>
    <row r="97" spans="1:12">
      <c r="A97" s="37"/>
      <c r="B97" s="37"/>
      <c r="C97" s="37"/>
      <c r="D97" s="112"/>
      <c r="E97" s="37"/>
      <c r="F97" s="37"/>
      <c r="G97" s="37"/>
      <c r="H97" s="37"/>
      <c r="I97" s="37"/>
      <c r="J97" s="37"/>
      <c r="K97" s="37"/>
      <c r="L97" s="37"/>
    </row>
    <row r="98" spans="1:12">
      <c r="A98" s="37"/>
      <c r="B98" s="37"/>
      <c r="C98" s="37"/>
      <c r="D98" s="112"/>
      <c r="E98" s="37"/>
      <c r="F98" s="37"/>
      <c r="G98" s="37"/>
      <c r="H98" s="37"/>
      <c r="I98" s="37"/>
      <c r="J98" s="37"/>
      <c r="K98" s="37"/>
      <c r="L98" s="37"/>
    </row>
    <row r="99" spans="1:12">
      <c r="A99" s="37"/>
      <c r="B99" s="37"/>
      <c r="C99" s="37"/>
      <c r="D99" s="112"/>
      <c r="E99" s="37"/>
      <c r="F99" s="37"/>
      <c r="G99" s="37"/>
      <c r="H99" s="37"/>
      <c r="I99" s="37"/>
      <c r="J99" s="37"/>
      <c r="K99" s="37"/>
      <c r="L99" s="37"/>
    </row>
    <row r="100" spans="1:12">
      <c r="A100" s="37"/>
      <c r="B100" s="37"/>
      <c r="C100" s="37"/>
      <c r="D100" s="112"/>
      <c r="E100" s="37"/>
      <c r="F100" s="37"/>
      <c r="G100" s="37"/>
      <c r="H100" s="37"/>
      <c r="I100" s="37"/>
      <c r="J100" s="37"/>
      <c r="K100" s="37"/>
      <c r="L100" s="37"/>
    </row>
    <row r="101" spans="1:12">
      <c r="A101" s="37"/>
      <c r="B101" s="37"/>
      <c r="C101" s="37"/>
      <c r="D101" s="112"/>
      <c r="E101" s="37"/>
      <c r="F101" s="37"/>
      <c r="G101" s="37"/>
      <c r="H101" s="37"/>
      <c r="I101" s="37"/>
      <c r="J101" s="37"/>
      <c r="K101" s="37"/>
      <c r="L101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4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6"/>
    <pageSetUpPr fitToPage="1"/>
  </sheetPr>
  <dimension ref="A1:M50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33.140625" style="87" customWidth="1"/>
    <col min="4" max="4" width="17.28515625" style="88" customWidth="1"/>
    <col min="5" max="6" width="10.85546875" style="87" customWidth="1"/>
    <col min="7" max="7" width="13.7109375" style="87" customWidth="1"/>
    <col min="8" max="8" width="1.42578125" style="87" customWidth="1"/>
    <col min="9" max="10" width="10.85546875" style="87" customWidth="1"/>
    <col min="11" max="11" width="13.7109375" style="87" customWidth="1"/>
    <col min="12" max="12" width="1" style="87" customWidth="1"/>
    <col min="13" max="16384" width="12.5703125" style="87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s="26" customFormat="1" ht="15" customHeight="1">
      <c r="B5" s="75" t="s">
        <v>221</v>
      </c>
      <c r="C5" s="33" t="s">
        <v>381</v>
      </c>
      <c r="D5" s="27"/>
    </row>
    <row r="6" spans="1:12" s="26" customFormat="1" ht="15" customHeight="1">
      <c r="B6" s="75"/>
      <c r="C6" s="33" t="s">
        <v>408</v>
      </c>
      <c r="D6" s="27"/>
    </row>
    <row r="7" spans="1:12" s="26" customFormat="1" ht="15" customHeight="1">
      <c r="B7" s="76" t="s">
        <v>222</v>
      </c>
      <c r="C7" s="36" t="s">
        <v>411</v>
      </c>
      <c r="D7" s="27"/>
    </row>
    <row r="8" spans="1:12" ht="9" customHeight="1" thickBot="1"/>
    <row r="9" spans="1:12" ht="5.25" customHeight="1" thickTop="1">
      <c r="A9" s="244"/>
      <c r="B9" s="244"/>
      <c r="C9" s="244"/>
      <c r="D9" s="249"/>
      <c r="E9" s="244"/>
      <c r="F9" s="244"/>
      <c r="G9" s="244"/>
      <c r="H9" s="244"/>
      <c r="I9" s="244"/>
      <c r="J9" s="244"/>
      <c r="K9" s="244"/>
      <c r="L9" s="242"/>
    </row>
    <row r="10" spans="1:12" ht="15">
      <c r="A10" s="79"/>
      <c r="B10" s="33" t="s">
        <v>341</v>
      </c>
      <c r="C10" s="103"/>
      <c r="D10" s="245" t="s">
        <v>28</v>
      </c>
      <c r="E10" s="29"/>
      <c r="F10" s="29" t="s">
        <v>131</v>
      </c>
      <c r="G10" s="641"/>
      <c r="H10" s="634"/>
      <c r="I10" s="692" t="s">
        <v>161</v>
      </c>
      <c r="J10" s="692"/>
      <c r="K10" s="692"/>
      <c r="L10" s="36"/>
    </row>
    <row r="11" spans="1:12">
      <c r="A11" s="80"/>
      <c r="B11" s="36" t="s">
        <v>328</v>
      </c>
      <c r="C11" s="103"/>
      <c r="D11" s="327" t="s">
        <v>29</v>
      </c>
      <c r="E11" s="340"/>
      <c r="F11" s="341" t="s">
        <v>132</v>
      </c>
      <c r="G11" s="642"/>
      <c r="H11" s="645"/>
      <c r="I11" s="694" t="s">
        <v>133</v>
      </c>
      <c r="J11" s="694"/>
      <c r="K11" s="694"/>
      <c r="L11" s="26"/>
    </row>
    <row r="12" spans="1:12" ht="15">
      <c r="A12" s="77"/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75"/>
    </row>
    <row r="13" spans="1:12" ht="15">
      <c r="A13" s="77"/>
      <c r="B13" s="26"/>
      <c r="C13" s="26"/>
      <c r="D13" s="245"/>
      <c r="E13" s="330" t="s">
        <v>134</v>
      </c>
      <c r="F13" s="330" t="s">
        <v>41</v>
      </c>
      <c r="G13" s="330" t="s">
        <v>43</v>
      </c>
      <c r="H13" s="330"/>
      <c r="I13" s="330" t="s">
        <v>134</v>
      </c>
      <c r="J13" s="330" t="s">
        <v>41</v>
      </c>
      <c r="K13" s="330" t="s">
        <v>43</v>
      </c>
      <c r="L13" s="76"/>
    </row>
    <row r="14" spans="1:12" ht="8.1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2" ht="8.1" customHeight="1">
      <c r="A15" s="26"/>
      <c r="B15" s="26"/>
      <c r="C15" s="26"/>
      <c r="D15" s="27"/>
      <c r="E15" s="26"/>
      <c r="F15" s="26"/>
      <c r="G15" s="26"/>
      <c r="H15" s="26"/>
      <c r="I15" s="26"/>
      <c r="J15" s="26"/>
      <c r="K15" s="26"/>
      <c r="L15" s="26"/>
    </row>
    <row r="16" spans="1:12" ht="15">
      <c r="B16" s="33" t="s">
        <v>8</v>
      </c>
      <c r="C16" s="33"/>
      <c r="D16" s="34">
        <v>2021</v>
      </c>
      <c r="E16" s="624">
        <f>F16+G16</f>
        <v>2</v>
      </c>
      <c r="F16" s="624">
        <f>F19+F22+F25+F28+F31+F34+F37+F40+F43</f>
        <v>1</v>
      </c>
      <c r="G16" s="624">
        <f>G19+G22+G25+G28+G31+G34+G37+G40+G43</f>
        <v>1</v>
      </c>
      <c r="H16" s="625"/>
      <c r="I16" s="624">
        <f>J16+K16</f>
        <v>0</v>
      </c>
      <c r="J16" s="624">
        <f>J19+J22+J25+J28+J31+J34+J37+J40+J43</f>
        <v>0</v>
      </c>
      <c r="K16" s="624">
        <f>K19+K22+K25+K28+K31+K34+K37+K40+K43</f>
        <v>0</v>
      </c>
      <c r="L16" s="89"/>
    </row>
    <row r="17" spans="2:13" ht="15">
      <c r="B17" s="36" t="s">
        <v>9</v>
      </c>
      <c r="C17" s="36"/>
      <c r="D17" s="34">
        <v>2022</v>
      </c>
      <c r="E17" s="624">
        <f>F17+G17</f>
        <v>0</v>
      </c>
      <c r="F17" s="624">
        <f>F20+F23+F26+F29+F32+F35+F38+F41+F44</f>
        <v>0</v>
      </c>
      <c r="G17" s="624">
        <f>G20+G23+G26+G29+G32+G35+G38+G41+G44</f>
        <v>0</v>
      </c>
      <c r="H17" s="628"/>
      <c r="I17" s="624">
        <f>J17+K17</f>
        <v>0</v>
      </c>
      <c r="J17" s="624">
        <f>J20+J23+J26+J29+J32+J35+J38+J41+J44</f>
        <v>0</v>
      </c>
      <c r="K17" s="624">
        <f>K20+K23+K26+K29+K32+K35+K38+K41+K44</f>
        <v>0</v>
      </c>
      <c r="L17" s="89"/>
    </row>
    <row r="18" spans="2:13">
      <c r="B18" s="36"/>
      <c r="C18" s="36"/>
      <c r="D18" s="27"/>
      <c r="E18" s="627"/>
      <c r="F18" s="627"/>
      <c r="G18" s="627"/>
      <c r="H18" s="632"/>
      <c r="I18" s="627"/>
      <c r="J18" s="627"/>
      <c r="K18" s="627"/>
      <c r="L18" s="39"/>
    </row>
    <row r="19" spans="2:13" ht="15">
      <c r="B19" s="33" t="s">
        <v>105</v>
      </c>
      <c r="C19" s="33"/>
      <c r="D19" s="27">
        <v>2021</v>
      </c>
      <c r="E19" s="627">
        <f>F19+G19</f>
        <v>0</v>
      </c>
      <c r="F19" s="627">
        <v>0</v>
      </c>
      <c r="G19" s="627">
        <v>0</v>
      </c>
      <c r="H19" s="632"/>
      <c r="I19" s="627">
        <f>J19+K19</f>
        <v>0</v>
      </c>
      <c r="J19" s="627">
        <v>0</v>
      </c>
      <c r="K19" s="627">
        <v>0</v>
      </c>
    </row>
    <row r="20" spans="2:13">
      <c r="B20" s="36" t="s">
        <v>106</v>
      </c>
      <c r="C20" s="36"/>
      <c r="D20" s="27">
        <v>2022</v>
      </c>
      <c r="E20" s="627">
        <f>F20+G20</f>
        <v>0</v>
      </c>
      <c r="F20" s="627">
        <v>0</v>
      </c>
      <c r="G20" s="627">
        <v>0</v>
      </c>
      <c r="H20" s="632"/>
      <c r="I20" s="627">
        <f>J20+K20</f>
        <v>0</v>
      </c>
      <c r="J20" s="627">
        <v>0</v>
      </c>
      <c r="K20" s="627">
        <v>0</v>
      </c>
    </row>
    <row r="21" spans="2:13">
      <c r="B21" s="36"/>
      <c r="C21" s="36"/>
      <c r="D21" s="27"/>
      <c r="E21" s="627"/>
      <c r="F21" s="627"/>
      <c r="G21" s="627"/>
      <c r="H21" s="632"/>
      <c r="I21" s="627"/>
      <c r="J21" s="627"/>
      <c r="K21" s="627"/>
    </row>
    <row r="22" spans="2:13" ht="15">
      <c r="B22" s="33" t="s">
        <v>107</v>
      </c>
      <c r="C22" s="33"/>
      <c r="D22" s="27">
        <v>2021</v>
      </c>
      <c r="E22" s="627">
        <f>F22+G22</f>
        <v>0</v>
      </c>
      <c r="F22" s="629">
        <v>0</v>
      </c>
      <c r="G22" s="627">
        <v>0</v>
      </c>
      <c r="H22" s="632"/>
      <c r="I22" s="627">
        <f>J22+K22</f>
        <v>0</v>
      </c>
      <c r="J22" s="629">
        <v>0</v>
      </c>
      <c r="K22" s="627">
        <v>0</v>
      </c>
    </row>
    <row r="23" spans="2:13">
      <c r="B23" s="36" t="s">
        <v>108</v>
      </c>
      <c r="C23" s="36"/>
      <c r="D23" s="27">
        <v>2022</v>
      </c>
      <c r="E23" s="627">
        <f>F23+G23</f>
        <v>0</v>
      </c>
      <c r="F23" s="627">
        <v>0</v>
      </c>
      <c r="G23" s="627">
        <v>0</v>
      </c>
      <c r="H23" s="632"/>
      <c r="I23" s="627">
        <f>J23+K23</f>
        <v>0</v>
      </c>
      <c r="J23" s="627">
        <v>0</v>
      </c>
      <c r="K23" s="627">
        <v>0</v>
      </c>
    </row>
    <row r="24" spans="2:13">
      <c r="B24" s="36"/>
      <c r="C24" s="36"/>
      <c r="D24" s="27"/>
      <c r="E24" s="627"/>
      <c r="F24" s="627"/>
      <c r="G24" s="627"/>
      <c r="H24" s="632"/>
      <c r="I24" s="627"/>
      <c r="J24" s="627"/>
      <c r="K24" s="627"/>
    </row>
    <row r="25" spans="2:13" ht="15">
      <c r="B25" s="33" t="s">
        <v>109</v>
      </c>
      <c r="C25" s="33"/>
      <c r="D25" s="27">
        <v>2021</v>
      </c>
      <c r="E25" s="627">
        <f>F25+G25</f>
        <v>2</v>
      </c>
      <c r="F25" s="627">
        <v>1</v>
      </c>
      <c r="G25" s="627">
        <v>1</v>
      </c>
      <c r="H25" s="632"/>
      <c r="I25" s="627">
        <f>J25+K25</f>
        <v>0</v>
      </c>
      <c r="J25" s="627">
        <v>0</v>
      </c>
      <c r="K25" s="627">
        <v>0</v>
      </c>
    </row>
    <row r="26" spans="2:13">
      <c r="B26" s="36" t="s">
        <v>110</v>
      </c>
      <c r="C26" s="36"/>
      <c r="D26" s="27">
        <v>2022</v>
      </c>
      <c r="E26" s="627">
        <f>F26+G26</f>
        <v>0</v>
      </c>
      <c r="F26" s="627">
        <v>0</v>
      </c>
      <c r="G26" s="627">
        <v>0</v>
      </c>
      <c r="H26" s="632"/>
      <c r="I26" s="627">
        <f>J26+K26</f>
        <v>0</v>
      </c>
      <c r="J26" s="627">
        <v>0</v>
      </c>
      <c r="K26" s="627">
        <v>0</v>
      </c>
    </row>
    <row r="27" spans="2:13">
      <c r="B27" s="634"/>
      <c r="C27" s="36"/>
      <c r="D27" s="27"/>
      <c r="E27" s="627"/>
      <c r="F27" s="627"/>
      <c r="G27" s="627"/>
      <c r="H27" s="632"/>
      <c r="I27" s="627"/>
      <c r="J27" s="627"/>
      <c r="K27" s="627"/>
    </row>
    <row r="28" spans="2:13" ht="15">
      <c r="B28" s="33" t="s">
        <v>111</v>
      </c>
      <c r="C28" s="33"/>
      <c r="D28" s="27">
        <v>2021</v>
      </c>
      <c r="E28" s="627">
        <f>F28+G28</f>
        <v>0</v>
      </c>
      <c r="F28" s="627">
        <v>0</v>
      </c>
      <c r="G28" s="627">
        <v>0</v>
      </c>
      <c r="H28" s="632"/>
      <c r="I28" s="627">
        <f>J28+K28</f>
        <v>0</v>
      </c>
      <c r="J28" s="627">
        <v>0</v>
      </c>
      <c r="K28" s="627">
        <v>0</v>
      </c>
      <c r="M28" s="90"/>
    </row>
    <row r="29" spans="2:13">
      <c r="B29" s="36" t="s">
        <v>325</v>
      </c>
      <c r="C29" s="36"/>
      <c r="D29" s="27">
        <v>2022</v>
      </c>
      <c r="E29" s="627">
        <f>F29+G29</f>
        <v>0</v>
      </c>
      <c r="F29" s="627">
        <v>0</v>
      </c>
      <c r="G29" s="627">
        <v>0</v>
      </c>
      <c r="H29" s="632"/>
      <c r="I29" s="627">
        <f>J29+K29</f>
        <v>0</v>
      </c>
      <c r="J29" s="627">
        <v>0</v>
      </c>
      <c r="K29" s="627">
        <v>0</v>
      </c>
    </row>
    <row r="30" spans="2:13">
      <c r="B30" s="634"/>
      <c r="C30" s="36"/>
      <c r="D30" s="27"/>
      <c r="E30" s="627"/>
      <c r="F30" s="627"/>
      <c r="G30" s="629"/>
      <c r="H30" s="632"/>
      <c r="I30" s="627"/>
      <c r="J30" s="627"/>
      <c r="K30" s="629"/>
    </row>
    <row r="31" spans="2:13" ht="15">
      <c r="B31" s="33" t="s">
        <v>112</v>
      </c>
      <c r="C31" s="33"/>
      <c r="D31" s="27">
        <v>2021</v>
      </c>
      <c r="E31" s="627">
        <f>F31+G31</f>
        <v>0</v>
      </c>
      <c r="F31" s="627">
        <v>0</v>
      </c>
      <c r="G31" s="627">
        <v>0</v>
      </c>
      <c r="H31" s="632"/>
      <c r="I31" s="627">
        <f>J31+K31</f>
        <v>0</v>
      </c>
      <c r="J31" s="627">
        <v>0</v>
      </c>
      <c r="K31" s="627">
        <v>0</v>
      </c>
    </row>
    <row r="32" spans="2:13">
      <c r="B32" s="36" t="s">
        <v>113</v>
      </c>
      <c r="C32" s="36"/>
      <c r="D32" s="27">
        <v>2022</v>
      </c>
      <c r="E32" s="627">
        <f>F32+G32</f>
        <v>0</v>
      </c>
      <c r="F32" s="627">
        <v>0</v>
      </c>
      <c r="G32" s="627">
        <v>0</v>
      </c>
      <c r="H32" s="632"/>
      <c r="I32" s="627">
        <f>J32+K32</f>
        <v>0</v>
      </c>
      <c r="J32" s="627">
        <v>0</v>
      </c>
      <c r="K32" s="627">
        <v>0</v>
      </c>
    </row>
    <row r="33" spans="1:12">
      <c r="B33" s="36"/>
      <c r="C33" s="36"/>
      <c r="D33" s="27"/>
      <c r="E33" s="629"/>
      <c r="F33" s="629"/>
      <c r="G33" s="629"/>
      <c r="H33" s="632"/>
      <c r="I33" s="629"/>
      <c r="J33" s="629"/>
      <c r="K33" s="629"/>
    </row>
    <row r="34" spans="1:12" ht="15">
      <c r="B34" s="33" t="s">
        <v>114</v>
      </c>
      <c r="C34" s="33"/>
      <c r="D34" s="27">
        <v>2021</v>
      </c>
      <c r="E34" s="627">
        <f>F34+G34</f>
        <v>0</v>
      </c>
      <c r="F34" s="627">
        <v>0</v>
      </c>
      <c r="G34" s="629">
        <v>0</v>
      </c>
      <c r="H34" s="632"/>
      <c r="I34" s="627">
        <f>J34+K34</f>
        <v>0</v>
      </c>
      <c r="J34" s="627">
        <v>0</v>
      </c>
      <c r="K34" s="629">
        <v>0</v>
      </c>
    </row>
    <row r="35" spans="1:12">
      <c r="B35" s="103" t="s">
        <v>115</v>
      </c>
      <c r="C35" s="103"/>
      <c r="D35" s="27">
        <v>2022</v>
      </c>
      <c r="E35" s="627">
        <f>F35+G35</f>
        <v>0</v>
      </c>
      <c r="F35" s="627">
        <v>0</v>
      </c>
      <c r="G35" s="627">
        <v>0</v>
      </c>
      <c r="H35" s="632"/>
      <c r="I35" s="627">
        <f>J35+K35</f>
        <v>0</v>
      </c>
      <c r="J35" s="627">
        <v>0</v>
      </c>
      <c r="K35" s="627">
        <v>0</v>
      </c>
    </row>
    <row r="36" spans="1:12">
      <c r="B36" s="635"/>
      <c r="C36" s="103"/>
      <c r="D36" s="27"/>
      <c r="E36" s="627"/>
      <c r="F36" s="629"/>
      <c r="G36" s="627"/>
      <c r="H36" s="632"/>
      <c r="I36" s="627"/>
      <c r="J36" s="629"/>
      <c r="K36" s="627"/>
    </row>
    <row r="37" spans="1:12" ht="15">
      <c r="B37" s="33" t="s">
        <v>116</v>
      </c>
      <c r="C37" s="33"/>
      <c r="D37" s="27">
        <v>2021</v>
      </c>
      <c r="E37" s="627">
        <f>F37+G37</f>
        <v>0</v>
      </c>
      <c r="F37" s="627">
        <v>0</v>
      </c>
      <c r="G37" s="627">
        <v>0</v>
      </c>
      <c r="H37" s="632"/>
      <c r="I37" s="627">
        <f>J37+K37</f>
        <v>0</v>
      </c>
      <c r="J37" s="627">
        <v>0</v>
      </c>
      <c r="K37" s="627">
        <v>0</v>
      </c>
    </row>
    <row r="38" spans="1:12">
      <c r="B38" s="36" t="s">
        <v>117</v>
      </c>
      <c r="C38" s="36"/>
      <c r="D38" s="27">
        <v>2022</v>
      </c>
      <c r="E38" s="627">
        <f>F38+G38</f>
        <v>0</v>
      </c>
      <c r="F38" s="627">
        <v>0</v>
      </c>
      <c r="G38" s="627">
        <v>0</v>
      </c>
      <c r="H38" s="632"/>
      <c r="I38" s="627">
        <f>J38+K38</f>
        <v>0</v>
      </c>
      <c r="J38" s="627">
        <v>0</v>
      </c>
      <c r="K38" s="627">
        <v>0</v>
      </c>
    </row>
    <row r="39" spans="1:12">
      <c r="B39" s="36"/>
      <c r="C39" s="36"/>
      <c r="D39" s="27"/>
      <c r="E39" s="627"/>
      <c r="F39" s="627"/>
      <c r="G39" s="629"/>
      <c r="H39" s="632"/>
      <c r="I39" s="627"/>
      <c r="J39" s="627"/>
      <c r="K39" s="629"/>
    </row>
    <row r="40" spans="1:12" ht="15">
      <c r="B40" s="33" t="s">
        <v>118</v>
      </c>
      <c r="C40" s="33"/>
      <c r="D40" s="27">
        <v>2021</v>
      </c>
      <c r="E40" s="627">
        <f>F40+G40</f>
        <v>0</v>
      </c>
      <c r="F40" s="627">
        <v>0</v>
      </c>
      <c r="G40" s="627">
        <v>0</v>
      </c>
      <c r="H40" s="632"/>
      <c r="I40" s="627">
        <f>J40+K40</f>
        <v>0</v>
      </c>
      <c r="J40" s="627">
        <v>0</v>
      </c>
      <c r="K40" s="627">
        <v>0</v>
      </c>
    </row>
    <row r="41" spans="1:12">
      <c r="B41" s="103" t="s">
        <v>119</v>
      </c>
      <c r="C41" s="103"/>
      <c r="D41" s="27">
        <v>2022</v>
      </c>
      <c r="E41" s="627">
        <f>F41+G41</f>
        <v>0</v>
      </c>
      <c r="F41" s="627">
        <v>0</v>
      </c>
      <c r="G41" s="627">
        <v>0</v>
      </c>
      <c r="H41" s="632"/>
      <c r="I41" s="627">
        <f>J41+K41</f>
        <v>0</v>
      </c>
      <c r="J41" s="627">
        <v>0</v>
      </c>
      <c r="K41" s="627">
        <v>0</v>
      </c>
    </row>
    <row r="42" spans="1:12">
      <c r="B42" s="103"/>
      <c r="C42" s="103"/>
      <c r="D42" s="27"/>
      <c r="E42" s="629"/>
      <c r="F42" s="629"/>
      <c r="G42" s="629"/>
      <c r="H42" s="632"/>
      <c r="I42" s="629"/>
      <c r="J42" s="629"/>
      <c r="K42" s="629"/>
    </row>
    <row r="43" spans="1:12" ht="15">
      <c r="B43" s="33" t="s">
        <v>120</v>
      </c>
      <c r="C43" s="33"/>
      <c r="D43" s="27">
        <v>2021</v>
      </c>
      <c r="E43" s="627">
        <f>F43+G43</f>
        <v>0</v>
      </c>
      <c r="F43" s="629">
        <v>0</v>
      </c>
      <c r="G43" s="629">
        <v>0</v>
      </c>
      <c r="H43" s="632"/>
      <c r="I43" s="627">
        <f>J43+K43</f>
        <v>0</v>
      </c>
      <c r="J43" s="629">
        <v>0</v>
      </c>
      <c r="K43" s="629">
        <v>0</v>
      </c>
    </row>
    <row r="44" spans="1:12">
      <c r="B44" s="36" t="s">
        <v>121</v>
      </c>
      <c r="C44" s="36"/>
      <c r="D44" s="27">
        <v>2022</v>
      </c>
      <c r="E44" s="627">
        <f>F44+G44</f>
        <v>0</v>
      </c>
      <c r="F44" s="627">
        <v>0</v>
      </c>
      <c r="G44" s="627">
        <v>0</v>
      </c>
      <c r="H44" s="604"/>
      <c r="I44" s="627">
        <f>J44+K44</f>
        <v>0</v>
      </c>
      <c r="J44" s="627">
        <v>0</v>
      </c>
      <c r="K44" s="627">
        <v>0</v>
      </c>
    </row>
    <row r="45" spans="1:12" ht="15" thickBot="1">
      <c r="A45" s="30"/>
      <c r="B45" s="30"/>
      <c r="C45" s="30"/>
      <c r="D45" s="92"/>
      <c r="E45" s="93"/>
      <c r="F45" s="30"/>
      <c r="G45" s="94"/>
      <c r="H45" s="94"/>
      <c r="I45" s="94"/>
      <c r="J45" s="94"/>
      <c r="K45" s="94"/>
      <c r="L45" s="94"/>
    </row>
    <row r="46" spans="1:12" s="97" customFormat="1" ht="12.75">
      <c r="A46" s="31"/>
      <c r="B46" s="31"/>
      <c r="C46" s="31"/>
      <c r="D46" s="95"/>
      <c r="E46" s="31"/>
      <c r="F46" s="31"/>
      <c r="G46" s="96"/>
      <c r="H46" s="96"/>
      <c r="I46" s="31"/>
      <c r="J46" s="31"/>
      <c r="K46" s="31"/>
      <c r="L46" s="563" t="s">
        <v>216</v>
      </c>
    </row>
    <row r="47" spans="1:12" s="97" customFormat="1" ht="12.75">
      <c r="A47" s="31"/>
      <c r="B47" s="31"/>
      <c r="C47" s="31"/>
      <c r="D47" s="95"/>
      <c r="E47" s="31"/>
      <c r="F47" s="31"/>
      <c r="G47" s="31"/>
      <c r="H47" s="31"/>
      <c r="I47" s="31"/>
      <c r="J47" s="31"/>
      <c r="K47" s="31"/>
      <c r="L47" s="265" t="s">
        <v>215</v>
      </c>
    </row>
    <row r="48" spans="1:12" s="31" customFormat="1" ht="15" customHeight="1">
      <c r="A48" s="98"/>
      <c r="B48" s="77"/>
      <c r="C48" s="77"/>
      <c r="D48" s="95"/>
      <c r="E48" s="98"/>
    </row>
    <row r="49" spans="1:6" s="31" customFormat="1" ht="12.75">
      <c r="A49" s="99"/>
      <c r="B49" s="565"/>
      <c r="C49" s="77"/>
      <c r="D49" s="95"/>
      <c r="E49" s="99"/>
      <c r="F49" s="99"/>
    </row>
    <row r="50" spans="1:6" s="100" customFormat="1">
      <c r="B50" s="566"/>
      <c r="C50" s="285"/>
      <c r="D50" s="102"/>
    </row>
  </sheetData>
  <mergeCells count="2">
    <mergeCell ref="I10:K10"/>
    <mergeCell ref="I11:K11"/>
  </mergeCells>
  <hyperlinks>
    <hyperlink ref="L1" r:id="rId1" xr:uid="{00000000-0004-0000-25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6"/>
    <pageSetUpPr fitToPage="1"/>
  </sheetPr>
  <dimension ref="A1:M114"/>
  <sheetViews>
    <sheetView showGridLines="0"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3.140625" style="26" customWidth="1"/>
    <col min="4" max="4" width="17.28515625" style="27" customWidth="1"/>
    <col min="5" max="5" width="9.7109375" style="87" customWidth="1"/>
    <col min="6" max="8" width="17.140625" style="26" customWidth="1"/>
    <col min="9" max="9" width="1" style="26" customWidth="1"/>
    <col min="10" max="256" width="7.5703125" style="26"/>
    <col min="257" max="257" width="1.28515625" style="26" customWidth="1"/>
    <col min="258" max="258" width="7.5703125" style="26"/>
    <col min="259" max="259" width="38.140625" style="26" customWidth="1"/>
    <col min="260" max="260" width="1.85546875" style="26" customWidth="1"/>
    <col min="261" max="261" width="10.28515625" style="26" customWidth="1"/>
    <col min="262" max="262" width="18.28515625" style="26" customWidth="1"/>
    <col min="263" max="263" width="19" style="26" customWidth="1"/>
    <col min="264" max="264" width="1.7109375" style="26" customWidth="1"/>
    <col min="265" max="265" width="0.7109375" style="26" customWidth="1"/>
    <col min="266" max="512" width="7.5703125" style="26"/>
    <col min="513" max="513" width="1.28515625" style="26" customWidth="1"/>
    <col min="514" max="514" width="7.5703125" style="26"/>
    <col min="515" max="515" width="38.140625" style="26" customWidth="1"/>
    <col min="516" max="516" width="1.85546875" style="26" customWidth="1"/>
    <col min="517" max="517" width="10.28515625" style="26" customWidth="1"/>
    <col min="518" max="518" width="18.28515625" style="26" customWidth="1"/>
    <col min="519" max="519" width="19" style="26" customWidth="1"/>
    <col min="520" max="520" width="1.7109375" style="26" customWidth="1"/>
    <col min="521" max="521" width="0.7109375" style="26" customWidth="1"/>
    <col min="522" max="768" width="7.5703125" style="26"/>
    <col min="769" max="769" width="1.28515625" style="26" customWidth="1"/>
    <col min="770" max="770" width="7.5703125" style="26"/>
    <col min="771" max="771" width="38.140625" style="26" customWidth="1"/>
    <col min="772" max="772" width="1.85546875" style="26" customWidth="1"/>
    <col min="773" max="773" width="10.28515625" style="26" customWidth="1"/>
    <col min="774" max="774" width="18.28515625" style="26" customWidth="1"/>
    <col min="775" max="775" width="19" style="26" customWidth="1"/>
    <col min="776" max="776" width="1.7109375" style="26" customWidth="1"/>
    <col min="777" max="777" width="0.7109375" style="26" customWidth="1"/>
    <col min="778" max="1024" width="7.5703125" style="26"/>
    <col min="1025" max="1025" width="1.28515625" style="26" customWidth="1"/>
    <col min="1026" max="1026" width="7.5703125" style="26"/>
    <col min="1027" max="1027" width="38.140625" style="26" customWidth="1"/>
    <col min="1028" max="1028" width="1.85546875" style="26" customWidth="1"/>
    <col min="1029" max="1029" width="10.28515625" style="26" customWidth="1"/>
    <col min="1030" max="1030" width="18.28515625" style="26" customWidth="1"/>
    <col min="1031" max="1031" width="19" style="26" customWidth="1"/>
    <col min="1032" max="1032" width="1.7109375" style="26" customWidth="1"/>
    <col min="1033" max="1033" width="0.7109375" style="26" customWidth="1"/>
    <col min="1034" max="1280" width="7.5703125" style="26"/>
    <col min="1281" max="1281" width="1.28515625" style="26" customWidth="1"/>
    <col min="1282" max="1282" width="7.5703125" style="26"/>
    <col min="1283" max="1283" width="38.140625" style="26" customWidth="1"/>
    <col min="1284" max="1284" width="1.85546875" style="26" customWidth="1"/>
    <col min="1285" max="1285" width="10.28515625" style="26" customWidth="1"/>
    <col min="1286" max="1286" width="18.28515625" style="26" customWidth="1"/>
    <col min="1287" max="1287" width="19" style="26" customWidth="1"/>
    <col min="1288" max="1288" width="1.7109375" style="26" customWidth="1"/>
    <col min="1289" max="1289" width="0.7109375" style="26" customWidth="1"/>
    <col min="1290" max="1536" width="7.5703125" style="26"/>
    <col min="1537" max="1537" width="1.28515625" style="26" customWidth="1"/>
    <col min="1538" max="1538" width="7.5703125" style="26"/>
    <col min="1539" max="1539" width="38.140625" style="26" customWidth="1"/>
    <col min="1540" max="1540" width="1.85546875" style="26" customWidth="1"/>
    <col min="1541" max="1541" width="10.28515625" style="26" customWidth="1"/>
    <col min="1542" max="1542" width="18.28515625" style="26" customWidth="1"/>
    <col min="1543" max="1543" width="19" style="26" customWidth="1"/>
    <col min="1544" max="1544" width="1.7109375" style="26" customWidth="1"/>
    <col min="1545" max="1545" width="0.7109375" style="26" customWidth="1"/>
    <col min="1546" max="1792" width="7.5703125" style="26"/>
    <col min="1793" max="1793" width="1.28515625" style="26" customWidth="1"/>
    <col min="1794" max="1794" width="7.5703125" style="26"/>
    <col min="1795" max="1795" width="38.140625" style="26" customWidth="1"/>
    <col min="1796" max="1796" width="1.85546875" style="26" customWidth="1"/>
    <col min="1797" max="1797" width="10.28515625" style="26" customWidth="1"/>
    <col min="1798" max="1798" width="18.28515625" style="26" customWidth="1"/>
    <col min="1799" max="1799" width="19" style="26" customWidth="1"/>
    <col min="1800" max="1800" width="1.7109375" style="26" customWidth="1"/>
    <col min="1801" max="1801" width="0.7109375" style="26" customWidth="1"/>
    <col min="1802" max="2048" width="7.5703125" style="26"/>
    <col min="2049" max="2049" width="1.28515625" style="26" customWidth="1"/>
    <col min="2050" max="2050" width="7.5703125" style="26"/>
    <col min="2051" max="2051" width="38.140625" style="26" customWidth="1"/>
    <col min="2052" max="2052" width="1.85546875" style="26" customWidth="1"/>
    <col min="2053" max="2053" width="10.28515625" style="26" customWidth="1"/>
    <col min="2054" max="2054" width="18.28515625" style="26" customWidth="1"/>
    <col min="2055" max="2055" width="19" style="26" customWidth="1"/>
    <col min="2056" max="2056" width="1.7109375" style="26" customWidth="1"/>
    <col min="2057" max="2057" width="0.7109375" style="26" customWidth="1"/>
    <col min="2058" max="2304" width="7.5703125" style="26"/>
    <col min="2305" max="2305" width="1.28515625" style="26" customWidth="1"/>
    <col min="2306" max="2306" width="7.5703125" style="26"/>
    <col min="2307" max="2307" width="38.140625" style="26" customWidth="1"/>
    <col min="2308" max="2308" width="1.85546875" style="26" customWidth="1"/>
    <col min="2309" max="2309" width="10.28515625" style="26" customWidth="1"/>
    <col min="2310" max="2310" width="18.28515625" style="26" customWidth="1"/>
    <col min="2311" max="2311" width="19" style="26" customWidth="1"/>
    <col min="2312" max="2312" width="1.7109375" style="26" customWidth="1"/>
    <col min="2313" max="2313" width="0.7109375" style="26" customWidth="1"/>
    <col min="2314" max="2560" width="7.5703125" style="26"/>
    <col min="2561" max="2561" width="1.28515625" style="26" customWidth="1"/>
    <col min="2562" max="2562" width="7.5703125" style="26"/>
    <col min="2563" max="2563" width="38.140625" style="26" customWidth="1"/>
    <col min="2564" max="2564" width="1.85546875" style="26" customWidth="1"/>
    <col min="2565" max="2565" width="10.28515625" style="26" customWidth="1"/>
    <col min="2566" max="2566" width="18.28515625" style="26" customWidth="1"/>
    <col min="2567" max="2567" width="19" style="26" customWidth="1"/>
    <col min="2568" max="2568" width="1.7109375" style="26" customWidth="1"/>
    <col min="2569" max="2569" width="0.7109375" style="26" customWidth="1"/>
    <col min="2570" max="2816" width="7.5703125" style="26"/>
    <col min="2817" max="2817" width="1.28515625" style="26" customWidth="1"/>
    <col min="2818" max="2818" width="7.5703125" style="26"/>
    <col min="2819" max="2819" width="38.140625" style="26" customWidth="1"/>
    <col min="2820" max="2820" width="1.85546875" style="26" customWidth="1"/>
    <col min="2821" max="2821" width="10.28515625" style="26" customWidth="1"/>
    <col min="2822" max="2822" width="18.28515625" style="26" customWidth="1"/>
    <col min="2823" max="2823" width="19" style="26" customWidth="1"/>
    <col min="2824" max="2824" width="1.7109375" style="26" customWidth="1"/>
    <col min="2825" max="2825" width="0.7109375" style="26" customWidth="1"/>
    <col min="2826" max="3072" width="7.5703125" style="26"/>
    <col min="3073" max="3073" width="1.28515625" style="26" customWidth="1"/>
    <col min="3074" max="3074" width="7.5703125" style="26"/>
    <col min="3075" max="3075" width="38.140625" style="26" customWidth="1"/>
    <col min="3076" max="3076" width="1.85546875" style="26" customWidth="1"/>
    <col min="3077" max="3077" width="10.28515625" style="26" customWidth="1"/>
    <col min="3078" max="3078" width="18.28515625" style="26" customWidth="1"/>
    <col min="3079" max="3079" width="19" style="26" customWidth="1"/>
    <col min="3080" max="3080" width="1.7109375" style="26" customWidth="1"/>
    <col min="3081" max="3081" width="0.7109375" style="26" customWidth="1"/>
    <col min="3082" max="3328" width="7.5703125" style="26"/>
    <col min="3329" max="3329" width="1.28515625" style="26" customWidth="1"/>
    <col min="3330" max="3330" width="7.5703125" style="26"/>
    <col min="3331" max="3331" width="38.140625" style="26" customWidth="1"/>
    <col min="3332" max="3332" width="1.85546875" style="26" customWidth="1"/>
    <col min="3333" max="3333" width="10.28515625" style="26" customWidth="1"/>
    <col min="3334" max="3334" width="18.28515625" style="26" customWidth="1"/>
    <col min="3335" max="3335" width="19" style="26" customWidth="1"/>
    <col min="3336" max="3336" width="1.7109375" style="26" customWidth="1"/>
    <col min="3337" max="3337" width="0.7109375" style="26" customWidth="1"/>
    <col min="3338" max="3584" width="7.5703125" style="26"/>
    <col min="3585" max="3585" width="1.28515625" style="26" customWidth="1"/>
    <col min="3586" max="3586" width="7.5703125" style="26"/>
    <col min="3587" max="3587" width="38.140625" style="26" customWidth="1"/>
    <col min="3588" max="3588" width="1.85546875" style="26" customWidth="1"/>
    <col min="3589" max="3589" width="10.28515625" style="26" customWidth="1"/>
    <col min="3590" max="3590" width="18.28515625" style="26" customWidth="1"/>
    <col min="3591" max="3591" width="19" style="26" customWidth="1"/>
    <col min="3592" max="3592" width="1.7109375" style="26" customWidth="1"/>
    <col min="3593" max="3593" width="0.7109375" style="26" customWidth="1"/>
    <col min="3594" max="3840" width="7.5703125" style="26"/>
    <col min="3841" max="3841" width="1.28515625" style="26" customWidth="1"/>
    <col min="3842" max="3842" width="7.5703125" style="26"/>
    <col min="3843" max="3843" width="38.140625" style="26" customWidth="1"/>
    <col min="3844" max="3844" width="1.85546875" style="26" customWidth="1"/>
    <col min="3845" max="3845" width="10.28515625" style="26" customWidth="1"/>
    <col min="3846" max="3846" width="18.28515625" style="26" customWidth="1"/>
    <col min="3847" max="3847" width="19" style="26" customWidth="1"/>
    <col min="3848" max="3848" width="1.7109375" style="26" customWidth="1"/>
    <col min="3849" max="3849" width="0.7109375" style="26" customWidth="1"/>
    <col min="3850" max="4096" width="7.5703125" style="26"/>
    <col min="4097" max="4097" width="1.28515625" style="26" customWidth="1"/>
    <col min="4098" max="4098" width="7.5703125" style="26"/>
    <col min="4099" max="4099" width="38.140625" style="26" customWidth="1"/>
    <col min="4100" max="4100" width="1.85546875" style="26" customWidth="1"/>
    <col min="4101" max="4101" width="10.28515625" style="26" customWidth="1"/>
    <col min="4102" max="4102" width="18.28515625" style="26" customWidth="1"/>
    <col min="4103" max="4103" width="19" style="26" customWidth="1"/>
    <col min="4104" max="4104" width="1.7109375" style="26" customWidth="1"/>
    <col min="4105" max="4105" width="0.7109375" style="26" customWidth="1"/>
    <col min="4106" max="4352" width="7.5703125" style="26"/>
    <col min="4353" max="4353" width="1.28515625" style="26" customWidth="1"/>
    <col min="4354" max="4354" width="7.5703125" style="26"/>
    <col min="4355" max="4355" width="38.140625" style="26" customWidth="1"/>
    <col min="4356" max="4356" width="1.85546875" style="26" customWidth="1"/>
    <col min="4357" max="4357" width="10.28515625" style="26" customWidth="1"/>
    <col min="4358" max="4358" width="18.28515625" style="26" customWidth="1"/>
    <col min="4359" max="4359" width="19" style="26" customWidth="1"/>
    <col min="4360" max="4360" width="1.7109375" style="26" customWidth="1"/>
    <col min="4361" max="4361" width="0.7109375" style="26" customWidth="1"/>
    <col min="4362" max="4608" width="7.5703125" style="26"/>
    <col min="4609" max="4609" width="1.28515625" style="26" customWidth="1"/>
    <col min="4610" max="4610" width="7.5703125" style="26"/>
    <col min="4611" max="4611" width="38.140625" style="26" customWidth="1"/>
    <col min="4612" max="4612" width="1.85546875" style="26" customWidth="1"/>
    <col min="4613" max="4613" width="10.28515625" style="26" customWidth="1"/>
    <col min="4614" max="4614" width="18.28515625" style="26" customWidth="1"/>
    <col min="4615" max="4615" width="19" style="26" customWidth="1"/>
    <col min="4616" max="4616" width="1.7109375" style="26" customWidth="1"/>
    <col min="4617" max="4617" width="0.7109375" style="26" customWidth="1"/>
    <col min="4618" max="4864" width="7.5703125" style="26"/>
    <col min="4865" max="4865" width="1.28515625" style="26" customWidth="1"/>
    <col min="4866" max="4866" width="7.5703125" style="26"/>
    <col min="4867" max="4867" width="38.140625" style="26" customWidth="1"/>
    <col min="4868" max="4868" width="1.85546875" style="26" customWidth="1"/>
    <col min="4869" max="4869" width="10.28515625" style="26" customWidth="1"/>
    <col min="4870" max="4870" width="18.28515625" style="26" customWidth="1"/>
    <col min="4871" max="4871" width="19" style="26" customWidth="1"/>
    <col min="4872" max="4872" width="1.7109375" style="26" customWidth="1"/>
    <col min="4873" max="4873" width="0.7109375" style="26" customWidth="1"/>
    <col min="4874" max="5120" width="7.5703125" style="26"/>
    <col min="5121" max="5121" width="1.28515625" style="26" customWidth="1"/>
    <col min="5122" max="5122" width="7.5703125" style="26"/>
    <col min="5123" max="5123" width="38.140625" style="26" customWidth="1"/>
    <col min="5124" max="5124" width="1.85546875" style="26" customWidth="1"/>
    <col min="5125" max="5125" width="10.28515625" style="26" customWidth="1"/>
    <col min="5126" max="5126" width="18.28515625" style="26" customWidth="1"/>
    <col min="5127" max="5127" width="19" style="26" customWidth="1"/>
    <col min="5128" max="5128" width="1.7109375" style="26" customWidth="1"/>
    <col min="5129" max="5129" width="0.7109375" style="26" customWidth="1"/>
    <col min="5130" max="5376" width="7.5703125" style="26"/>
    <col min="5377" max="5377" width="1.28515625" style="26" customWidth="1"/>
    <col min="5378" max="5378" width="7.5703125" style="26"/>
    <col min="5379" max="5379" width="38.140625" style="26" customWidth="1"/>
    <col min="5380" max="5380" width="1.85546875" style="26" customWidth="1"/>
    <col min="5381" max="5381" width="10.28515625" style="26" customWidth="1"/>
    <col min="5382" max="5382" width="18.28515625" style="26" customWidth="1"/>
    <col min="5383" max="5383" width="19" style="26" customWidth="1"/>
    <col min="5384" max="5384" width="1.7109375" style="26" customWidth="1"/>
    <col min="5385" max="5385" width="0.7109375" style="26" customWidth="1"/>
    <col min="5386" max="5632" width="7.5703125" style="26"/>
    <col min="5633" max="5633" width="1.28515625" style="26" customWidth="1"/>
    <col min="5634" max="5634" width="7.5703125" style="26"/>
    <col min="5635" max="5635" width="38.140625" style="26" customWidth="1"/>
    <col min="5636" max="5636" width="1.85546875" style="26" customWidth="1"/>
    <col min="5637" max="5637" width="10.28515625" style="26" customWidth="1"/>
    <col min="5638" max="5638" width="18.28515625" style="26" customWidth="1"/>
    <col min="5639" max="5639" width="19" style="26" customWidth="1"/>
    <col min="5640" max="5640" width="1.7109375" style="26" customWidth="1"/>
    <col min="5641" max="5641" width="0.7109375" style="26" customWidth="1"/>
    <col min="5642" max="5888" width="7.5703125" style="26"/>
    <col min="5889" max="5889" width="1.28515625" style="26" customWidth="1"/>
    <col min="5890" max="5890" width="7.5703125" style="26"/>
    <col min="5891" max="5891" width="38.140625" style="26" customWidth="1"/>
    <col min="5892" max="5892" width="1.85546875" style="26" customWidth="1"/>
    <col min="5893" max="5893" width="10.28515625" style="26" customWidth="1"/>
    <col min="5894" max="5894" width="18.28515625" style="26" customWidth="1"/>
    <col min="5895" max="5895" width="19" style="26" customWidth="1"/>
    <col min="5896" max="5896" width="1.7109375" style="26" customWidth="1"/>
    <col min="5897" max="5897" width="0.7109375" style="26" customWidth="1"/>
    <col min="5898" max="6144" width="7.5703125" style="26"/>
    <col min="6145" max="6145" width="1.28515625" style="26" customWidth="1"/>
    <col min="6146" max="6146" width="7.5703125" style="26"/>
    <col min="6147" max="6147" width="38.140625" style="26" customWidth="1"/>
    <col min="6148" max="6148" width="1.85546875" style="26" customWidth="1"/>
    <col min="6149" max="6149" width="10.28515625" style="26" customWidth="1"/>
    <col min="6150" max="6150" width="18.28515625" style="26" customWidth="1"/>
    <col min="6151" max="6151" width="19" style="26" customWidth="1"/>
    <col min="6152" max="6152" width="1.7109375" style="26" customWidth="1"/>
    <col min="6153" max="6153" width="0.7109375" style="26" customWidth="1"/>
    <col min="6154" max="6400" width="7.5703125" style="26"/>
    <col min="6401" max="6401" width="1.28515625" style="26" customWidth="1"/>
    <col min="6402" max="6402" width="7.5703125" style="26"/>
    <col min="6403" max="6403" width="38.140625" style="26" customWidth="1"/>
    <col min="6404" max="6404" width="1.85546875" style="26" customWidth="1"/>
    <col min="6405" max="6405" width="10.28515625" style="26" customWidth="1"/>
    <col min="6406" max="6406" width="18.28515625" style="26" customWidth="1"/>
    <col min="6407" max="6407" width="19" style="26" customWidth="1"/>
    <col min="6408" max="6408" width="1.7109375" style="26" customWidth="1"/>
    <col min="6409" max="6409" width="0.7109375" style="26" customWidth="1"/>
    <col min="6410" max="6656" width="7.5703125" style="26"/>
    <col min="6657" max="6657" width="1.28515625" style="26" customWidth="1"/>
    <col min="6658" max="6658" width="7.5703125" style="26"/>
    <col min="6659" max="6659" width="38.140625" style="26" customWidth="1"/>
    <col min="6660" max="6660" width="1.85546875" style="26" customWidth="1"/>
    <col min="6661" max="6661" width="10.28515625" style="26" customWidth="1"/>
    <col min="6662" max="6662" width="18.28515625" style="26" customWidth="1"/>
    <col min="6663" max="6663" width="19" style="26" customWidth="1"/>
    <col min="6664" max="6664" width="1.7109375" style="26" customWidth="1"/>
    <col min="6665" max="6665" width="0.7109375" style="26" customWidth="1"/>
    <col min="6666" max="6912" width="7.5703125" style="26"/>
    <col min="6913" max="6913" width="1.28515625" style="26" customWidth="1"/>
    <col min="6914" max="6914" width="7.5703125" style="26"/>
    <col min="6915" max="6915" width="38.140625" style="26" customWidth="1"/>
    <col min="6916" max="6916" width="1.85546875" style="26" customWidth="1"/>
    <col min="6917" max="6917" width="10.28515625" style="26" customWidth="1"/>
    <col min="6918" max="6918" width="18.28515625" style="26" customWidth="1"/>
    <col min="6919" max="6919" width="19" style="26" customWidth="1"/>
    <col min="6920" max="6920" width="1.7109375" style="26" customWidth="1"/>
    <col min="6921" max="6921" width="0.7109375" style="26" customWidth="1"/>
    <col min="6922" max="7168" width="7.5703125" style="26"/>
    <col min="7169" max="7169" width="1.28515625" style="26" customWidth="1"/>
    <col min="7170" max="7170" width="7.5703125" style="26"/>
    <col min="7171" max="7171" width="38.140625" style="26" customWidth="1"/>
    <col min="7172" max="7172" width="1.85546875" style="26" customWidth="1"/>
    <col min="7173" max="7173" width="10.28515625" style="26" customWidth="1"/>
    <col min="7174" max="7174" width="18.28515625" style="26" customWidth="1"/>
    <col min="7175" max="7175" width="19" style="26" customWidth="1"/>
    <col min="7176" max="7176" width="1.7109375" style="26" customWidth="1"/>
    <col min="7177" max="7177" width="0.7109375" style="26" customWidth="1"/>
    <col min="7178" max="7424" width="7.5703125" style="26"/>
    <col min="7425" max="7425" width="1.28515625" style="26" customWidth="1"/>
    <col min="7426" max="7426" width="7.5703125" style="26"/>
    <col min="7427" max="7427" width="38.140625" style="26" customWidth="1"/>
    <col min="7428" max="7428" width="1.85546875" style="26" customWidth="1"/>
    <col min="7429" max="7429" width="10.28515625" style="26" customWidth="1"/>
    <col min="7430" max="7430" width="18.28515625" style="26" customWidth="1"/>
    <col min="7431" max="7431" width="19" style="26" customWidth="1"/>
    <col min="7432" max="7432" width="1.7109375" style="26" customWidth="1"/>
    <col min="7433" max="7433" width="0.7109375" style="26" customWidth="1"/>
    <col min="7434" max="7680" width="7.5703125" style="26"/>
    <col min="7681" max="7681" width="1.28515625" style="26" customWidth="1"/>
    <col min="7682" max="7682" width="7.5703125" style="26"/>
    <col min="7683" max="7683" width="38.140625" style="26" customWidth="1"/>
    <col min="7684" max="7684" width="1.85546875" style="26" customWidth="1"/>
    <col min="7685" max="7685" width="10.28515625" style="26" customWidth="1"/>
    <col min="7686" max="7686" width="18.28515625" style="26" customWidth="1"/>
    <col min="7687" max="7687" width="19" style="26" customWidth="1"/>
    <col min="7688" max="7688" width="1.7109375" style="26" customWidth="1"/>
    <col min="7689" max="7689" width="0.7109375" style="26" customWidth="1"/>
    <col min="7690" max="7936" width="7.5703125" style="26"/>
    <col min="7937" max="7937" width="1.28515625" style="26" customWidth="1"/>
    <col min="7938" max="7938" width="7.5703125" style="26"/>
    <col min="7939" max="7939" width="38.140625" style="26" customWidth="1"/>
    <col min="7940" max="7940" width="1.85546875" style="26" customWidth="1"/>
    <col min="7941" max="7941" width="10.28515625" style="26" customWidth="1"/>
    <col min="7942" max="7942" width="18.28515625" style="26" customWidth="1"/>
    <col min="7943" max="7943" width="19" style="26" customWidth="1"/>
    <col min="7944" max="7944" width="1.7109375" style="26" customWidth="1"/>
    <col min="7945" max="7945" width="0.7109375" style="26" customWidth="1"/>
    <col min="7946" max="8192" width="7.5703125" style="26"/>
    <col min="8193" max="8193" width="1.28515625" style="26" customWidth="1"/>
    <col min="8194" max="8194" width="7.5703125" style="26"/>
    <col min="8195" max="8195" width="38.140625" style="26" customWidth="1"/>
    <col min="8196" max="8196" width="1.85546875" style="26" customWidth="1"/>
    <col min="8197" max="8197" width="10.28515625" style="26" customWidth="1"/>
    <col min="8198" max="8198" width="18.28515625" style="26" customWidth="1"/>
    <col min="8199" max="8199" width="19" style="26" customWidth="1"/>
    <col min="8200" max="8200" width="1.7109375" style="26" customWidth="1"/>
    <col min="8201" max="8201" width="0.7109375" style="26" customWidth="1"/>
    <col min="8202" max="8448" width="7.5703125" style="26"/>
    <col min="8449" max="8449" width="1.28515625" style="26" customWidth="1"/>
    <col min="8450" max="8450" width="7.5703125" style="26"/>
    <col min="8451" max="8451" width="38.140625" style="26" customWidth="1"/>
    <col min="8452" max="8452" width="1.85546875" style="26" customWidth="1"/>
    <col min="8453" max="8453" width="10.28515625" style="26" customWidth="1"/>
    <col min="8454" max="8454" width="18.28515625" style="26" customWidth="1"/>
    <col min="8455" max="8455" width="19" style="26" customWidth="1"/>
    <col min="8456" max="8456" width="1.7109375" style="26" customWidth="1"/>
    <col min="8457" max="8457" width="0.7109375" style="26" customWidth="1"/>
    <col min="8458" max="8704" width="7.5703125" style="26"/>
    <col min="8705" max="8705" width="1.28515625" style="26" customWidth="1"/>
    <col min="8706" max="8706" width="7.5703125" style="26"/>
    <col min="8707" max="8707" width="38.140625" style="26" customWidth="1"/>
    <col min="8708" max="8708" width="1.85546875" style="26" customWidth="1"/>
    <col min="8709" max="8709" width="10.28515625" style="26" customWidth="1"/>
    <col min="8710" max="8710" width="18.28515625" style="26" customWidth="1"/>
    <col min="8711" max="8711" width="19" style="26" customWidth="1"/>
    <col min="8712" max="8712" width="1.7109375" style="26" customWidth="1"/>
    <col min="8713" max="8713" width="0.7109375" style="26" customWidth="1"/>
    <col min="8714" max="8960" width="7.5703125" style="26"/>
    <col min="8961" max="8961" width="1.28515625" style="26" customWidth="1"/>
    <col min="8962" max="8962" width="7.5703125" style="26"/>
    <col min="8963" max="8963" width="38.140625" style="26" customWidth="1"/>
    <col min="8964" max="8964" width="1.85546875" style="26" customWidth="1"/>
    <col min="8965" max="8965" width="10.28515625" style="26" customWidth="1"/>
    <col min="8966" max="8966" width="18.28515625" style="26" customWidth="1"/>
    <col min="8967" max="8967" width="19" style="26" customWidth="1"/>
    <col min="8968" max="8968" width="1.7109375" style="26" customWidth="1"/>
    <col min="8969" max="8969" width="0.7109375" style="26" customWidth="1"/>
    <col min="8970" max="9216" width="7.5703125" style="26"/>
    <col min="9217" max="9217" width="1.28515625" style="26" customWidth="1"/>
    <col min="9218" max="9218" width="7.5703125" style="26"/>
    <col min="9219" max="9219" width="38.140625" style="26" customWidth="1"/>
    <col min="9220" max="9220" width="1.85546875" style="26" customWidth="1"/>
    <col min="9221" max="9221" width="10.28515625" style="26" customWidth="1"/>
    <col min="9222" max="9222" width="18.28515625" style="26" customWidth="1"/>
    <col min="9223" max="9223" width="19" style="26" customWidth="1"/>
    <col min="9224" max="9224" width="1.7109375" style="26" customWidth="1"/>
    <col min="9225" max="9225" width="0.7109375" style="26" customWidth="1"/>
    <col min="9226" max="9472" width="7.5703125" style="26"/>
    <col min="9473" max="9473" width="1.28515625" style="26" customWidth="1"/>
    <col min="9474" max="9474" width="7.5703125" style="26"/>
    <col min="9475" max="9475" width="38.140625" style="26" customWidth="1"/>
    <col min="9476" max="9476" width="1.85546875" style="26" customWidth="1"/>
    <col min="9477" max="9477" width="10.28515625" style="26" customWidth="1"/>
    <col min="9478" max="9478" width="18.28515625" style="26" customWidth="1"/>
    <col min="9479" max="9479" width="19" style="26" customWidth="1"/>
    <col min="9480" max="9480" width="1.7109375" style="26" customWidth="1"/>
    <col min="9481" max="9481" width="0.7109375" style="26" customWidth="1"/>
    <col min="9482" max="9728" width="7.5703125" style="26"/>
    <col min="9729" max="9729" width="1.28515625" style="26" customWidth="1"/>
    <col min="9730" max="9730" width="7.5703125" style="26"/>
    <col min="9731" max="9731" width="38.140625" style="26" customWidth="1"/>
    <col min="9732" max="9732" width="1.85546875" style="26" customWidth="1"/>
    <col min="9733" max="9733" width="10.28515625" style="26" customWidth="1"/>
    <col min="9734" max="9734" width="18.28515625" style="26" customWidth="1"/>
    <col min="9735" max="9735" width="19" style="26" customWidth="1"/>
    <col min="9736" max="9736" width="1.7109375" style="26" customWidth="1"/>
    <col min="9737" max="9737" width="0.7109375" style="26" customWidth="1"/>
    <col min="9738" max="9984" width="7.5703125" style="26"/>
    <col min="9985" max="9985" width="1.28515625" style="26" customWidth="1"/>
    <col min="9986" max="9986" width="7.5703125" style="26"/>
    <col min="9987" max="9987" width="38.140625" style="26" customWidth="1"/>
    <col min="9988" max="9988" width="1.85546875" style="26" customWidth="1"/>
    <col min="9989" max="9989" width="10.28515625" style="26" customWidth="1"/>
    <col min="9990" max="9990" width="18.28515625" style="26" customWidth="1"/>
    <col min="9991" max="9991" width="19" style="26" customWidth="1"/>
    <col min="9992" max="9992" width="1.7109375" style="26" customWidth="1"/>
    <col min="9993" max="9993" width="0.7109375" style="26" customWidth="1"/>
    <col min="9994" max="10240" width="7.5703125" style="26"/>
    <col min="10241" max="10241" width="1.28515625" style="26" customWidth="1"/>
    <col min="10242" max="10242" width="7.5703125" style="26"/>
    <col min="10243" max="10243" width="38.140625" style="26" customWidth="1"/>
    <col min="10244" max="10244" width="1.85546875" style="26" customWidth="1"/>
    <col min="10245" max="10245" width="10.28515625" style="26" customWidth="1"/>
    <col min="10246" max="10246" width="18.28515625" style="26" customWidth="1"/>
    <col min="10247" max="10247" width="19" style="26" customWidth="1"/>
    <col min="10248" max="10248" width="1.7109375" style="26" customWidth="1"/>
    <col min="10249" max="10249" width="0.7109375" style="26" customWidth="1"/>
    <col min="10250" max="10496" width="7.5703125" style="26"/>
    <col min="10497" max="10497" width="1.28515625" style="26" customWidth="1"/>
    <col min="10498" max="10498" width="7.5703125" style="26"/>
    <col min="10499" max="10499" width="38.140625" style="26" customWidth="1"/>
    <col min="10500" max="10500" width="1.85546875" style="26" customWidth="1"/>
    <col min="10501" max="10501" width="10.28515625" style="26" customWidth="1"/>
    <col min="10502" max="10502" width="18.28515625" style="26" customWidth="1"/>
    <col min="10503" max="10503" width="19" style="26" customWidth="1"/>
    <col min="10504" max="10504" width="1.7109375" style="26" customWidth="1"/>
    <col min="10505" max="10505" width="0.7109375" style="26" customWidth="1"/>
    <col min="10506" max="10752" width="7.5703125" style="26"/>
    <col min="10753" max="10753" width="1.28515625" style="26" customWidth="1"/>
    <col min="10754" max="10754" width="7.5703125" style="26"/>
    <col min="10755" max="10755" width="38.140625" style="26" customWidth="1"/>
    <col min="10756" max="10756" width="1.85546875" style="26" customWidth="1"/>
    <col min="10757" max="10757" width="10.28515625" style="26" customWidth="1"/>
    <col min="10758" max="10758" width="18.28515625" style="26" customWidth="1"/>
    <col min="10759" max="10759" width="19" style="26" customWidth="1"/>
    <col min="10760" max="10760" width="1.7109375" style="26" customWidth="1"/>
    <col min="10761" max="10761" width="0.7109375" style="26" customWidth="1"/>
    <col min="10762" max="11008" width="7.5703125" style="26"/>
    <col min="11009" max="11009" width="1.28515625" style="26" customWidth="1"/>
    <col min="11010" max="11010" width="7.5703125" style="26"/>
    <col min="11011" max="11011" width="38.140625" style="26" customWidth="1"/>
    <col min="11012" max="11012" width="1.85546875" style="26" customWidth="1"/>
    <col min="11013" max="11013" width="10.28515625" style="26" customWidth="1"/>
    <col min="11014" max="11014" width="18.28515625" style="26" customWidth="1"/>
    <col min="11015" max="11015" width="19" style="26" customWidth="1"/>
    <col min="11016" max="11016" width="1.7109375" style="26" customWidth="1"/>
    <col min="11017" max="11017" width="0.7109375" style="26" customWidth="1"/>
    <col min="11018" max="11264" width="7.5703125" style="26"/>
    <col min="11265" max="11265" width="1.28515625" style="26" customWidth="1"/>
    <col min="11266" max="11266" width="7.5703125" style="26"/>
    <col min="11267" max="11267" width="38.140625" style="26" customWidth="1"/>
    <col min="11268" max="11268" width="1.85546875" style="26" customWidth="1"/>
    <col min="11269" max="11269" width="10.28515625" style="26" customWidth="1"/>
    <col min="11270" max="11270" width="18.28515625" style="26" customWidth="1"/>
    <col min="11271" max="11271" width="19" style="26" customWidth="1"/>
    <col min="11272" max="11272" width="1.7109375" style="26" customWidth="1"/>
    <col min="11273" max="11273" width="0.7109375" style="26" customWidth="1"/>
    <col min="11274" max="11520" width="7.5703125" style="26"/>
    <col min="11521" max="11521" width="1.28515625" style="26" customWidth="1"/>
    <col min="11522" max="11522" width="7.5703125" style="26"/>
    <col min="11523" max="11523" width="38.140625" style="26" customWidth="1"/>
    <col min="11524" max="11524" width="1.85546875" style="26" customWidth="1"/>
    <col min="11525" max="11525" width="10.28515625" style="26" customWidth="1"/>
    <col min="11526" max="11526" width="18.28515625" style="26" customWidth="1"/>
    <col min="11527" max="11527" width="19" style="26" customWidth="1"/>
    <col min="11528" max="11528" width="1.7109375" style="26" customWidth="1"/>
    <col min="11529" max="11529" width="0.7109375" style="26" customWidth="1"/>
    <col min="11530" max="11776" width="7.5703125" style="26"/>
    <col min="11777" max="11777" width="1.28515625" style="26" customWidth="1"/>
    <col min="11778" max="11778" width="7.5703125" style="26"/>
    <col min="11779" max="11779" width="38.140625" style="26" customWidth="1"/>
    <col min="11780" max="11780" width="1.85546875" style="26" customWidth="1"/>
    <col min="11781" max="11781" width="10.28515625" style="26" customWidth="1"/>
    <col min="11782" max="11782" width="18.28515625" style="26" customWidth="1"/>
    <col min="11783" max="11783" width="19" style="26" customWidth="1"/>
    <col min="11784" max="11784" width="1.7109375" style="26" customWidth="1"/>
    <col min="11785" max="11785" width="0.7109375" style="26" customWidth="1"/>
    <col min="11786" max="12032" width="7.5703125" style="26"/>
    <col min="12033" max="12033" width="1.28515625" style="26" customWidth="1"/>
    <col min="12034" max="12034" width="7.5703125" style="26"/>
    <col min="12035" max="12035" width="38.140625" style="26" customWidth="1"/>
    <col min="12036" max="12036" width="1.85546875" style="26" customWidth="1"/>
    <col min="12037" max="12037" width="10.28515625" style="26" customWidth="1"/>
    <col min="12038" max="12038" width="18.28515625" style="26" customWidth="1"/>
    <col min="12039" max="12039" width="19" style="26" customWidth="1"/>
    <col min="12040" max="12040" width="1.7109375" style="26" customWidth="1"/>
    <col min="12041" max="12041" width="0.7109375" style="26" customWidth="1"/>
    <col min="12042" max="12288" width="7.5703125" style="26"/>
    <col min="12289" max="12289" width="1.28515625" style="26" customWidth="1"/>
    <col min="12290" max="12290" width="7.5703125" style="26"/>
    <col min="12291" max="12291" width="38.140625" style="26" customWidth="1"/>
    <col min="12292" max="12292" width="1.85546875" style="26" customWidth="1"/>
    <col min="12293" max="12293" width="10.28515625" style="26" customWidth="1"/>
    <col min="12294" max="12294" width="18.28515625" style="26" customWidth="1"/>
    <col min="12295" max="12295" width="19" style="26" customWidth="1"/>
    <col min="12296" max="12296" width="1.7109375" style="26" customWidth="1"/>
    <col min="12297" max="12297" width="0.7109375" style="26" customWidth="1"/>
    <col min="12298" max="12544" width="7.5703125" style="26"/>
    <col min="12545" max="12545" width="1.28515625" style="26" customWidth="1"/>
    <col min="12546" max="12546" width="7.5703125" style="26"/>
    <col min="12547" max="12547" width="38.140625" style="26" customWidth="1"/>
    <col min="12548" max="12548" width="1.85546875" style="26" customWidth="1"/>
    <col min="12549" max="12549" width="10.28515625" style="26" customWidth="1"/>
    <col min="12550" max="12550" width="18.28515625" style="26" customWidth="1"/>
    <col min="12551" max="12551" width="19" style="26" customWidth="1"/>
    <col min="12552" max="12552" width="1.7109375" style="26" customWidth="1"/>
    <col min="12553" max="12553" width="0.7109375" style="26" customWidth="1"/>
    <col min="12554" max="12800" width="7.5703125" style="26"/>
    <col min="12801" max="12801" width="1.28515625" style="26" customWidth="1"/>
    <col min="12802" max="12802" width="7.5703125" style="26"/>
    <col min="12803" max="12803" width="38.140625" style="26" customWidth="1"/>
    <col min="12804" max="12804" width="1.85546875" style="26" customWidth="1"/>
    <col min="12805" max="12805" width="10.28515625" style="26" customWidth="1"/>
    <col min="12806" max="12806" width="18.28515625" style="26" customWidth="1"/>
    <col min="12807" max="12807" width="19" style="26" customWidth="1"/>
    <col min="12808" max="12808" width="1.7109375" style="26" customWidth="1"/>
    <col min="12809" max="12809" width="0.7109375" style="26" customWidth="1"/>
    <col min="12810" max="13056" width="7.5703125" style="26"/>
    <col min="13057" max="13057" width="1.28515625" style="26" customWidth="1"/>
    <col min="13058" max="13058" width="7.5703125" style="26"/>
    <col min="13059" max="13059" width="38.140625" style="26" customWidth="1"/>
    <col min="13060" max="13060" width="1.85546875" style="26" customWidth="1"/>
    <col min="13061" max="13061" width="10.28515625" style="26" customWidth="1"/>
    <col min="13062" max="13062" width="18.28515625" style="26" customWidth="1"/>
    <col min="13063" max="13063" width="19" style="26" customWidth="1"/>
    <col min="13064" max="13064" width="1.7109375" style="26" customWidth="1"/>
    <col min="13065" max="13065" width="0.7109375" style="26" customWidth="1"/>
    <col min="13066" max="13312" width="7.5703125" style="26"/>
    <col min="13313" max="13313" width="1.28515625" style="26" customWidth="1"/>
    <col min="13314" max="13314" width="7.5703125" style="26"/>
    <col min="13315" max="13315" width="38.140625" style="26" customWidth="1"/>
    <col min="13316" max="13316" width="1.85546875" style="26" customWidth="1"/>
    <col min="13317" max="13317" width="10.28515625" style="26" customWidth="1"/>
    <col min="13318" max="13318" width="18.28515625" style="26" customWidth="1"/>
    <col min="13319" max="13319" width="19" style="26" customWidth="1"/>
    <col min="13320" max="13320" width="1.7109375" style="26" customWidth="1"/>
    <col min="13321" max="13321" width="0.7109375" style="26" customWidth="1"/>
    <col min="13322" max="13568" width="7.5703125" style="26"/>
    <col min="13569" max="13569" width="1.28515625" style="26" customWidth="1"/>
    <col min="13570" max="13570" width="7.5703125" style="26"/>
    <col min="13571" max="13571" width="38.140625" style="26" customWidth="1"/>
    <col min="13572" max="13572" width="1.85546875" style="26" customWidth="1"/>
    <col min="13573" max="13573" width="10.28515625" style="26" customWidth="1"/>
    <col min="13574" max="13574" width="18.28515625" style="26" customWidth="1"/>
    <col min="13575" max="13575" width="19" style="26" customWidth="1"/>
    <col min="13576" max="13576" width="1.7109375" style="26" customWidth="1"/>
    <col min="13577" max="13577" width="0.7109375" style="26" customWidth="1"/>
    <col min="13578" max="13824" width="7.5703125" style="26"/>
    <col min="13825" max="13825" width="1.28515625" style="26" customWidth="1"/>
    <col min="13826" max="13826" width="7.5703125" style="26"/>
    <col min="13827" max="13827" width="38.140625" style="26" customWidth="1"/>
    <col min="13828" max="13828" width="1.85546875" style="26" customWidth="1"/>
    <col min="13829" max="13829" width="10.28515625" style="26" customWidth="1"/>
    <col min="13830" max="13830" width="18.28515625" style="26" customWidth="1"/>
    <col min="13831" max="13831" width="19" style="26" customWidth="1"/>
    <col min="13832" max="13832" width="1.7109375" style="26" customWidth="1"/>
    <col min="13833" max="13833" width="0.7109375" style="26" customWidth="1"/>
    <col min="13834" max="14080" width="7.5703125" style="26"/>
    <col min="14081" max="14081" width="1.28515625" style="26" customWidth="1"/>
    <col min="14082" max="14082" width="7.5703125" style="26"/>
    <col min="14083" max="14083" width="38.140625" style="26" customWidth="1"/>
    <col min="14084" max="14084" width="1.85546875" style="26" customWidth="1"/>
    <col min="14085" max="14085" width="10.28515625" style="26" customWidth="1"/>
    <col min="14086" max="14086" width="18.28515625" style="26" customWidth="1"/>
    <col min="14087" max="14087" width="19" style="26" customWidth="1"/>
    <col min="14088" max="14088" width="1.7109375" style="26" customWidth="1"/>
    <col min="14089" max="14089" width="0.7109375" style="26" customWidth="1"/>
    <col min="14090" max="14336" width="7.5703125" style="26"/>
    <col min="14337" max="14337" width="1.28515625" style="26" customWidth="1"/>
    <col min="14338" max="14338" width="7.5703125" style="26"/>
    <col min="14339" max="14339" width="38.140625" style="26" customWidth="1"/>
    <col min="14340" max="14340" width="1.85546875" style="26" customWidth="1"/>
    <col min="14341" max="14341" width="10.28515625" style="26" customWidth="1"/>
    <col min="14342" max="14342" width="18.28515625" style="26" customWidth="1"/>
    <col min="14343" max="14343" width="19" style="26" customWidth="1"/>
    <col min="14344" max="14344" width="1.7109375" style="26" customWidth="1"/>
    <col min="14345" max="14345" width="0.7109375" style="26" customWidth="1"/>
    <col min="14346" max="14592" width="7.5703125" style="26"/>
    <col min="14593" max="14593" width="1.28515625" style="26" customWidth="1"/>
    <col min="14594" max="14594" width="7.5703125" style="26"/>
    <col min="14595" max="14595" width="38.140625" style="26" customWidth="1"/>
    <col min="14596" max="14596" width="1.85546875" style="26" customWidth="1"/>
    <col min="14597" max="14597" width="10.28515625" style="26" customWidth="1"/>
    <col min="14598" max="14598" width="18.28515625" style="26" customWidth="1"/>
    <col min="14599" max="14599" width="19" style="26" customWidth="1"/>
    <col min="14600" max="14600" width="1.7109375" style="26" customWidth="1"/>
    <col min="14601" max="14601" width="0.7109375" style="26" customWidth="1"/>
    <col min="14602" max="14848" width="7.5703125" style="26"/>
    <col min="14849" max="14849" width="1.28515625" style="26" customWidth="1"/>
    <col min="14850" max="14850" width="7.5703125" style="26"/>
    <col min="14851" max="14851" width="38.140625" style="26" customWidth="1"/>
    <col min="14852" max="14852" width="1.85546875" style="26" customWidth="1"/>
    <col min="14853" max="14853" width="10.28515625" style="26" customWidth="1"/>
    <col min="14854" max="14854" width="18.28515625" style="26" customWidth="1"/>
    <col min="14855" max="14855" width="19" style="26" customWidth="1"/>
    <col min="14856" max="14856" width="1.7109375" style="26" customWidth="1"/>
    <col min="14857" max="14857" width="0.7109375" style="26" customWidth="1"/>
    <col min="14858" max="15104" width="7.5703125" style="26"/>
    <col min="15105" max="15105" width="1.28515625" style="26" customWidth="1"/>
    <col min="15106" max="15106" width="7.5703125" style="26"/>
    <col min="15107" max="15107" width="38.140625" style="26" customWidth="1"/>
    <col min="15108" max="15108" width="1.85546875" style="26" customWidth="1"/>
    <col min="15109" max="15109" width="10.28515625" style="26" customWidth="1"/>
    <col min="15110" max="15110" width="18.28515625" style="26" customWidth="1"/>
    <col min="15111" max="15111" width="19" style="26" customWidth="1"/>
    <col min="15112" max="15112" width="1.7109375" style="26" customWidth="1"/>
    <col min="15113" max="15113" width="0.7109375" style="26" customWidth="1"/>
    <col min="15114" max="15360" width="7.5703125" style="26"/>
    <col min="15361" max="15361" width="1.28515625" style="26" customWidth="1"/>
    <col min="15362" max="15362" width="7.5703125" style="26"/>
    <col min="15363" max="15363" width="38.140625" style="26" customWidth="1"/>
    <col min="15364" max="15364" width="1.85546875" style="26" customWidth="1"/>
    <col min="15365" max="15365" width="10.28515625" style="26" customWidth="1"/>
    <col min="15366" max="15366" width="18.28515625" style="26" customWidth="1"/>
    <col min="15367" max="15367" width="19" style="26" customWidth="1"/>
    <col min="15368" max="15368" width="1.7109375" style="26" customWidth="1"/>
    <col min="15369" max="15369" width="0.7109375" style="26" customWidth="1"/>
    <col min="15370" max="15616" width="7.5703125" style="26"/>
    <col min="15617" max="15617" width="1.28515625" style="26" customWidth="1"/>
    <col min="15618" max="15618" width="7.5703125" style="26"/>
    <col min="15619" max="15619" width="38.140625" style="26" customWidth="1"/>
    <col min="15620" max="15620" width="1.85546875" style="26" customWidth="1"/>
    <col min="15621" max="15621" width="10.28515625" style="26" customWidth="1"/>
    <col min="15622" max="15622" width="18.28515625" style="26" customWidth="1"/>
    <col min="15623" max="15623" width="19" style="26" customWidth="1"/>
    <col min="15624" max="15624" width="1.7109375" style="26" customWidth="1"/>
    <col min="15625" max="15625" width="0.7109375" style="26" customWidth="1"/>
    <col min="15626" max="15872" width="7.5703125" style="26"/>
    <col min="15873" max="15873" width="1.28515625" style="26" customWidth="1"/>
    <col min="15874" max="15874" width="7.5703125" style="26"/>
    <col min="15875" max="15875" width="38.140625" style="26" customWidth="1"/>
    <col min="15876" max="15876" width="1.85546875" style="26" customWidth="1"/>
    <col min="15877" max="15877" width="10.28515625" style="26" customWidth="1"/>
    <col min="15878" max="15878" width="18.28515625" style="26" customWidth="1"/>
    <col min="15879" max="15879" width="19" style="26" customWidth="1"/>
    <col min="15880" max="15880" width="1.7109375" style="26" customWidth="1"/>
    <col min="15881" max="15881" width="0.7109375" style="26" customWidth="1"/>
    <col min="15882" max="16128" width="7.5703125" style="26"/>
    <col min="16129" max="16129" width="1.28515625" style="26" customWidth="1"/>
    <col min="16130" max="16130" width="7.5703125" style="26"/>
    <col min="16131" max="16131" width="38.140625" style="26" customWidth="1"/>
    <col min="16132" max="16132" width="1.85546875" style="26" customWidth="1"/>
    <col min="16133" max="16133" width="10.28515625" style="26" customWidth="1"/>
    <col min="16134" max="16134" width="18.28515625" style="26" customWidth="1"/>
    <col min="16135" max="16135" width="19" style="26" customWidth="1"/>
    <col min="16136" max="16136" width="1.7109375" style="26" customWidth="1"/>
    <col min="16137" max="16137" width="0.7109375" style="26" customWidth="1"/>
    <col min="16138" max="16384" width="7.5703125" style="26"/>
  </cols>
  <sheetData>
    <row r="1" spans="1:13" s="1" customFormat="1" ht="15" customHeight="1">
      <c r="I1" s="2" t="s">
        <v>0</v>
      </c>
      <c r="M1" s="2"/>
    </row>
    <row r="2" spans="1:13" s="1" customFormat="1" ht="15" customHeight="1">
      <c r="I2" s="3" t="s">
        <v>1</v>
      </c>
      <c r="M2" s="3"/>
    </row>
    <row r="3" spans="1:13" s="1" customFormat="1" ht="15" customHeight="1"/>
    <row r="4" spans="1:13" s="1" customFormat="1" ht="15" customHeight="1"/>
    <row r="5" spans="1:13" ht="15" customHeight="1">
      <c r="B5" s="75" t="s">
        <v>221</v>
      </c>
      <c r="C5" s="33" t="s">
        <v>381</v>
      </c>
      <c r="E5" s="26"/>
    </row>
    <row r="6" spans="1:13" ht="15" customHeight="1">
      <c r="B6" s="75"/>
      <c r="C6" s="33" t="s">
        <v>408</v>
      </c>
      <c r="E6" s="26"/>
    </row>
    <row r="7" spans="1:13" ht="15" customHeight="1">
      <c r="B7" s="76" t="s">
        <v>222</v>
      </c>
      <c r="C7" s="36" t="s">
        <v>411</v>
      </c>
      <c r="E7" s="26"/>
    </row>
    <row r="8" spans="1:13" ht="8.25" customHeight="1" thickBot="1">
      <c r="A8" s="36"/>
    </row>
    <row r="9" spans="1:13" ht="3.75" customHeight="1" thickTop="1">
      <c r="A9" s="242"/>
      <c r="B9" s="242"/>
      <c r="C9" s="242"/>
      <c r="D9" s="243"/>
      <c r="E9" s="244"/>
      <c r="F9" s="242"/>
      <c r="G9" s="242"/>
      <c r="H9" s="242"/>
      <c r="I9" s="242"/>
    </row>
    <row r="10" spans="1:13" ht="14.25" customHeight="1">
      <c r="B10" s="33" t="s">
        <v>341</v>
      </c>
      <c r="C10" s="103"/>
      <c r="D10" s="245" t="s">
        <v>28</v>
      </c>
      <c r="E10" s="36"/>
      <c r="F10" s="692" t="s">
        <v>8</v>
      </c>
      <c r="G10" s="692"/>
      <c r="H10" s="692"/>
    </row>
    <row r="11" spans="1:13">
      <c r="B11" s="36" t="s">
        <v>328</v>
      </c>
      <c r="C11" s="103"/>
      <c r="D11" s="246" t="s">
        <v>29</v>
      </c>
      <c r="E11" s="108"/>
      <c r="F11" s="693" t="s">
        <v>9</v>
      </c>
      <c r="G11" s="693"/>
      <c r="H11" s="693"/>
    </row>
    <row r="12" spans="1:13" ht="15">
      <c r="D12" s="246"/>
      <c r="E12" s="75"/>
      <c r="F12" s="258" t="s">
        <v>8</v>
      </c>
      <c r="G12" s="258" t="s">
        <v>40</v>
      </c>
      <c r="H12" s="258" t="s">
        <v>42</v>
      </c>
    </row>
    <row r="13" spans="1:13">
      <c r="D13" s="246"/>
      <c r="E13" s="330"/>
      <c r="F13" s="76" t="s">
        <v>9</v>
      </c>
      <c r="G13" s="76" t="s">
        <v>41</v>
      </c>
      <c r="H13" s="76" t="s">
        <v>43</v>
      </c>
    </row>
    <row r="14" spans="1:13" ht="3.95" customHeight="1">
      <c r="A14" s="247"/>
      <c r="B14" s="247"/>
      <c r="C14" s="247"/>
      <c r="D14" s="248"/>
      <c r="E14" s="247"/>
      <c r="F14" s="247"/>
      <c r="G14" s="247"/>
      <c r="H14" s="247"/>
      <c r="I14" s="247"/>
    </row>
    <row r="15" spans="1:13" ht="3" customHeight="1">
      <c r="C15" s="28"/>
      <c r="E15" s="26"/>
      <c r="F15" s="28"/>
    </row>
    <row r="16" spans="1:13" ht="7.5" customHeight="1"/>
    <row r="17" spans="2:9" ht="15" customHeight="1">
      <c r="B17" s="33" t="s">
        <v>8</v>
      </c>
      <c r="D17" s="34">
        <v>2021</v>
      </c>
      <c r="E17" s="342"/>
      <c r="F17" s="383">
        <f t="shared" ref="F17:H18" si="0">SUM(F20,F23,F26,F29,F32,F35,F38,F41,F44)</f>
        <v>918</v>
      </c>
      <c r="G17" s="383">
        <f t="shared" si="0"/>
        <v>367</v>
      </c>
      <c r="H17" s="383">
        <f t="shared" si="0"/>
        <v>551</v>
      </c>
      <c r="I17" s="77"/>
    </row>
    <row r="18" spans="2:9" ht="15" customHeight="1">
      <c r="B18" s="36" t="s">
        <v>9</v>
      </c>
      <c r="D18" s="34">
        <v>2022</v>
      </c>
      <c r="E18" s="90"/>
      <c r="F18" s="383">
        <f t="shared" si="0"/>
        <v>451</v>
      </c>
      <c r="G18" s="383">
        <f t="shared" si="0"/>
        <v>180</v>
      </c>
      <c r="H18" s="383">
        <f t="shared" si="0"/>
        <v>271</v>
      </c>
      <c r="I18" s="77"/>
    </row>
    <row r="19" spans="2:9" ht="15" customHeight="1">
      <c r="B19" s="36"/>
      <c r="E19" s="91"/>
      <c r="F19" s="333"/>
      <c r="G19" s="333"/>
      <c r="H19" s="333"/>
      <c r="I19" s="77"/>
    </row>
    <row r="20" spans="2:9" ht="15" customHeight="1">
      <c r="B20" s="33" t="s">
        <v>105</v>
      </c>
      <c r="C20" s="29"/>
      <c r="D20" s="27">
        <v>2021</v>
      </c>
      <c r="E20" s="91"/>
      <c r="F20" s="333">
        <f>SUM(G20:H20)</f>
        <v>37</v>
      </c>
      <c r="G20" s="333">
        <f>SUM(' 3.17'!F19,' 3.17'!J19,' 3.17 samb.'!F19,' 3.17 samb.'!J19,' 3.17 samb.2'!F19,' 3.17 samb.2'!J19,' 3.17 samb.3.'!F19,' 3.17 samb.3.'!J19)</f>
        <v>10</v>
      </c>
      <c r="H20" s="333">
        <f>SUM(' 3.17'!G19,' 3.17'!K19,' 3.17 samb.'!G19,' 3.17 samb.'!K19,' 3.17 samb.2'!G19,' 3.17 samb.2'!K19,' 3.17 samb.3.'!G19,' 3.17 samb.3.'!K19)</f>
        <v>27</v>
      </c>
      <c r="I20" s="77"/>
    </row>
    <row r="21" spans="2:9" ht="15" customHeight="1">
      <c r="B21" s="36" t="s">
        <v>106</v>
      </c>
      <c r="C21" s="334"/>
      <c r="D21" s="27">
        <v>2022</v>
      </c>
      <c r="E21" s="91"/>
      <c r="F21" s="333">
        <f>SUM(G21:H21)</f>
        <v>31</v>
      </c>
      <c r="G21" s="333">
        <f>SUM(' 3.17'!F20,' 3.17'!J20,' 3.17 samb.'!F20,' 3.17 samb.'!J20,' 3.17 samb.2'!F20,' 3.17 samb.2'!J20,' 3.17 samb.3.'!F20,' 3.17 samb.3.'!J20)</f>
        <v>7</v>
      </c>
      <c r="H21" s="333">
        <f>SUM(' 3.17'!G20,' 3.17'!K20,' 3.17 samb.'!G20,' 3.17 samb.'!K20,' 3.17 samb.2'!G20,' 3.17 samb.2'!K20,' 3.17 samb.3.'!G20,' 3.17 samb.3.'!K20)</f>
        <v>24</v>
      </c>
      <c r="I21" s="77"/>
    </row>
    <row r="22" spans="2:9" ht="15" customHeight="1">
      <c r="B22" s="36"/>
      <c r="C22" s="334"/>
      <c r="E22" s="91"/>
      <c r="F22" s="333"/>
      <c r="G22" s="333"/>
      <c r="H22" s="333"/>
      <c r="I22" s="77"/>
    </row>
    <row r="23" spans="2:9" ht="15" customHeight="1">
      <c r="B23" s="33" t="s">
        <v>107</v>
      </c>
      <c r="D23" s="27">
        <v>2021</v>
      </c>
      <c r="E23" s="91"/>
      <c r="F23" s="333">
        <f>SUM(G23:H23)</f>
        <v>86</v>
      </c>
      <c r="G23" s="333">
        <f>SUM(' 3.17'!F22,' 3.17'!J22,' 3.17 samb.'!F22,' 3.17 samb.'!J22,' 3.17 samb.2'!F22,' 3.17 samb.2'!J22,' 3.17 samb.3.'!F22,' 3.17 samb.3.'!J22)</f>
        <v>34</v>
      </c>
      <c r="H23" s="333">
        <f>SUM(' 3.17'!G22,' 3.17'!K22,' 3.17 samb.'!G22,' 3.17 samb.'!K22,' 3.17 samb.2'!G22,' 3.17 samb.2'!K22,' 3.17 samb.3.'!G22,' 3.17 samb.3.'!K22)</f>
        <v>52</v>
      </c>
      <c r="I23" s="77"/>
    </row>
    <row r="24" spans="2:9" ht="15" customHeight="1">
      <c r="B24" s="36" t="s">
        <v>108</v>
      </c>
      <c r="C24" s="33"/>
      <c r="D24" s="27">
        <v>2022</v>
      </c>
      <c r="E24" s="91"/>
      <c r="F24" s="333">
        <f>SUM(G24:H24)</f>
        <v>62</v>
      </c>
      <c r="G24" s="333">
        <f>SUM(' 3.17'!F23,' 3.17'!J23,' 3.17 samb.'!F23,' 3.17 samb.'!J23,' 3.17 samb.2'!F23,' 3.17 samb.2'!J23,' 3.17 samb.3.'!F23,' 3.17 samb.3.'!J23)</f>
        <v>26</v>
      </c>
      <c r="H24" s="333">
        <f>SUM(' 3.17'!G23,' 3.17'!K23,' 3.17 samb.'!G23,' 3.17 samb.'!K23,' 3.17 samb.2'!G23,' 3.17 samb.2'!K23,' 3.17 samb.3.'!G23,' 3.17 samb.3.'!K23)</f>
        <v>36</v>
      </c>
      <c r="I24" s="77"/>
    </row>
    <row r="25" spans="2:9" ht="15" customHeight="1">
      <c r="B25" s="36"/>
      <c r="C25" s="33"/>
      <c r="E25" s="91"/>
      <c r="F25" s="333"/>
      <c r="G25" s="333"/>
      <c r="H25" s="333"/>
      <c r="I25" s="77"/>
    </row>
    <row r="26" spans="2:9" ht="15" customHeight="1">
      <c r="B26" s="33" t="s">
        <v>109</v>
      </c>
      <c r="C26" s="29"/>
      <c r="D26" s="27">
        <v>2021</v>
      </c>
      <c r="E26" s="91"/>
      <c r="F26" s="333">
        <f>SUM(G26:H26)</f>
        <v>394</v>
      </c>
      <c r="G26" s="333">
        <f>SUM(' 3.17'!F25,' 3.17'!J25,' 3.17 samb.'!F25,' 3.17 samb.'!J25,' 3.17 samb.2'!F25,' 3.17 samb.2'!J25,' 3.17 samb.3.'!F25,' 3.17 samb.3.'!J25)</f>
        <v>136</v>
      </c>
      <c r="H26" s="333">
        <f>SUM(' 3.17'!G25,' 3.17'!K25,' 3.17 samb.'!G25,' 3.17 samb.'!K25,' 3.17 samb.2'!G25,' 3.17 samb.2'!K25,' 3.17 samb.3.'!G25,' 3.17 samb.3.'!K25)</f>
        <v>258</v>
      </c>
      <c r="I26" s="77"/>
    </row>
    <row r="27" spans="2:9" ht="15" customHeight="1">
      <c r="B27" s="36" t="s">
        <v>110</v>
      </c>
      <c r="C27" s="334"/>
      <c r="D27" s="27">
        <v>2022</v>
      </c>
      <c r="E27" s="91"/>
      <c r="F27" s="333">
        <f>SUM(G27:H27)</f>
        <v>175</v>
      </c>
      <c r="G27" s="333">
        <f>SUM(' 3.17'!F26,' 3.17'!J26,' 3.17 samb.'!F26,' 3.17 samb.'!J26,' 3.17 samb.2'!F26,' 3.17 samb.2'!J26,' 3.17 samb.3.'!F26,' 3.17 samb.3.'!J26)</f>
        <v>61</v>
      </c>
      <c r="H27" s="333">
        <f>SUM(' 3.17'!G26,' 3.17'!K26,' 3.17 samb.'!G26,' 3.17 samb.'!K26,' 3.17 samb.2'!G26,' 3.17 samb.2'!K26,' 3.17 samb.3.'!G26,' 3.17 samb.3.'!K26)</f>
        <v>114</v>
      </c>
      <c r="I27" s="77"/>
    </row>
    <row r="28" spans="2:9" ht="15" customHeight="1">
      <c r="B28" s="634"/>
      <c r="C28" s="334"/>
      <c r="E28" s="91"/>
      <c r="F28" s="333"/>
      <c r="G28" s="333"/>
      <c r="H28" s="333"/>
      <c r="I28" s="77"/>
    </row>
    <row r="29" spans="2:9" ht="15" customHeight="1">
      <c r="B29" s="33" t="s">
        <v>111</v>
      </c>
      <c r="D29" s="27">
        <v>2021</v>
      </c>
      <c r="E29" s="91"/>
      <c r="F29" s="333">
        <f>SUM(G29:H29)</f>
        <v>141</v>
      </c>
      <c r="G29" s="333">
        <f>SUM(' 3.17'!F28,' 3.17'!J28,' 3.17 samb.'!F28,' 3.17 samb.'!J28,' 3.17 samb.2'!F28,' 3.17 samb.2'!J28,' 3.17 samb.3.'!F28,' 3.17 samb.3.'!J28)</f>
        <v>70</v>
      </c>
      <c r="H29" s="333">
        <f>SUM(' 3.17'!G28,' 3.17'!K28,' 3.17 samb.'!G28,' 3.17 samb.'!K28,' 3.17 samb.2'!G28,' 3.17 samb.2'!K28,' 3.17 samb.3.'!G28,' 3.17 samb.3.'!K28)</f>
        <v>71</v>
      </c>
      <c r="I29" s="77"/>
    </row>
    <row r="30" spans="2:9" ht="15" customHeight="1">
      <c r="B30" s="36" t="s">
        <v>325</v>
      </c>
      <c r="D30" s="27">
        <v>2022</v>
      </c>
      <c r="E30" s="91"/>
      <c r="F30" s="333">
        <f>SUM(G30:H30)</f>
        <v>56</v>
      </c>
      <c r="G30" s="333">
        <f>SUM(' 3.17'!F29,' 3.17'!J29,' 3.17 samb.'!F29,' 3.17 samb.'!J29,' 3.17 samb.2'!F29,' 3.17 samb.2'!J29,' 3.17 samb.3.'!F29,' 3.17 samb.3.'!J29)</f>
        <v>22</v>
      </c>
      <c r="H30" s="333">
        <f>SUM(' 3.17'!G29,' 3.17'!K29,' 3.17 samb.'!G29,' 3.17 samb.'!K29,' 3.17 samb.2'!G29,' 3.17 samb.2'!K29,' 3.17 samb.3.'!G29,' 3.17 samb.3.'!K29)</f>
        <v>34</v>
      </c>
      <c r="I30" s="77"/>
    </row>
    <row r="31" spans="2:9" ht="15" customHeight="1">
      <c r="B31" s="634"/>
      <c r="E31" s="91"/>
      <c r="F31" s="333"/>
      <c r="G31" s="333"/>
      <c r="H31" s="333"/>
      <c r="I31" s="77"/>
    </row>
    <row r="32" spans="2:9" ht="15" customHeight="1">
      <c r="B32" s="33" t="s">
        <v>112</v>
      </c>
      <c r="C32" s="29"/>
      <c r="D32" s="27">
        <v>2021</v>
      </c>
      <c r="E32" s="91"/>
      <c r="F32" s="333">
        <f>SUM(G32:H32)</f>
        <v>141</v>
      </c>
      <c r="G32" s="333">
        <f>SUM(' 3.17'!F31,' 3.17'!J31,' 3.17 samb.'!F31,' 3.17 samb.'!J31,' 3.17 samb.2'!F31,' 3.17 samb.2'!J31,' 3.17 samb.3.'!F31,' 3.17 samb.3.'!J31)</f>
        <v>69</v>
      </c>
      <c r="H32" s="333">
        <f>SUM(' 3.17'!G31,' 3.17'!K31,' 3.17 samb.'!G31,' 3.17 samb.'!K31,' 3.17 samb.2'!G31,' 3.17 samb.2'!K31,' 3.17 samb.3.'!G31,' 3.17 samb.3.'!K31)</f>
        <v>72</v>
      </c>
      <c r="I32" s="77"/>
    </row>
    <row r="33" spans="1:9" ht="15" customHeight="1">
      <c r="B33" s="36" t="s">
        <v>113</v>
      </c>
      <c r="C33" s="334"/>
      <c r="D33" s="27">
        <v>2022</v>
      </c>
      <c r="E33" s="91"/>
      <c r="F33" s="333">
        <f>SUM(G33:H33)</f>
        <v>77</v>
      </c>
      <c r="G33" s="333">
        <f>SUM(' 3.17'!F32,' 3.17'!J32,' 3.17 samb.'!F32,' 3.17 samb.'!J32,' 3.17 samb.2'!F32,' 3.17 samb.2'!J32,' 3.17 samb.3.'!F32,' 3.17 samb.3.'!J32)</f>
        <v>42</v>
      </c>
      <c r="H33" s="333">
        <f>SUM(' 3.17'!G32,' 3.17'!K32,' 3.17 samb.'!G32,' 3.17 samb.'!K32,' 3.17 samb.2'!G32,' 3.17 samb.2'!K32,' 3.17 samb.3.'!G32,' 3.17 samb.3.'!K32)</f>
        <v>35</v>
      </c>
      <c r="I33" s="77"/>
    </row>
    <row r="34" spans="1:9" ht="15" customHeight="1">
      <c r="B34" s="36"/>
      <c r="C34" s="334"/>
      <c r="E34" s="91"/>
      <c r="F34" s="333"/>
      <c r="G34" s="333"/>
      <c r="H34" s="333"/>
      <c r="I34" s="77"/>
    </row>
    <row r="35" spans="1:9" ht="15" customHeight="1">
      <c r="B35" s="33" t="s">
        <v>114</v>
      </c>
      <c r="D35" s="27">
        <v>2021</v>
      </c>
      <c r="E35" s="91"/>
      <c r="F35" s="333">
        <f>SUM(G35:H35)</f>
        <v>20</v>
      </c>
      <c r="G35" s="333">
        <f>SUM(' 3.17'!F34,' 3.17'!J34,' 3.17 samb.'!F34,' 3.17 samb.'!J34,' 3.17 samb.2'!F34,' 3.17 samb.2'!J34,' 3.17 samb.3.'!F34,' 3.17 samb.3.'!J34)</f>
        <v>8</v>
      </c>
      <c r="H35" s="333">
        <f>SUM(' 3.17'!G34,' 3.17'!K34,' 3.17 samb.'!G34,' 3.17 samb.'!K34,' 3.17 samb.2'!G34,' 3.17 samb.2'!K34,' 3.17 samb.3.'!G34,' 3.17 samb.3.'!K34)</f>
        <v>12</v>
      </c>
      <c r="I35" s="77"/>
    </row>
    <row r="36" spans="1:9" ht="15" customHeight="1">
      <c r="B36" s="103" t="s">
        <v>115</v>
      </c>
      <c r="C36" s="29"/>
      <c r="D36" s="27">
        <v>2022</v>
      </c>
      <c r="E36" s="91"/>
      <c r="F36" s="333">
        <f>SUM(G36:H36)</f>
        <v>12</v>
      </c>
      <c r="G36" s="333">
        <f>SUM(' 3.17'!F35,' 3.17'!J35,' 3.17 samb.'!F35,' 3.17 samb.'!J35,' 3.17 samb.2'!F35,' 3.17 samb.2'!J35,' 3.17 samb.3.'!F35,' 3.17 samb.3.'!J35)</f>
        <v>5</v>
      </c>
      <c r="H36" s="333">
        <f>SUM(' 3.17'!G35,' 3.17'!K35,' 3.17 samb.'!G35,' 3.17 samb.'!K35,' 3.17 samb.2'!G35,' 3.17 samb.2'!K35,' 3.17 samb.3.'!G35,' 3.17 samb.3.'!K35)</f>
        <v>7</v>
      </c>
      <c r="I36" s="77"/>
    </row>
    <row r="37" spans="1:9" ht="15" customHeight="1">
      <c r="B37" s="635"/>
      <c r="C37" s="29"/>
      <c r="E37" s="91"/>
      <c r="F37" s="333"/>
      <c r="G37" s="333"/>
      <c r="H37" s="333"/>
      <c r="I37" s="77"/>
    </row>
    <row r="38" spans="1:9" ht="15" customHeight="1">
      <c r="B38" s="33" t="s">
        <v>116</v>
      </c>
      <c r="C38" s="29"/>
      <c r="D38" s="27">
        <v>2021</v>
      </c>
      <c r="E38" s="91"/>
      <c r="F38" s="333">
        <f>SUM(G38:H38)</f>
        <v>54</v>
      </c>
      <c r="G38" s="333">
        <f>SUM(' 3.17'!F37,' 3.17'!J37,' 3.17 samb.'!F37,' 3.17 samb.'!J37,' 3.17 samb.2'!F37,' 3.17 samb.2'!J37,' 3.17 samb.3.'!F37,' 3.17 samb.3.'!J37)</f>
        <v>18</v>
      </c>
      <c r="H38" s="333">
        <f>SUM(' 3.17'!G37,' 3.17'!K37,' 3.17 samb.'!G37,' 3.17 samb.'!K37,' 3.17 samb.2'!G37,' 3.17 samb.2'!K37,' 3.17 samb.3.'!G37,' 3.17 samb.3.'!K37)</f>
        <v>36</v>
      </c>
      <c r="I38" s="77"/>
    </row>
    <row r="39" spans="1:9" ht="15" customHeight="1">
      <c r="B39" s="36" t="s">
        <v>117</v>
      </c>
      <c r="C39" s="334"/>
      <c r="D39" s="27">
        <v>2022</v>
      </c>
      <c r="E39" s="91"/>
      <c r="F39" s="333">
        <f>SUM(G39:H39)</f>
        <v>23</v>
      </c>
      <c r="G39" s="333">
        <f>SUM(' 3.17'!F38,' 3.17'!J38,' 3.17 samb.'!F38,' 3.17 samb.'!J38,' 3.17 samb.2'!F38,' 3.17 samb.2'!J38,' 3.17 samb.3.'!F38,' 3.17 samb.3.'!J38)</f>
        <v>9</v>
      </c>
      <c r="H39" s="333">
        <f>SUM(' 3.17'!G38,' 3.17'!K38,' 3.17 samb.'!G38,' 3.17 samb.'!K38,' 3.17 samb.2'!G38,' 3.17 samb.2'!K38,' 3.17 samb.3.'!G38,' 3.17 samb.3.'!K38)</f>
        <v>14</v>
      </c>
      <c r="I39" s="77"/>
    </row>
    <row r="40" spans="1:9" ht="15" customHeight="1">
      <c r="B40" s="36"/>
      <c r="C40" s="334"/>
      <c r="E40" s="91"/>
      <c r="F40" s="333"/>
      <c r="G40" s="333"/>
      <c r="H40" s="333"/>
      <c r="I40" s="77"/>
    </row>
    <row r="41" spans="1:9" ht="15" customHeight="1">
      <c r="B41" s="33" t="s">
        <v>118</v>
      </c>
      <c r="D41" s="27">
        <v>2021</v>
      </c>
      <c r="E41" s="91"/>
      <c r="F41" s="333">
        <f>SUM(G41:H41)</f>
        <v>43</v>
      </c>
      <c r="G41" s="333">
        <f>SUM(' 3.17'!F40,' 3.17'!J40,' 3.17 samb.'!F40,' 3.17 samb.'!J40,' 3.17 samb.2'!F40,' 3.17 samb.2'!J40,' 3.17 samb.3.'!F40,' 3.17 samb.3.'!J40)</f>
        <v>21</v>
      </c>
      <c r="H41" s="333">
        <f>SUM(' 3.17'!G40,' 3.17'!K40,' 3.17 samb.'!G40,' 3.17 samb.'!K40,' 3.17 samb.2'!G40,' 3.17 samb.2'!K40,' 3.17 samb.3.'!G40,' 3.17 samb.3.'!K40)</f>
        <v>22</v>
      </c>
      <c r="I41" s="77"/>
    </row>
    <row r="42" spans="1:9" ht="15" customHeight="1">
      <c r="B42" s="103" t="s">
        <v>119</v>
      </c>
      <c r="C42" s="29"/>
      <c r="D42" s="27">
        <v>2022</v>
      </c>
      <c r="E42" s="91"/>
      <c r="F42" s="333">
        <f>SUM(G42:H42)</f>
        <v>15</v>
      </c>
      <c r="G42" s="333">
        <f>SUM(' 3.17'!F41,' 3.17'!J41,' 3.17 samb.'!F41,' 3.17 samb.'!J41,' 3.17 samb.2'!F41,' 3.17 samb.2'!J41,' 3.17 samb.3.'!F41,' 3.17 samb.3.'!J41)</f>
        <v>8</v>
      </c>
      <c r="H42" s="333">
        <f>SUM(' 3.17'!G41,' 3.17'!K41,' 3.17 samb.'!G41,' 3.17 samb.'!K41,' 3.17 samb.2'!G41,' 3.17 samb.2'!K41,' 3.17 samb.3.'!G41,' 3.17 samb.3.'!K41)</f>
        <v>7</v>
      </c>
      <c r="I42" s="77"/>
    </row>
    <row r="43" spans="1:9" ht="15" customHeight="1">
      <c r="B43" s="103"/>
      <c r="C43" s="29"/>
      <c r="E43" s="91"/>
      <c r="F43" s="336"/>
      <c r="G43" s="336"/>
      <c r="H43" s="336"/>
      <c r="I43" s="77"/>
    </row>
    <row r="44" spans="1:9" ht="15" customHeight="1">
      <c r="B44" s="33" t="s">
        <v>120</v>
      </c>
      <c r="C44" s="29"/>
      <c r="D44" s="27">
        <v>2021</v>
      </c>
      <c r="E44" s="91"/>
      <c r="F44" s="333">
        <f>SUM(G44:H44)</f>
        <v>2</v>
      </c>
      <c r="G44" s="333">
        <f>SUM(' 3.17'!F43,' 3.17'!J43,' 3.17 samb.'!F43,' 3.17 samb.'!J43,' 3.17 samb.2'!F43,' 3.17 samb.2'!J43,' 3.17 samb.3.'!F43,' 3.17 samb.3.'!J43)</f>
        <v>1</v>
      </c>
      <c r="H44" s="333">
        <f>SUM(' 3.17'!G43,' 3.17'!K43,' 3.17 samb.'!G43,' 3.17 samb.'!K43,' 3.17 samb.2'!G43,' 3.17 samb.2'!K43,' 3.17 samb.3.'!G43,' 3.17 samb.3.'!K43)</f>
        <v>1</v>
      </c>
      <c r="I44" s="77"/>
    </row>
    <row r="45" spans="1:9" ht="15" customHeight="1">
      <c r="B45" s="36" t="s">
        <v>121</v>
      </c>
      <c r="C45" s="334"/>
      <c r="D45" s="27">
        <v>2022</v>
      </c>
      <c r="E45" s="26"/>
      <c r="F45" s="333">
        <f>SUM(G45:H45)</f>
        <v>0</v>
      </c>
      <c r="G45" s="333">
        <f>SUM(' 3.17'!F44,' 3.17'!J44,' 3.17 samb.'!F44,' 3.17 samb.'!J44,' 3.17 samb.2'!F44,' 3.17 samb.2'!J44,' 3.17 samb.3.'!F44,' 3.17 samb.3.'!J44)</f>
        <v>0</v>
      </c>
      <c r="H45" s="333">
        <f>SUM(' 3.17'!G44,' 3.17'!K44,' 3.17 samb.'!G44,' 3.17 samb.'!K44,' 3.17 samb.2'!G44,' 3.17 samb.2'!K44,' 3.17 samb.3.'!G44,' 3.17 samb.3.'!K44)</f>
        <v>0</v>
      </c>
      <c r="I45" s="77"/>
    </row>
    <row r="46" spans="1:9" ht="3.75" customHeight="1" thickBot="1">
      <c r="A46" s="30"/>
      <c r="B46" s="83"/>
      <c r="C46" s="83"/>
      <c r="D46" s="84"/>
      <c r="E46" s="94"/>
      <c r="F46" s="84"/>
      <c r="G46" s="84"/>
      <c r="H46" s="84"/>
      <c r="I46" s="84"/>
    </row>
    <row r="47" spans="1:9" s="32" customFormat="1" ht="15" customHeight="1">
      <c r="B47" s="77"/>
      <c r="C47" s="77"/>
      <c r="D47" s="78"/>
      <c r="E47" s="31"/>
      <c r="F47" s="77"/>
      <c r="G47" s="79"/>
      <c r="H47" s="65"/>
      <c r="I47" s="563" t="s">
        <v>216</v>
      </c>
    </row>
    <row r="48" spans="1:9" s="32" customFormat="1" ht="18" customHeight="1">
      <c r="B48" s="31"/>
      <c r="C48" s="77"/>
      <c r="D48" s="78"/>
      <c r="E48" s="31"/>
      <c r="F48" s="77"/>
      <c r="G48" s="77"/>
      <c r="H48" s="86"/>
      <c r="I48" s="265" t="s">
        <v>215</v>
      </c>
    </row>
    <row r="49" spans="1:9" ht="14.25" customHeight="1">
      <c r="B49" s="98"/>
      <c r="E49" s="100"/>
      <c r="I49" s="113"/>
    </row>
    <row r="50" spans="1:9" ht="15" customHeight="1">
      <c r="B50" s="101"/>
    </row>
    <row r="51" spans="1:9" ht="6" customHeight="1">
      <c r="A51" s="33"/>
    </row>
    <row r="52" spans="1:9" ht="4.5" customHeight="1">
      <c r="A52" s="36"/>
      <c r="B52" s="37"/>
      <c r="C52" s="37"/>
      <c r="D52" s="112"/>
      <c r="F52" s="37"/>
      <c r="G52" s="37"/>
      <c r="H52" s="37"/>
    </row>
    <row r="53" spans="1:9" ht="13.5" customHeight="1">
      <c r="A53" s="36"/>
      <c r="B53" s="37"/>
      <c r="C53" s="37"/>
      <c r="D53" s="112"/>
      <c r="F53" s="37"/>
      <c r="G53" s="37"/>
      <c r="H53" s="37"/>
    </row>
    <row r="54" spans="1:9" ht="15.75" customHeight="1">
      <c r="A54" s="33"/>
      <c r="B54" s="37"/>
      <c r="C54" s="37"/>
      <c r="D54" s="112"/>
      <c r="F54" s="37"/>
      <c r="G54" s="37"/>
      <c r="H54" s="37"/>
    </row>
    <row r="55" spans="1:9" ht="17.25" customHeight="1">
      <c r="A55" s="36"/>
      <c r="B55" s="37"/>
      <c r="C55" s="37"/>
      <c r="D55" s="112"/>
      <c r="F55" s="37"/>
      <c r="G55" s="37"/>
      <c r="H55" s="37"/>
    </row>
    <row r="56" spans="1:9" ht="15">
      <c r="A56" s="33"/>
      <c r="B56" s="37"/>
      <c r="C56" s="37"/>
      <c r="D56" s="112"/>
      <c r="F56" s="37"/>
      <c r="G56" s="37"/>
      <c r="H56" s="37"/>
    </row>
    <row r="57" spans="1:9" ht="1.5" customHeight="1">
      <c r="A57" s="36"/>
      <c r="B57" s="37"/>
      <c r="C57" s="37"/>
      <c r="D57" s="112"/>
      <c r="F57" s="37"/>
      <c r="G57" s="37"/>
      <c r="H57" s="37"/>
    </row>
    <row r="58" spans="1:9" ht="6.75" customHeight="1">
      <c r="A58" s="33"/>
      <c r="B58" s="37"/>
      <c r="C58" s="37"/>
      <c r="D58" s="112"/>
      <c r="F58" s="37"/>
      <c r="G58" s="37"/>
      <c r="H58" s="37"/>
    </row>
    <row r="59" spans="1:9" ht="15" customHeight="1">
      <c r="A59" s="33"/>
      <c r="B59" s="37"/>
      <c r="C59" s="37"/>
      <c r="D59" s="112"/>
      <c r="F59" s="37"/>
      <c r="G59" s="37"/>
      <c r="H59" s="37"/>
    </row>
    <row r="60" spans="1:9" ht="15" customHeight="1">
      <c r="A60" s="33"/>
      <c r="B60" s="37"/>
      <c r="C60" s="37"/>
      <c r="D60" s="112"/>
      <c r="F60" s="37"/>
      <c r="G60" s="37"/>
      <c r="H60" s="37"/>
    </row>
    <row r="61" spans="1:9" ht="19.5" customHeight="1">
      <c r="A61" s="36"/>
      <c r="B61" s="37"/>
      <c r="C61" s="37"/>
      <c r="D61" s="112"/>
      <c r="F61" s="37"/>
      <c r="G61" s="37"/>
      <c r="H61" s="37"/>
    </row>
    <row r="62" spans="1:9" ht="13.5" customHeight="1">
      <c r="A62" s="33"/>
      <c r="B62" s="37"/>
      <c r="C62" s="37"/>
      <c r="D62" s="112"/>
      <c r="F62" s="37"/>
      <c r="G62" s="37"/>
      <c r="H62" s="37"/>
    </row>
    <row r="63" spans="1:9" ht="15" customHeight="1">
      <c r="A63" s="36"/>
      <c r="B63" s="37"/>
      <c r="C63" s="37"/>
      <c r="D63" s="112"/>
      <c r="F63" s="37"/>
      <c r="G63" s="37"/>
      <c r="H63" s="37"/>
    </row>
    <row r="64" spans="1:9" ht="13.5" customHeight="1">
      <c r="A64" s="37"/>
      <c r="B64" s="37"/>
      <c r="C64" s="37"/>
      <c r="D64" s="112"/>
      <c r="F64" s="37"/>
      <c r="G64" s="37"/>
      <c r="H64" s="37"/>
    </row>
    <row r="65" spans="4:5" ht="15" customHeight="1"/>
    <row r="66" spans="4:5" ht="13.5" customHeight="1"/>
    <row r="67" spans="4:5" ht="15" customHeight="1"/>
    <row r="68" spans="4:5" ht="13.5" customHeight="1"/>
    <row r="69" spans="4:5" ht="15" customHeight="1"/>
    <row r="70" spans="4:5" ht="13.5" customHeight="1"/>
    <row r="71" spans="4:5" ht="15" customHeight="1"/>
    <row r="72" spans="4:5" ht="13.5" customHeight="1"/>
    <row r="73" spans="4:5" ht="15" customHeight="1"/>
    <row r="74" spans="4:5" ht="13.5" customHeight="1"/>
    <row r="75" spans="4:5" ht="15" customHeight="1"/>
    <row r="76" spans="4:5" ht="13.5" customHeight="1"/>
    <row r="77" spans="4:5" ht="15" customHeight="1"/>
    <row r="78" spans="4:5" ht="13.5" customHeight="1"/>
    <row r="79" spans="4:5" ht="1.5" customHeight="1"/>
    <row r="80" spans="4:5" s="31" customFormat="1" ht="16.5" customHeight="1">
      <c r="D80" s="95"/>
      <c r="E80" s="87"/>
    </row>
    <row r="81" spans="4:5" s="31" customFormat="1" ht="12" customHeight="1">
      <c r="D81" s="95"/>
      <c r="E81" s="87"/>
    </row>
    <row r="82" spans="4:5" ht="9.75" customHeight="1"/>
    <row r="83" spans="4:5" ht="15" customHeight="1"/>
    <row r="84" spans="4:5" ht="15" customHeight="1"/>
    <row r="85" spans="4:5" ht="9.75" customHeight="1"/>
    <row r="86" spans="4:5" ht="15" customHeight="1"/>
    <row r="87" spans="4:5" ht="9.75" customHeight="1"/>
    <row r="88" spans="4:5" ht="15" customHeight="1"/>
    <row r="89" spans="4:5" ht="9.75" customHeight="1"/>
    <row r="90" spans="4:5" ht="9.75" customHeight="1"/>
    <row r="91" spans="4:5" ht="15" customHeight="1"/>
    <row r="92" spans="4:5" ht="9.75" customHeight="1"/>
    <row r="93" spans="4:5" ht="9.75" customHeight="1"/>
    <row r="94" spans="4:5" ht="15" customHeight="1"/>
    <row r="95" spans="4:5" ht="9.75" customHeight="1"/>
    <row r="96" spans="4:5" ht="15" customHeight="1"/>
    <row r="97" ht="9.75" customHeight="1"/>
    <row r="98" ht="15" customHeight="1"/>
    <row r="99" ht="9.75" customHeight="1"/>
    <row r="100" ht="15" customHeight="1"/>
    <row r="101" ht="9.75" customHeight="1"/>
    <row r="102" ht="18" customHeight="1"/>
    <row r="103" ht="15" customHeight="1"/>
    <row r="104" ht="9.75" customHeight="1"/>
    <row r="105" ht="15" customHeight="1"/>
    <row r="106" ht="9.75" customHeight="1"/>
    <row r="107" ht="5.0999999999999996" customHeight="1"/>
    <row r="108" ht="11.1" customHeight="1"/>
    <row r="109" ht="11.1" customHeight="1"/>
    <row r="110" ht="11.25" customHeight="1"/>
    <row r="111" ht="5.25" customHeight="1"/>
    <row r="112" ht="3.95" customHeight="1"/>
    <row r="113" ht="11.1" customHeight="1"/>
    <row r="114" ht="10.5" customHeight="1"/>
  </sheetData>
  <mergeCells count="2">
    <mergeCell ref="F10:H10"/>
    <mergeCell ref="F11:H11"/>
  </mergeCells>
  <hyperlinks>
    <hyperlink ref="I1" r:id="rId1" xr:uid="{00000000-0004-0000-26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72" orientation="portrait" r:id="rId2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X93"/>
  <sheetViews>
    <sheetView showGridLines="0" view="pageBreakPreview" topLeftCell="C6" zoomScaleNormal="100" zoomScaleSheetLayoutView="100" workbookViewId="0">
      <selection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2.85546875" style="192" customWidth="1"/>
    <col min="6" max="7" width="15.85546875" style="193" customWidth="1"/>
    <col min="8" max="8" width="13.7109375" style="193" customWidth="1"/>
    <col min="9" max="9" width="17.42578125" style="193" bestFit="1" customWidth="1"/>
    <col min="10" max="10" width="13.7109375" style="193" customWidth="1"/>
    <col min="11" max="11" width="13.140625" style="193" customWidth="1"/>
    <col min="12" max="12" width="13.7109375" style="193" customWidth="1"/>
    <col min="13" max="13" width="1" style="193" customWidth="1"/>
    <col min="14" max="14" width="10.7109375" style="192" bestFit="1" customWidth="1"/>
    <col min="15" max="15" width="1.5703125" style="192" customWidth="1"/>
    <col min="16" max="16" width="9.140625" style="192"/>
    <col min="17" max="17" width="14" style="192" bestFit="1" customWidth="1"/>
    <col min="18" max="18" width="15.28515625" style="192" bestFit="1" customWidth="1"/>
    <col min="19" max="19" width="9.140625" style="192"/>
    <col min="20" max="20" width="15.85546875" style="192" bestFit="1" customWidth="1"/>
    <col min="21" max="21" width="12.85546875" style="192" bestFit="1" customWidth="1"/>
    <col min="22" max="22" width="8.85546875" style="192" bestFit="1" customWidth="1"/>
    <col min="23" max="23" width="10.7109375" style="192" bestFit="1" customWidth="1"/>
    <col min="24" max="16384" width="9.140625" style="192"/>
  </cols>
  <sheetData>
    <row r="1" spans="1:24" ht="15" customHeight="1">
      <c r="I1" s="194"/>
      <c r="L1" s="195"/>
      <c r="M1" s="535" t="s">
        <v>0</v>
      </c>
    </row>
    <row r="2" spans="1:24" ht="15" customHeight="1">
      <c r="I2" s="196"/>
      <c r="L2" s="195"/>
      <c r="M2" s="536" t="s">
        <v>1</v>
      </c>
    </row>
    <row r="3" spans="1:24" ht="15" customHeight="1"/>
    <row r="4" spans="1:24" ht="15" customHeight="1"/>
    <row r="5" spans="1:24" ht="15" customHeight="1">
      <c r="B5" s="506" t="s">
        <v>34</v>
      </c>
      <c r="C5" s="507" t="s">
        <v>562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24" s="198" customFormat="1" ht="15" customHeight="1">
      <c r="B6" s="511" t="s">
        <v>35</v>
      </c>
      <c r="C6" s="512" t="s">
        <v>474</v>
      </c>
      <c r="D6" s="513"/>
      <c r="E6" s="514"/>
      <c r="F6" s="515"/>
      <c r="G6" s="515"/>
      <c r="H6" s="515"/>
      <c r="I6" s="515"/>
      <c r="J6" s="515"/>
      <c r="K6" s="515"/>
      <c r="L6" s="515"/>
      <c r="M6" s="199"/>
    </row>
    <row r="7" spans="1:24" ht="15" customHeight="1" thickBot="1">
      <c r="A7" s="200"/>
      <c r="B7" s="516"/>
      <c r="C7" s="516"/>
      <c r="D7" s="517"/>
      <c r="E7" s="516"/>
      <c r="F7" s="510"/>
      <c r="G7" s="510"/>
      <c r="H7" s="510"/>
      <c r="I7" s="510"/>
      <c r="J7" s="510"/>
      <c r="K7" s="510"/>
      <c r="L7" s="510"/>
    </row>
    <row r="8" spans="1:24" ht="5.25" customHeight="1" thickTop="1">
      <c r="A8" s="226"/>
      <c r="B8" s="518" t="s">
        <v>2</v>
      </c>
      <c r="C8" s="518"/>
      <c r="D8" s="519"/>
      <c r="E8" s="518"/>
      <c r="F8" s="520" t="s">
        <v>2</v>
      </c>
      <c r="G8" s="520" t="s">
        <v>2</v>
      </c>
      <c r="H8" s="520"/>
      <c r="I8" s="520"/>
      <c r="J8" s="520"/>
      <c r="K8" s="520"/>
      <c r="L8" s="520"/>
      <c r="M8" s="227"/>
    </row>
    <row r="9" spans="1:24" s="201" customFormat="1" ht="15.95" customHeight="1">
      <c r="B9" s="521" t="s">
        <v>3</v>
      </c>
      <c r="C9" s="521"/>
      <c r="D9" s="522" t="s">
        <v>28</v>
      </c>
      <c r="E9" s="506" t="s">
        <v>8</v>
      </c>
      <c r="F9" s="506" t="s">
        <v>36</v>
      </c>
      <c r="G9" s="506" t="s">
        <v>38</v>
      </c>
      <c r="H9" s="506" t="s">
        <v>310</v>
      </c>
      <c r="I9" s="506" t="s">
        <v>311</v>
      </c>
      <c r="J9" s="506" t="s">
        <v>159</v>
      </c>
      <c r="K9" s="506" t="s">
        <v>228</v>
      </c>
      <c r="L9" s="506" t="s">
        <v>230</v>
      </c>
      <c r="M9" s="228"/>
      <c r="N9" s="287"/>
      <c r="O9" s="287"/>
      <c r="Q9" s="287"/>
      <c r="R9" s="287"/>
      <c r="S9" s="287"/>
      <c r="T9" s="287"/>
      <c r="U9" s="287"/>
      <c r="V9" s="287"/>
      <c r="W9" s="287"/>
      <c r="X9" s="287"/>
    </row>
    <row r="10" spans="1:24" s="201" customFormat="1" ht="15" customHeight="1">
      <c r="B10" s="523" t="s">
        <v>5</v>
      </c>
      <c r="C10" s="523"/>
      <c r="D10" s="524" t="s">
        <v>29</v>
      </c>
      <c r="E10" s="525" t="s">
        <v>9</v>
      </c>
      <c r="F10" s="525" t="s">
        <v>206</v>
      </c>
      <c r="G10" s="525" t="s">
        <v>39</v>
      </c>
      <c r="H10" s="525" t="s">
        <v>207</v>
      </c>
      <c r="I10" s="525" t="s">
        <v>229</v>
      </c>
      <c r="J10" s="525" t="s">
        <v>160</v>
      </c>
      <c r="K10" s="525"/>
      <c r="L10" s="525" t="s">
        <v>231</v>
      </c>
      <c r="M10" s="229"/>
    </row>
    <row r="11" spans="1:24" s="201" customFormat="1" ht="15.75" customHeight="1">
      <c r="B11" s="509"/>
      <c r="C11" s="509"/>
      <c r="D11" s="526"/>
      <c r="E11" s="525"/>
      <c r="F11" s="525" t="s">
        <v>205</v>
      </c>
      <c r="G11" s="525"/>
      <c r="H11" s="525"/>
      <c r="I11" s="525" t="s">
        <v>357</v>
      </c>
      <c r="J11" s="525"/>
      <c r="K11" s="525"/>
      <c r="L11" s="509"/>
      <c r="M11" s="203"/>
    </row>
    <row r="12" spans="1:24" s="201" customFormat="1" ht="6.75" customHeight="1">
      <c r="A12" s="230"/>
      <c r="B12" s="527"/>
      <c r="C12" s="527"/>
      <c r="D12" s="528"/>
      <c r="E12" s="529"/>
      <c r="F12" s="530"/>
      <c r="G12" s="529"/>
      <c r="H12" s="529"/>
      <c r="I12" s="529"/>
      <c r="J12" s="529"/>
      <c r="K12" s="529"/>
      <c r="L12" s="529"/>
      <c r="M12" s="231"/>
    </row>
    <row r="13" spans="1:24" s="201" customFormat="1" ht="8.1" customHeight="1">
      <c r="A13" s="202"/>
      <c r="B13" s="509"/>
      <c r="C13" s="509"/>
      <c r="D13" s="526"/>
      <c r="E13" s="531"/>
      <c r="F13" s="510"/>
      <c r="G13" s="510"/>
      <c r="H13" s="510"/>
      <c r="I13" s="510"/>
      <c r="J13" s="510"/>
      <c r="K13" s="510"/>
      <c r="L13" s="510"/>
      <c r="M13" s="203"/>
    </row>
    <row r="14" spans="1:24" s="201" customFormat="1" ht="15" customHeight="1">
      <c r="A14" s="202"/>
      <c r="B14" s="532" t="s">
        <v>10</v>
      </c>
      <c r="C14" s="532"/>
      <c r="D14" s="508">
        <v>2021</v>
      </c>
      <c r="E14" s="589">
        <f>SUM(F14:L14)</f>
        <v>1461</v>
      </c>
      <c r="F14" s="589">
        <f t="shared" ref="F14:L15" si="0">F18+F22+F26+F30+F34+F38+F46+F50+F42+F62+F66+F54+F58+F70+F74</f>
        <v>157</v>
      </c>
      <c r="G14" s="589">
        <f t="shared" si="0"/>
        <v>599</v>
      </c>
      <c r="H14" s="589">
        <f t="shared" si="0"/>
        <v>14</v>
      </c>
      <c r="I14" s="589">
        <f t="shared" si="0"/>
        <v>568</v>
      </c>
      <c r="J14" s="589">
        <f t="shared" si="0"/>
        <v>15</v>
      </c>
      <c r="K14" s="589">
        <f t="shared" si="0"/>
        <v>0</v>
      </c>
      <c r="L14" s="589">
        <f t="shared" si="0"/>
        <v>108</v>
      </c>
      <c r="M14" s="204"/>
      <c r="N14" s="289"/>
      <c r="P14" s="288"/>
      <c r="Q14" s="289"/>
      <c r="R14" s="289"/>
      <c r="S14" s="289"/>
      <c r="T14" s="289"/>
      <c r="U14" s="289"/>
      <c r="V14" s="289"/>
      <c r="W14" s="289"/>
    </row>
    <row r="15" spans="1:24" s="201" customFormat="1" ht="15" customHeight="1">
      <c r="A15" s="202"/>
      <c r="B15" s="532"/>
      <c r="C15" s="532"/>
      <c r="D15" s="508">
        <v>2022</v>
      </c>
      <c r="E15" s="589">
        <f>SUM(F15:L15)</f>
        <v>1477</v>
      </c>
      <c r="F15" s="589">
        <f t="shared" si="0"/>
        <v>153</v>
      </c>
      <c r="G15" s="589">
        <f t="shared" si="0"/>
        <v>554</v>
      </c>
      <c r="H15" s="589">
        <f t="shared" si="0"/>
        <v>11</v>
      </c>
      <c r="I15" s="589">
        <f t="shared" si="0"/>
        <v>652</v>
      </c>
      <c r="J15" s="589">
        <f t="shared" si="0"/>
        <v>13</v>
      </c>
      <c r="K15" s="589">
        <f t="shared" si="0"/>
        <v>0</v>
      </c>
      <c r="L15" s="589">
        <f t="shared" si="0"/>
        <v>94</v>
      </c>
      <c r="M15" s="204"/>
      <c r="N15" s="289"/>
      <c r="P15" s="288"/>
      <c r="Q15" s="289"/>
      <c r="R15" s="289"/>
      <c r="S15" s="289"/>
      <c r="T15" s="289"/>
      <c r="U15" s="289"/>
      <c r="V15" s="289"/>
      <c r="W15" s="289"/>
    </row>
    <row r="16" spans="1:24" s="201" customFormat="1" ht="15" customHeight="1">
      <c r="A16" s="202"/>
      <c r="B16" s="532"/>
      <c r="C16" s="532"/>
      <c r="D16" s="508">
        <v>2023</v>
      </c>
      <c r="E16" s="589">
        <f>SUM(F16:L16)</f>
        <v>1736</v>
      </c>
      <c r="F16" s="589">
        <f t="shared" ref="F16:L16" si="1">SUM(F20,F24,F28,F32,F36,F40,F44,F48,F52,F56,F60,F64,F68,F72,F76,F80)</f>
        <v>162</v>
      </c>
      <c r="G16" s="589">
        <f t="shared" si="1"/>
        <v>562</v>
      </c>
      <c r="H16" s="589">
        <f t="shared" si="1"/>
        <v>14</v>
      </c>
      <c r="I16" s="589">
        <f t="shared" si="1"/>
        <v>850</v>
      </c>
      <c r="J16" s="589">
        <f t="shared" si="1"/>
        <v>13</v>
      </c>
      <c r="K16" s="589">
        <f t="shared" si="1"/>
        <v>0</v>
      </c>
      <c r="L16" s="589">
        <f t="shared" si="1"/>
        <v>135</v>
      </c>
      <c r="M16" s="204"/>
      <c r="N16" s="289"/>
      <c r="P16" s="288"/>
      <c r="Q16" s="289"/>
      <c r="R16" s="289"/>
      <c r="S16" s="289"/>
      <c r="T16" s="289"/>
      <c r="U16" s="289"/>
      <c r="V16" s="289"/>
      <c r="W16" s="289"/>
    </row>
    <row r="17" spans="1:23" s="201" customFormat="1" ht="8.1" customHeight="1">
      <c r="A17" s="202"/>
      <c r="B17" s="532"/>
      <c r="C17" s="532"/>
      <c r="D17" s="526"/>
      <c r="E17" s="590"/>
      <c r="F17" s="590"/>
      <c r="G17" s="590"/>
      <c r="H17" s="590"/>
      <c r="I17" s="590"/>
      <c r="J17" s="590"/>
      <c r="K17" s="590"/>
      <c r="L17" s="590"/>
      <c r="M17" s="204"/>
    </row>
    <row r="18" spans="1:23" s="201" customFormat="1" ht="15" customHeight="1">
      <c r="A18" s="202"/>
      <c r="B18" s="533" t="s">
        <v>11</v>
      </c>
      <c r="C18" s="533"/>
      <c r="D18" s="526">
        <v>2021</v>
      </c>
      <c r="E18" s="590">
        <f>SUM(F18:L18)</f>
        <v>186</v>
      </c>
      <c r="F18" s="590">
        <f>'3.5'!F20+'3.5 samb.'!F20</f>
        <v>30</v>
      </c>
      <c r="G18" s="590">
        <f>'3.5'!G20+'3.5 samb.'!G20</f>
        <v>58</v>
      </c>
      <c r="H18" s="590">
        <f>'3.5'!H20+'3.5 samb.'!H20</f>
        <v>0</v>
      </c>
      <c r="I18" s="590">
        <f>'3.5'!I20+'3.5 samb.'!I20</f>
        <v>74</v>
      </c>
      <c r="J18" s="590">
        <f>'3.5'!J20+'3.5 samb.'!J20</f>
        <v>2</v>
      </c>
      <c r="K18" s="590">
        <f>'3.5'!K20+'3.5 samb.'!K20</f>
        <v>0</v>
      </c>
      <c r="L18" s="590">
        <f>'3.5'!L20+'3.5 samb.'!L20</f>
        <v>22</v>
      </c>
      <c r="M18" s="203"/>
      <c r="N18" s="286"/>
      <c r="P18" s="288"/>
      <c r="Q18" s="286"/>
      <c r="R18" s="286"/>
      <c r="T18" s="286"/>
      <c r="W18" s="286"/>
    </row>
    <row r="19" spans="1:23" s="201" customFormat="1" ht="15" customHeight="1">
      <c r="A19" s="202"/>
      <c r="B19" s="533"/>
      <c r="C19" s="533"/>
      <c r="D19" s="526">
        <v>2022</v>
      </c>
      <c r="E19" s="590">
        <f>SUM(F19:L19)</f>
        <v>192</v>
      </c>
      <c r="F19" s="590">
        <f>'3.5'!F21+'3.5 samb.'!F21</f>
        <v>33</v>
      </c>
      <c r="G19" s="590">
        <f>'3.5'!G21+'3.5 samb.'!G21</f>
        <v>58</v>
      </c>
      <c r="H19" s="590">
        <f>'3.5'!H21+'3.5 samb.'!H21</f>
        <v>1</v>
      </c>
      <c r="I19" s="590">
        <f>'3.5'!I21+'3.5 samb.'!I21</f>
        <v>87</v>
      </c>
      <c r="J19" s="590">
        <f>'3.5'!J21+'3.5 samb.'!J21</f>
        <v>0</v>
      </c>
      <c r="K19" s="590">
        <f>'3.5'!K21+'3.5 samb.'!K21</f>
        <v>0</v>
      </c>
      <c r="L19" s="590">
        <f>'3.5'!L21+'3.5 samb.'!L21</f>
        <v>13</v>
      </c>
      <c r="M19" s="203"/>
      <c r="P19" s="288"/>
      <c r="Q19" s="286"/>
      <c r="R19" s="286"/>
      <c r="T19" s="286"/>
    </row>
    <row r="20" spans="1:23" s="201" customFormat="1" ht="15" customHeight="1">
      <c r="A20" s="202"/>
      <c r="B20" s="533"/>
      <c r="C20" s="533"/>
      <c r="D20" s="526">
        <v>2023</v>
      </c>
      <c r="E20" s="590">
        <f>SUM(F20:L20)</f>
        <v>236</v>
      </c>
      <c r="F20" s="590">
        <f>'3.5'!F22+'3.5 samb.'!F22</f>
        <v>31</v>
      </c>
      <c r="G20" s="590">
        <f>'3.5'!G22+'3.5 samb.'!G22</f>
        <v>57</v>
      </c>
      <c r="H20" s="590">
        <f>'3.5'!H22+'3.5 samb.'!H22</f>
        <v>3</v>
      </c>
      <c r="I20" s="590">
        <f>'3.5'!I22+'3.5 samb.'!I22</f>
        <v>124</v>
      </c>
      <c r="J20" s="590">
        <f>'3.5'!J22+'3.5 samb.'!J22</f>
        <v>0</v>
      </c>
      <c r="K20" s="590">
        <f>'3.5'!K22+'3.5 samb.'!K22</f>
        <v>0</v>
      </c>
      <c r="L20" s="590">
        <f>'3.5'!L22+'3.5 samb.'!L22</f>
        <v>21</v>
      </c>
      <c r="M20" s="203"/>
      <c r="N20" s="286"/>
      <c r="P20" s="288"/>
      <c r="Q20" s="286"/>
      <c r="R20" s="286"/>
      <c r="T20" s="286"/>
      <c r="W20" s="286"/>
    </row>
    <row r="21" spans="1:23" s="201" customFormat="1" ht="8.1" customHeight="1">
      <c r="A21" s="202"/>
      <c r="B21" s="533"/>
      <c r="C21" s="533"/>
      <c r="D21" s="526"/>
      <c r="E21" s="590"/>
      <c r="F21" s="590"/>
      <c r="G21" s="590"/>
      <c r="H21" s="590"/>
      <c r="I21" s="590"/>
      <c r="J21" s="590"/>
      <c r="K21" s="590"/>
      <c r="L21" s="590"/>
      <c r="M21" s="203"/>
      <c r="P21" s="290"/>
    </row>
    <row r="22" spans="1:23" s="201" customFormat="1" ht="15" customHeight="1">
      <c r="A22" s="202"/>
      <c r="B22" s="533" t="s">
        <v>12</v>
      </c>
      <c r="C22" s="533"/>
      <c r="D22" s="526">
        <v>2021</v>
      </c>
      <c r="E22" s="590">
        <f>SUM(F22:L22)</f>
        <v>152</v>
      </c>
      <c r="F22" s="590">
        <f>'3.5'!F24+'3.5 samb.'!F24</f>
        <v>6</v>
      </c>
      <c r="G22" s="590">
        <f>'3.5'!G24+'3.5 samb.'!G24</f>
        <v>71</v>
      </c>
      <c r="H22" s="590">
        <v>4</v>
      </c>
      <c r="I22" s="590">
        <f>'3.5'!I24+'3.5 samb.'!I24</f>
        <v>62</v>
      </c>
      <c r="J22" s="590">
        <f>'3.5'!J24+'3.5 samb.'!J24</f>
        <v>2</v>
      </c>
      <c r="K22" s="590">
        <f>'3.5'!K24+'3.5 samb.'!K24</f>
        <v>0</v>
      </c>
      <c r="L22" s="590">
        <f>'3.5'!L24+'3.5 samb.'!L24</f>
        <v>7</v>
      </c>
      <c r="M22" s="205"/>
      <c r="N22" s="286"/>
      <c r="P22" s="288"/>
      <c r="Q22" s="286"/>
      <c r="R22" s="286"/>
      <c r="S22" s="286"/>
      <c r="U22" s="286"/>
      <c r="W22" s="286"/>
    </row>
    <row r="23" spans="1:23" s="201" customFormat="1" ht="15" customHeight="1">
      <c r="A23" s="202"/>
      <c r="B23" s="533"/>
      <c r="C23" s="533"/>
      <c r="D23" s="526">
        <v>2022</v>
      </c>
      <c r="E23" s="590">
        <f>SUM(F23:L23)</f>
        <v>164</v>
      </c>
      <c r="F23" s="590">
        <f>'3.5'!F25+'3.5 samb.'!F25</f>
        <v>7</v>
      </c>
      <c r="G23" s="590">
        <f>'3.5'!G25+'3.5 samb.'!G25</f>
        <v>72</v>
      </c>
      <c r="H23" s="590">
        <f>'3.5'!H25+'3.5 samb.'!H25</f>
        <v>3</v>
      </c>
      <c r="I23" s="590">
        <f>'3.5'!I25+'3.5 samb.'!I25</f>
        <v>73</v>
      </c>
      <c r="J23" s="590">
        <f>'3.5'!J25+'3.5 samb.'!J25</f>
        <v>2</v>
      </c>
      <c r="K23" s="590">
        <f>'3.5'!K25+'3.5 samb.'!K25</f>
        <v>0</v>
      </c>
      <c r="L23" s="590">
        <f>'3.5'!L25+'3.5 samb.'!L25</f>
        <v>7</v>
      </c>
      <c r="M23" s="205"/>
      <c r="N23" s="286"/>
      <c r="P23" s="288"/>
      <c r="Q23" s="286"/>
      <c r="R23" s="286"/>
      <c r="S23" s="286"/>
      <c r="T23" s="286"/>
      <c r="W23" s="286"/>
    </row>
    <row r="24" spans="1:23" s="201" customFormat="1" ht="15" customHeight="1">
      <c r="A24" s="202"/>
      <c r="B24" s="533"/>
      <c r="C24" s="533"/>
      <c r="D24" s="526">
        <v>2023</v>
      </c>
      <c r="E24" s="590">
        <f>SUM(F24:L24)</f>
        <v>181</v>
      </c>
      <c r="F24" s="590">
        <f>'3.5'!F26+'3.5 samb.'!F26</f>
        <v>7</v>
      </c>
      <c r="G24" s="590">
        <f>'3.5'!G26+'3.5 samb.'!G26</f>
        <v>76</v>
      </c>
      <c r="H24" s="590">
        <f>'3.5'!H26+'3.5 samb.'!H26</f>
        <v>1</v>
      </c>
      <c r="I24" s="590">
        <f>'3.5'!I26+'3.5 samb.'!I26</f>
        <v>87</v>
      </c>
      <c r="J24" s="590">
        <f>'3.5'!J26+'3.5 samb.'!J26</f>
        <v>3</v>
      </c>
      <c r="K24" s="590">
        <f>'3.5'!K26+'3.5 samb.'!K26</f>
        <v>0</v>
      </c>
      <c r="L24" s="590">
        <f>'3.5'!L26+'3.5 samb.'!L26</f>
        <v>7</v>
      </c>
      <c r="M24" s="205"/>
      <c r="N24" s="286"/>
      <c r="P24" s="288"/>
      <c r="Q24" s="286"/>
      <c r="R24" s="286"/>
      <c r="S24" s="286"/>
      <c r="T24" s="286"/>
      <c r="W24" s="286"/>
    </row>
    <row r="25" spans="1:23" s="201" customFormat="1" ht="8.1" customHeight="1">
      <c r="A25" s="202"/>
      <c r="B25" s="533"/>
      <c r="C25" s="533"/>
      <c r="D25" s="526"/>
      <c r="E25" s="590"/>
      <c r="F25" s="590"/>
      <c r="G25" s="590"/>
      <c r="H25" s="590"/>
      <c r="I25" s="590"/>
      <c r="J25" s="590"/>
      <c r="K25" s="590"/>
      <c r="L25" s="590"/>
      <c r="M25" s="205"/>
      <c r="P25" s="192"/>
    </row>
    <row r="26" spans="1:23" s="201" customFormat="1" ht="15" customHeight="1">
      <c r="A26" s="202"/>
      <c r="B26" s="533" t="s">
        <v>13</v>
      </c>
      <c r="C26" s="533"/>
      <c r="D26" s="526">
        <v>2021</v>
      </c>
      <c r="E26" s="590">
        <f>SUM(F26:L26)</f>
        <v>87</v>
      </c>
      <c r="F26" s="590">
        <f>'3.5'!F28+'3.5 samb.'!F28</f>
        <v>5</v>
      </c>
      <c r="G26" s="590">
        <f>'3.5'!G28+'3.5 samb.'!G28</f>
        <v>23</v>
      </c>
      <c r="H26" s="590">
        <f>'3.5'!H28+'3.5 samb.'!H28</f>
        <v>3</v>
      </c>
      <c r="I26" s="590">
        <f>'3.5'!I28+'3.5 samb.'!I28</f>
        <v>51</v>
      </c>
      <c r="J26" s="590">
        <f>'3.5'!J28+'3.5 samb.'!J28</f>
        <v>0</v>
      </c>
      <c r="K26" s="590">
        <f>'3.5'!K28+'3.5 samb.'!K28</f>
        <v>0</v>
      </c>
      <c r="L26" s="590">
        <f>'3.5'!L28+'3.5 samb.'!L28</f>
        <v>5</v>
      </c>
      <c r="M26" s="203"/>
      <c r="N26" s="286"/>
      <c r="P26" s="288"/>
      <c r="Q26" s="286"/>
      <c r="S26" s="286"/>
      <c r="T26" s="286"/>
      <c r="W26" s="286"/>
    </row>
    <row r="27" spans="1:23" s="201" customFormat="1" ht="15" customHeight="1">
      <c r="A27" s="202"/>
      <c r="B27" s="533"/>
      <c r="C27" s="533"/>
      <c r="D27" s="526">
        <v>2022</v>
      </c>
      <c r="E27" s="590">
        <f>SUM(F27:L27)</f>
        <v>79</v>
      </c>
      <c r="F27" s="590">
        <f>'3.5'!F29+'3.5 samb.'!F29</f>
        <v>6</v>
      </c>
      <c r="G27" s="590">
        <f>'3.5'!G29+'3.5 samb.'!G29</f>
        <v>20</v>
      </c>
      <c r="H27" s="590">
        <f>'3.5'!H29+'3.5 samb.'!H29</f>
        <v>2</v>
      </c>
      <c r="I27" s="590">
        <f>'3.5'!I29+'3.5 samb.'!I29</f>
        <v>48</v>
      </c>
      <c r="J27" s="590">
        <f>'3.5'!J29+'3.5 samb.'!J29</f>
        <v>0</v>
      </c>
      <c r="K27" s="590">
        <f>'3.5'!K29+'3.5 samb.'!K29</f>
        <v>0</v>
      </c>
      <c r="L27" s="590">
        <f>'3.5'!L29+'3.5 samb.'!L29</f>
        <v>3</v>
      </c>
      <c r="M27" s="203"/>
      <c r="N27" s="286"/>
      <c r="P27" s="288"/>
      <c r="Q27" s="286"/>
      <c r="R27" s="286"/>
      <c r="S27" s="286"/>
      <c r="T27" s="286"/>
      <c r="W27" s="286"/>
    </row>
    <row r="28" spans="1:23" s="201" customFormat="1" ht="15" customHeight="1">
      <c r="A28" s="202"/>
      <c r="B28" s="533"/>
      <c r="C28" s="533"/>
      <c r="D28" s="526">
        <v>2023</v>
      </c>
      <c r="E28" s="590">
        <f>SUM(F28:L28)</f>
        <v>85</v>
      </c>
      <c r="F28" s="590">
        <f>'3.5'!F30+'3.5 samb.'!F30</f>
        <v>9</v>
      </c>
      <c r="G28" s="590">
        <f>'3.5'!G30+'3.5 samb.'!G30</f>
        <v>23</v>
      </c>
      <c r="H28" s="590">
        <f>'3.5'!H30+'3.5 samb.'!H30</f>
        <v>2</v>
      </c>
      <c r="I28" s="590">
        <f>'3.5'!I30+'3.5 samb.'!I30</f>
        <v>47</v>
      </c>
      <c r="J28" s="590">
        <f>'3.5'!J30+'3.5 samb.'!J30</f>
        <v>0</v>
      </c>
      <c r="K28" s="590">
        <f>'3.5'!K30+'3.5 samb.'!K30</f>
        <v>0</v>
      </c>
      <c r="L28" s="590">
        <f>'3.5'!L30+'3.5 samb.'!L30</f>
        <v>4</v>
      </c>
      <c r="M28" s="203"/>
      <c r="N28" s="286"/>
      <c r="P28" s="288"/>
      <c r="Q28" s="286"/>
      <c r="R28" s="286"/>
      <c r="S28" s="286"/>
      <c r="T28" s="286"/>
      <c r="W28" s="286"/>
    </row>
    <row r="29" spans="1:23" s="201" customFormat="1" ht="8.1" customHeight="1">
      <c r="A29" s="202"/>
      <c r="B29" s="533"/>
      <c r="C29" s="533"/>
      <c r="D29" s="526"/>
      <c r="E29" s="590"/>
      <c r="F29" s="590"/>
      <c r="G29" s="590"/>
      <c r="H29" s="590"/>
      <c r="I29" s="590"/>
      <c r="J29" s="590"/>
      <c r="K29" s="590"/>
      <c r="L29" s="590"/>
      <c r="M29" s="203"/>
      <c r="P29" s="192"/>
    </row>
    <row r="30" spans="1:23" s="201" customFormat="1" ht="15" customHeight="1">
      <c r="A30" s="202"/>
      <c r="B30" s="533" t="s">
        <v>14</v>
      </c>
      <c r="C30" s="533"/>
      <c r="D30" s="526">
        <v>2021</v>
      </c>
      <c r="E30" s="590">
        <f>SUM(F30:L30)</f>
        <v>29</v>
      </c>
      <c r="F30" s="590">
        <f>'3.5'!F32+'3.5 samb.'!F32</f>
        <v>0</v>
      </c>
      <c r="G30" s="590">
        <f>'3.5'!G32+'3.5 samb.'!G32</f>
        <v>24</v>
      </c>
      <c r="H30" s="590">
        <f>'3.5'!H32+'3.5 samb.'!H32</f>
        <v>0</v>
      </c>
      <c r="I30" s="590">
        <f>'3.5'!I32+'3.5 samb.'!I32</f>
        <v>2</v>
      </c>
      <c r="J30" s="590">
        <f>'3.5'!J32+'3.5 samb.'!J32</f>
        <v>0</v>
      </c>
      <c r="K30" s="590">
        <f>'3.5'!K32+'3.5 samb.'!K32</f>
        <v>0</v>
      </c>
      <c r="L30" s="590">
        <f>'3.5'!L32+'3.5 samb.'!L32</f>
        <v>3</v>
      </c>
      <c r="M30" s="205"/>
      <c r="N30" s="286"/>
      <c r="P30" s="288"/>
      <c r="R30" s="286"/>
      <c r="T30" s="286"/>
      <c r="W30" s="286"/>
    </row>
    <row r="31" spans="1:23" s="201" customFormat="1" ht="15" customHeight="1">
      <c r="A31" s="202"/>
      <c r="B31" s="533"/>
      <c r="C31" s="533"/>
      <c r="D31" s="526">
        <v>2022</v>
      </c>
      <c r="E31" s="590">
        <f>SUM(F31:L31)</f>
        <v>24</v>
      </c>
      <c r="F31" s="590">
        <f>'3.5'!F33+'3.5 samb.'!F33</f>
        <v>0</v>
      </c>
      <c r="G31" s="590">
        <f>'3.5'!G33+'3.5 samb.'!G33</f>
        <v>23</v>
      </c>
      <c r="H31" s="590">
        <f>'3.5'!H33+'3.5 samb.'!H33</f>
        <v>0</v>
      </c>
      <c r="I31" s="590">
        <f>'3.5'!I33+'3.5 samb.'!I33</f>
        <v>0</v>
      </c>
      <c r="J31" s="590">
        <f>'3.5'!J33+'3.5 samb.'!J33</f>
        <v>0</v>
      </c>
      <c r="K31" s="590">
        <f>'3.5'!K33+'3.5 samb.'!K33</f>
        <v>0</v>
      </c>
      <c r="L31" s="590">
        <f>'3.5'!L33+'3.5 samb.'!L33</f>
        <v>1</v>
      </c>
      <c r="M31" s="205"/>
      <c r="N31" s="286"/>
      <c r="P31" s="288"/>
      <c r="R31" s="286"/>
      <c r="T31" s="286"/>
      <c r="W31" s="286"/>
    </row>
    <row r="32" spans="1:23" s="201" customFormat="1" ht="15" customHeight="1">
      <c r="A32" s="202"/>
      <c r="B32" s="533"/>
      <c r="C32" s="533"/>
      <c r="D32" s="526">
        <v>2023</v>
      </c>
      <c r="E32" s="590">
        <f>SUM(F32:L32)</f>
        <v>30</v>
      </c>
      <c r="F32" s="590">
        <f>'3.5'!F34+'3.5 samb.'!F34</f>
        <v>0</v>
      </c>
      <c r="G32" s="590">
        <f>'3.5'!G34+'3.5 samb.'!G34</f>
        <v>23</v>
      </c>
      <c r="H32" s="590">
        <f>'3.5'!H34+'3.5 samb.'!H34</f>
        <v>0</v>
      </c>
      <c r="I32" s="590">
        <f>'3.5'!I34+'3.5 samb.'!I34</f>
        <v>6</v>
      </c>
      <c r="J32" s="590">
        <f>'3.5'!J34+'3.5 samb.'!J34</f>
        <v>0</v>
      </c>
      <c r="K32" s="590">
        <f>'3.5'!K34+'3.5 samb.'!K34</f>
        <v>0</v>
      </c>
      <c r="L32" s="590">
        <f>'3.5'!L34+'3.5 samb.'!L34</f>
        <v>1</v>
      </c>
      <c r="M32" s="205"/>
      <c r="P32" s="288"/>
      <c r="R32" s="286"/>
      <c r="W32" s="286"/>
    </row>
    <row r="33" spans="1:23" s="201" customFormat="1" ht="8.1" customHeight="1">
      <c r="A33" s="202"/>
      <c r="B33" s="533"/>
      <c r="C33" s="533"/>
      <c r="D33" s="526"/>
      <c r="E33" s="590"/>
      <c r="F33" s="590"/>
      <c r="G33" s="590"/>
      <c r="H33" s="590"/>
      <c r="I33" s="590"/>
      <c r="J33" s="590"/>
      <c r="K33" s="590"/>
      <c r="L33" s="590"/>
      <c r="M33" s="205"/>
      <c r="P33" s="290"/>
    </row>
    <row r="34" spans="1:23" s="201" customFormat="1" ht="15" customHeight="1">
      <c r="A34" s="202"/>
      <c r="B34" s="533" t="s">
        <v>15</v>
      </c>
      <c r="C34" s="533"/>
      <c r="D34" s="526">
        <v>2021</v>
      </c>
      <c r="E34" s="590">
        <f>SUM(F34:L34)</f>
        <v>41</v>
      </c>
      <c r="F34" s="590">
        <f>'3.5'!F36+'3.5 samb.'!F36</f>
        <v>11</v>
      </c>
      <c r="G34" s="590">
        <f>'3.5'!G36+'3.5 samb.'!G36</f>
        <v>26</v>
      </c>
      <c r="H34" s="590">
        <f>'3.5'!H36+'3.5 samb.'!H36</f>
        <v>0</v>
      </c>
      <c r="I34" s="590">
        <f>'3.5'!I36+'3.5 samb.'!I36</f>
        <v>0</v>
      </c>
      <c r="J34" s="590">
        <f>'3.5'!J36+'3.5 samb.'!J36</f>
        <v>0</v>
      </c>
      <c r="K34" s="590">
        <f>'3.5'!K36+'3.5 samb.'!K36</f>
        <v>0</v>
      </c>
      <c r="L34" s="590">
        <f>'3.5'!L36+'3.5 samb.'!L36</f>
        <v>4</v>
      </c>
      <c r="M34" s="203"/>
      <c r="N34" s="286"/>
      <c r="P34" s="288"/>
      <c r="Q34" s="286"/>
      <c r="R34" s="286"/>
      <c r="W34" s="286"/>
    </row>
    <row r="35" spans="1:23" s="201" customFormat="1" ht="15" customHeight="1">
      <c r="A35" s="202"/>
      <c r="B35" s="533"/>
      <c r="C35" s="533"/>
      <c r="D35" s="526">
        <v>2022</v>
      </c>
      <c r="E35" s="590">
        <f>SUM(F35:L35)</f>
        <v>42</v>
      </c>
      <c r="F35" s="590">
        <f>'3.5'!F37+'3.5 samb.'!F37</f>
        <v>13</v>
      </c>
      <c r="G35" s="590">
        <f>'3.5'!G37+'3.5 samb.'!G37</f>
        <v>26</v>
      </c>
      <c r="H35" s="590">
        <f>'3.5'!H37+'3.5 samb.'!H37</f>
        <v>0</v>
      </c>
      <c r="I35" s="590">
        <f>'3.5'!I37+'3.5 samb.'!I37</f>
        <v>0</v>
      </c>
      <c r="J35" s="590">
        <f>'3.5'!J37+'3.5 samb.'!J37</f>
        <v>0</v>
      </c>
      <c r="K35" s="590">
        <f>'3.5'!K37+'3.5 samb.'!K37</f>
        <v>0</v>
      </c>
      <c r="L35" s="590">
        <f>'3.5'!L37+'3.5 samb.'!L37</f>
        <v>3</v>
      </c>
      <c r="M35" s="203"/>
      <c r="N35" s="286"/>
      <c r="P35" s="288"/>
      <c r="Q35" s="286"/>
      <c r="R35" s="286"/>
      <c r="W35" s="286"/>
    </row>
    <row r="36" spans="1:23" s="201" customFormat="1" ht="15" customHeight="1">
      <c r="A36" s="202"/>
      <c r="B36" s="533"/>
      <c r="C36" s="533"/>
      <c r="D36" s="526">
        <v>2023</v>
      </c>
      <c r="E36" s="590">
        <f>SUM(F36:L36)</f>
        <v>41</v>
      </c>
      <c r="F36" s="590">
        <f>'3.5'!F38+'3.5 samb.'!F38</f>
        <v>9</v>
      </c>
      <c r="G36" s="590">
        <f>'3.5'!G38+'3.5 samb.'!G38</f>
        <v>30</v>
      </c>
      <c r="H36" s="590">
        <f>'3.5'!H38+'3.5 samb.'!H38</f>
        <v>0</v>
      </c>
      <c r="I36" s="590">
        <f>'3.5'!I38+'3.5 samb.'!I38</f>
        <v>0</v>
      </c>
      <c r="J36" s="590">
        <f>'3.5'!J38+'3.5 samb.'!J38</f>
        <v>0</v>
      </c>
      <c r="K36" s="590">
        <f>'3.5'!K38+'3.5 samb.'!K38</f>
        <v>0</v>
      </c>
      <c r="L36" s="590">
        <f>'3.5'!L38+'3.5 samb.'!L38</f>
        <v>2</v>
      </c>
      <c r="M36" s="203"/>
      <c r="N36" s="286"/>
      <c r="P36" s="288"/>
      <c r="Q36" s="286"/>
      <c r="R36" s="286"/>
      <c r="W36" s="286"/>
    </row>
    <row r="37" spans="1:23" s="201" customFormat="1" ht="8.1" customHeight="1">
      <c r="A37" s="202"/>
      <c r="B37" s="533"/>
      <c r="C37" s="533"/>
      <c r="D37" s="526"/>
      <c r="E37" s="590"/>
      <c r="F37" s="590"/>
      <c r="G37" s="590"/>
      <c r="H37" s="590"/>
      <c r="I37" s="590"/>
      <c r="J37" s="590"/>
      <c r="K37" s="590"/>
      <c r="L37" s="590"/>
      <c r="M37" s="203"/>
      <c r="P37" s="192"/>
    </row>
    <row r="38" spans="1:23" s="201" customFormat="1" ht="15" customHeight="1">
      <c r="A38" s="202"/>
      <c r="B38" s="533" t="s">
        <v>16</v>
      </c>
      <c r="C38" s="533"/>
      <c r="D38" s="526">
        <v>2021</v>
      </c>
      <c r="E38" s="590">
        <f>SUM(F38:L38)</f>
        <v>73</v>
      </c>
      <c r="F38" s="590">
        <f>'3.5'!F40+'3.5 samb.'!F40</f>
        <v>0</v>
      </c>
      <c r="G38" s="590">
        <f>'3.5'!G40+'3.5 samb.'!G40</f>
        <v>31</v>
      </c>
      <c r="H38" s="590">
        <f>'3.5'!H40+'3.5 samb.'!H40</f>
        <v>0</v>
      </c>
      <c r="I38" s="590">
        <f>'3.5'!I40+'3.5 samb.'!I40</f>
        <v>32</v>
      </c>
      <c r="J38" s="590">
        <f>'3.5'!J40+'3.5 samb.'!J40</f>
        <v>2</v>
      </c>
      <c r="K38" s="590">
        <f>'3.5'!K40+'3.5 samb.'!K40</f>
        <v>0</v>
      </c>
      <c r="L38" s="590">
        <f>'3.5'!L40+'3.5 samb.'!L40</f>
        <v>8</v>
      </c>
      <c r="M38" s="205"/>
      <c r="N38" s="286"/>
      <c r="P38" s="288"/>
      <c r="R38" s="286"/>
      <c r="T38" s="286"/>
      <c r="W38" s="286"/>
    </row>
    <row r="39" spans="1:23" s="201" customFormat="1" ht="15" customHeight="1">
      <c r="A39" s="202"/>
      <c r="B39" s="533"/>
      <c r="C39" s="533"/>
      <c r="D39" s="526">
        <v>2022</v>
      </c>
      <c r="E39" s="590">
        <f>SUM(F39:L39)</f>
        <v>85</v>
      </c>
      <c r="F39" s="590">
        <f>'3.5'!F41+'3.5 samb.'!F41</f>
        <v>0</v>
      </c>
      <c r="G39" s="590">
        <f>'3.5'!G41+'3.5 samb.'!G41</f>
        <v>31</v>
      </c>
      <c r="H39" s="590">
        <f>'3.5'!H41+'3.5 samb.'!H41</f>
        <v>0</v>
      </c>
      <c r="I39" s="590">
        <f>'3.5'!I41+'3.5 samb.'!I41</f>
        <v>43</v>
      </c>
      <c r="J39" s="590">
        <f>'3.5'!J41+'3.5 samb.'!J41</f>
        <v>2</v>
      </c>
      <c r="K39" s="590">
        <f>'3.5'!K41+'3.5 samb.'!K41</f>
        <v>0</v>
      </c>
      <c r="L39" s="590">
        <f>'3.5'!L41+'3.5 samb.'!L41</f>
        <v>9</v>
      </c>
      <c r="M39" s="205"/>
      <c r="N39" s="286"/>
      <c r="P39" s="288"/>
      <c r="R39" s="286"/>
      <c r="T39" s="286"/>
      <c r="U39" s="286"/>
      <c r="W39" s="286"/>
    </row>
    <row r="40" spans="1:23" s="201" customFormat="1" ht="15" customHeight="1">
      <c r="A40" s="202"/>
      <c r="B40" s="533"/>
      <c r="C40" s="533"/>
      <c r="D40" s="526">
        <v>2023</v>
      </c>
      <c r="E40" s="590">
        <f>SUM(F40:L40)</f>
        <v>110</v>
      </c>
      <c r="F40" s="590">
        <f>'3.5'!F42+'3.5 samb.'!F42</f>
        <v>0</v>
      </c>
      <c r="G40" s="590">
        <f>'3.5'!G42+'3.5 samb.'!G42</f>
        <v>29</v>
      </c>
      <c r="H40" s="590">
        <f>'3.5'!H42+'3.5 samb.'!H42</f>
        <v>1</v>
      </c>
      <c r="I40" s="590">
        <f>'3.5'!I42+'3.5 samb.'!I42</f>
        <v>61</v>
      </c>
      <c r="J40" s="590">
        <f>'3.5'!J42+'3.5 samb.'!J42</f>
        <v>3</v>
      </c>
      <c r="K40" s="590">
        <f>'3.5'!K42+'3.5 samb.'!K42</f>
        <v>0</v>
      </c>
      <c r="L40" s="590">
        <f>'3.5'!L42+'3.5 samb.'!L42</f>
        <v>16</v>
      </c>
      <c r="M40" s="205"/>
      <c r="N40" s="286"/>
      <c r="P40" s="288"/>
      <c r="R40" s="286"/>
      <c r="T40" s="286"/>
      <c r="U40" s="286"/>
      <c r="W40" s="286"/>
    </row>
    <row r="41" spans="1:23" s="201" customFormat="1" ht="8.1" customHeight="1">
      <c r="A41" s="202"/>
      <c r="B41" s="533"/>
      <c r="C41" s="533"/>
      <c r="D41" s="526"/>
      <c r="E41" s="590"/>
      <c r="F41" s="590"/>
      <c r="G41" s="590"/>
      <c r="H41" s="590"/>
      <c r="I41" s="590"/>
      <c r="J41" s="590"/>
      <c r="K41" s="590"/>
      <c r="L41" s="590"/>
      <c r="M41" s="205"/>
      <c r="P41" s="290"/>
    </row>
    <row r="42" spans="1:23" s="201" customFormat="1" ht="15" customHeight="1">
      <c r="A42" s="202"/>
      <c r="B42" s="533" t="s">
        <v>19</v>
      </c>
      <c r="C42" s="533"/>
      <c r="D42" s="526">
        <v>2021</v>
      </c>
      <c r="E42" s="590">
        <f>SUM(F42:L42)</f>
        <v>109</v>
      </c>
      <c r="F42" s="590">
        <f>'3.5'!F44+'3.5 samb.'!F44</f>
        <v>23</v>
      </c>
      <c r="G42" s="590">
        <f>'3.5'!G44+'3.5 samb.'!G44</f>
        <v>24</v>
      </c>
      <c r="H42" s="590">
        <f>'3.5'!H44+'3.5 samb.'!H44</f>
        <v>1</v>
      </c>
      <c r="I42" s="590">
        <f>'3.5'!I44+'3.5 samb.'!I44</f>
        <v>58</v>
      </c>
      <c r="J42" s="590">
        <f>'3.5'!J44+'3.5 samb.'!J44</f>
        <v>0</v>
      </c>
      <c r="K42" s="590">
        <f>'3.5'!K44+'3.5 samb.'!K44</f>
        <v>0</v>
      </c>
      <c r="L42" s="590">
        <f>'3.5'!L44+'3.5 samb.'!L44</f>
        <v>3</v>
      </c>
      <c r="M42" s="203"/>
      <c r="N42" s="286"/>
      <c r="P42" s="288"/>
      <c r="R42" s="286"/>
      <c r="T42" s="286"/>
      <c r="U42" s="286"/>
      <c r="W42" s="286"/>
    </row>
    <row r="43" spans="1:23" s="201" customFormat="1" ht="15" customHeight="1">
      <c r="A43" s="202"/>
      <c r="B43" s="533"/>
      <c r="C43" s="533"/>
      <c r="D43" s="526">
        <v>2022</v>
      </c>
      <c r="E43" s="590">
        <f>SUM(F43:L43)</f>
        <v>98</v>
      </c>
      <c r="F43" s="590">
        <f>'3.5'!F45+'3.5 samb.'!F45</f>
        <v>18</v>
      </c>
      <c r="G43" s="590">
        <f>'3.5'!G45+'3.5 samb.'!G45</f>
        <v>19</v>
      </c>
      <c r="H43" s="590">
        <f>'3.5'!H45+'3.5 samb.'!H45</f>
        <v>0</v>
      </c>
      <c r="I43" s="590">
        <f>'3.5'!I45+'3.5 samb.'!I45</f>
        <v>56</v>
      </c>
      <c r="J43" s="590">
        <f>'3.5'!J45+'3.5 samb.'!J45</f>
        <v>0</v>
      </c>
      <c r="K43" s="590">
        <f>'3.5'!K45+'3.5 samb.'!K45</f>
        <v>0</v>
      </c>
      <c r="L43" s="590">
        <f>'3.5'!L45+'3.5 samb.'!L45</f>
        <v>5</v>
      </c>
      <c r="M43" s="203"/>
      <c r="N43" s="286"/>
      <c r="P43" s="288"/>
      <c r="R43" s="286"/>
      <c r="T43" s="286"/>
      <c r="U43" s="286"/>
      <c r="W43" s="286"/>
    </row>
    <row r="44" spans="1:23" s="201" customFormat="1" ht="15" customHeight="1">
      <c r="A44" s="202"/>
      <c r="B44" s="533"/>
      <c r="C44" s="533"/>
      <c r="D44" s="526">
        <v>2023</v>
      </c>
      <c r="E44" s="590">
        <f>SUM(F44:L44)</f>
        <v>115</v>
      </c>
      <c r="F44" s="590">
        <f>'3.5'!F46+'3.5 samb.'!F46</f>
        <v>19</v>
      </c>
      <c r="G44" s="590">
        <f>'3.5'!G46+'3.5 samb.'!G46</f>
        <v>14</v>
      </c>
      <c r="H44" s="590">
        <f>'3.5'!H46+'3.5 samb.'!H46</f>
        <v>0</v>
      </c>
      <c r="I44" s="590">
        <f>'3.5'!I46+'3.5 samb.'!I46</f>
        <v>75</v>
      </c>
      <c r="J44" s="590">
        <f>'3.5'!J46+'3.5 samb.'!J46</f>
        <v>1</v>
      </c>
      <c r="K44" s="590">
        <f>'3.5'!K46+'3.5 samb.'!K46</f>
        <v>0</v>
      </c>
      <c r="L44" s="590">
        <f>'3.5'!L46+'3.5 samb.'!L46</f>
        <v>6</v>
      </c>
      <c r="M44" s="203"/>
      <c r="N44" s="286"/>
      <c r="P44" s="288"/>
      <c r="R44" s="286"/>
      <c r="T44" s="286"/>
      <c r="U44" s="286"/>
      <c r="W44" s="286"/>
    </row>
    <row r="45" spans="1:23" s="201" customFormat="1" ht="8.1" customHeight="1">
      <c r="A45" s="202"/>
      <c r="B45" s="509"/>
      <c r="C45" s="509"/>
      <c r="D45" s="509"/>
      <c r="E45" s="591"/>
      <c r="F45" s="591"/>
      <c r="G45" s="591"/>
      <c r="H45" s="591"/>
      <c r="I45" s="591"/>
      <c r="J45" s="591"/>
      <c r="K45" s="591"/>
      <c r="L45" s="591"/>
      <c r="M45" s="203"/>
      <c r="P45" s="192"/>
    </row>
    <row r="46" spans="1:23" s="201" customFormat="1" ht="15" customHeight="1">
      <c r="A46" s="202"/>
      <c r="B46" s="533" t="s">
        <v>17</v>
      </c>
      <c r="C46" s="533"/>
      <c r="D46" s="526">
        <v>2021</v>
      </c>
      <c r="E46" s="590">
        <f>SUM(F46:L46)</f>
        <v>72</v>
      </c>
      <c r="F46" s="590">
        <f>'3.5'!F48+'3.5 samb.'!F48</f>
        <v>0</v>
      </c>
      <c r="G46" s="590">
        <f>'3.5'!G48+'3.5 samb.'!G48</f>
        <v>39</v>
      </c>
      <c r="H46" s="590">
        <f>'3.5'!H48+'3.5 samb.'!H48</f>
        <v>2</v>
      </c>
      <c r="I46" s="590">
        <f>'3.5'!I48+'3.5 samb.'!I48</f>
        <v>18</v>
      </c>
      <c r="J46" s="590">
        <f>'3.5'!J48+'3.5 samb.'!J48</f>
        <v>3</v>
      </c>
      <c r="K46" s="590">
        <f>'3.5'!K48+'3.5 samb.'!K48</f>
        <v>0</v>
      </c>
      <c r="L46" s="590">
        <f>'3.5'!L48+'3.5 samb.'!L48</f>
        <v>10</v>
      </c>
      <c r="M46" s="205"/>
      <c r="P46" s="288"/>
      <c r="R46" s="286"/>
      <c r="S46" s="286"/>
      <c r="T46" s="286"/>
    </row>
    <row r="47" spans="1:23" s="201" customFormat="1" ht="15" customHeight="1">
      <c r="A47" s="202"/>
      <c r="B47" s="533"/>
      <c r="C47" s="533"/>
      <c r="D47" s="526">
        <v>2022</v>
      </c>
      <c r="E47" s="590">
        <f>SUM(F47:L47)</f>
        <v>75</v>
      </c>
      <c r="F47" s="590">
        <f>'3.5'!F49+'3.5 samb.'!F49</f>
        <v>0</v>
      </c>
      <c r="G47" s="590">
        <f>'3.5'!G49+'3.5 samb.'!G49</f>
        <v>37</v>
      </c>
      <c r="H47" s="590">
        <f>'3.5'!H49+'3.5 samb.'!H49</f>
        <v>2</v>
      </c>
      <c r="I47" s="590">
        <f>'3.5'!I49+'3.5 samb.'!I49</f>
        <v>26</v>
      </c>
      <c r="J47" s="590">
        <f>'3.5'!J49+'3.5 samb.'!J49</f>
        <v>2</v>
      </c>
      <c r="K47" s="590">
        <f>'3.5'!K49+'3.5 samb.'!K49</f>
        <v>0</v>
      </c>
      <c r="L47" s="590">
        <f>'3.5'!L49+'3.5 samb.'!L49</f>
        <v>8</v>
      </c>
      <c r="M47" s="205"/>
      <c r="N47" s="286"/>
      <c r="P47" s="288"/>
      <c r="R47" s="286"/>
      <c r="S47" s="286"/>
      <c r="T47" s="286"/>
      <c r="W47" s="286"/>
    </row>
    <row r="48" spans="1:23" s="201" customFormat="1" ht="15" customHeight="1">
      <c r="A48" s="202"/>
      <c r="B48" s="533"/>
      <c r="C48" s="533"/>
      <c r="D48" s="526">
        <v>2023</v>
      </c>
      <c r="E48" s="590">
        <f>SUM(F48:L48)</f>
        <v>103</v>
      </c>
      <c r="F48" s="590">
        <f>'3.5'!F50+'3.5 samb.'!F50</f>
        <v>0</v>
      </c>
      <c r="G48" s="590">
        <f>'3.5'!G50+'3.5 samb.'!G50</f>
        <v>37</v>
      </c>
      <c r="H48" s="590">
        <f>'3.5'!H50+'3.5 samb.'!H50</f>
        <v>2</v>
      </c>
      <c r="I48" s="590">
        <f>'3.5'!I50+'3.5 samb.'!I50</f>
        <v>57</v>
      </c>
      <c r="J48" s="590">
        <f>'3.5'!J50+'3.5 samb.'!J50</f>
        <v>2</v>
      </c>
      <c r="K48" s="590">
        <f>'3.5'!K50+'3.5 samb.'!K50</f>
        <v>0</v>
      </c>
      <c r="L48" s="590">
        <f>'3.5'!L50+'3.5 samb.'!L50</f>
        <v>5</v>
      </c>
      <c r="M48" s="205"/>
      <c r="N48" s="286"/>
      <c r="P48" s="288"/>
      <c r="R48" s="286"/>
      <c r="T48" s="286"/>
      <c r="W48" s="286"/>
    </row>
    <row r="49" spans="1:23" s="201" customFormat="1" ht="8.1" customHeight="1">
      <c r="A49" s="202"/>
      <c r="B49" s="533"/>
      <c r="C49" s="533"/>
      <c r="D49" s="526"/>
      <c r="E49" s="590"/>
      <c r="F49" s="590"/>
      <c r="G49" s="590"/>
      <c r="H49" s="590"/>
      <c r="I49" s="590"/>
      <c r="J49" s="590"/>
      <c r="K49" s="590"/>
      <c r="L49" s="590"/>
      <c r="M49" s="205"/>
      <c r="P49" s="192"/>
    </row>
    <row r="50" spans="1:23" s="201" customFormat="1" ht="15" customHeight="1">
      <c r="A50" s="202"/>
      <c r="B50" s="533" t="s">
        <v>18</v>
      </c>
      <c r="C50" s="533"/>
      <c r="D50" s="526">
        <v>2021</v>
      </c>
      <c r="E50" s="590">
        <f>SUM(F50:L50)</f>
        <v>90</v>
      </c>
      <c r="F50" s="590">
        <f>'3.5'!F52+'3.5 samb.'!F52</f>
        <v>0</v>
      </c>
      <c r="G50" s="590">
        <f>'3.5'!G52+'3.5 samb.'!G52</f>
        <v>17</v>
      </c>
      <c r="H50" s="590">
        <f>'3.5'!H52+'3.5 samb.'!H52</f>
        <v>1</v>
      </c>
      <c r="I50" s="590">
        <f>'3.5'!I52+'3.5 samb.'!I52</f>
        <v>68</v>
      </c>
      <c r="J50" s="590">
        <f>'3.5'!J52+'3.5 samb.'!J52</f>
        <v>0</v>
      </c>
      <c r="K50" s="590">
        <f>'3.5'!K52+'3.5 samb.'!K52</f>
        <v>0</v>
      </c>
      <c r="L50" s="590">
        <f>'3.5'!L52+'3.5 samb.'!L52</f>
        <v>4</v>
      </c>
      <c r="M50" s="203"/>
      <c r="N50" s="286"/>
      <c r="P50" s="288"/>
      <c r="Q50" s="286"/>
      <c r="R50" s="286"/>
      <c r="S50" s="286"/>
      <c r="T50" s="286"/>
    </row>
    <row r="51" spans="1:23" s="201" customFormat="1" ht="15" customHeight="1">
      <c r="A51" s="202"/>
      <c r="B51" s="533"/>
      <c r="C51" s="533"/>
      <c r="D51" s="526">
        <v>2022</v>
      </c>
      <c r="E51" s="590">
        <f>SUM(F51:L51)</f>
        <v>86</v>
      </c>
      <c r="F51" s="590">
        <f>'3.5'!F53+'3.5 samb.'!F53</f>
        <v>0</v>
      </c>
      <c r="G51" s="590">
        <f>'3.5'!G53+'3.5 samb.'!G53</f>
        <v>14</v>
      </c>
      <c r="H51" s="590">
        <f>'3.5'!H53+'3.5 samb.'!H53</f>
        <v>0</v>
      </c>
      <c r="I51" s="590">
        <f>'3.5'!I53+'3.5 samb.'!I53</f>
        <v>70</v>
      </c>
      <c r="J51" s="590">
        <f>'3.5'!J53+'3.5 samb.'!J53</f>
        <v>0</v>
      </c>
      <c r="K51" s="590">
        <f>'3.5'!K53+'3.5 samb.'!K53</f>
        <v>0</v>
      </c>
      <c r="L51" s="590">
        <f>'3.5'!L53+'3.5 samb.'!L53</f>
        <v>2</v>
      </c>
      <c r="M51" s="203"/>
      <c r="N51" s="286"/>
      <c r="P51" s="288"/>
      <c r="Q51" s="286"/>
      <c r="R51" s="286"/>
      <c r="S51" s="286"/>
      <c r="T51" s="286"/>
    </row>
    <row r="52" spans="1:23" s="201" customFormat="1" ht="15" customHeight="1">
      <c r="A52" s="202"/>
      <c r="B52" s="533"/>
      <c r="C52" s="533"/>
      <c r="D52" s="526">
        <v>2023</v>
      </c>
      <c r="E52" s="590">
        <f>SUM(F52:L52)</f>
        <v>102</v>
      </c>
      <c r="F52" s="590">
        <f>'3.5'!F54+'3.5 samb.'!F54</f>
        <v>0</v>
      </c>
      <c r="G52" s="590">
        <f>'3.5'!G54+'3.5 samb.'!G54</f>
        <v>10</v>
      </c>
      <c r="H52" s="590">
        <f>'3.5'!H54+'3.5 samb.'!H54</f>
        <v>0</v>
      </c>
      <c r="I52" s="590">
        <f>'3.5'!I54+'3.5 samb.'!I54</f>
        <v>88</v>
      </c>
      <c r="J52" s="590">
        <f>'3.5'!J54+'3.5 samb.'!J54</f>
        <v>0</v>
      </c>
      <c r="K52" s="590">
        <f>'3.5'!K54+'3.5 samb.'!K54</f>
        <v>0</v>
      </c>
      <c r="L52" s="590">
        <f>'3.5'!L54+'3.5 samb.'!L54</f>
        <v>4</v>
      </c>
      <c r="M52" s="203"/>
      <c r="N52" s="286"/>
      <c r="P52" s="288"/>
      <c r="Q52" s="286"/>
      <c r="R52" s="286"/>
      <c r="T52" s="286"/>
    </row>
    <row r="53" spans="1:23" s="201" customFormat="1" ht="8.1" customHeight="1">
      <c r="A53" s="202"/>
      <c r="B53" s="533"/>
      <c r="C53" s="533"/>
      <c r="D53" s="526"/>
      <c r="E53" s="590"/>
      <c r="F53" s="590"/>
      <c r="G53" s="590"/>
      <c r="H53" s="590"/>
      <c r="I53" s="590"/>
      <c r="J53" s="590"/>
      <c r="K53" s="590"/>
      <c r="L53" s="590"/>
      <c r="M53" s="203"/>
      <c r="P53" s="192"/>
    </row>
    <row r="54" spans="1:23" s="201" customFormat="1" ht="15" customHeight="1">
      <c r="A54" s="202"/>
      <c r="B54" s="533" t="s">
        <v>22</v>
      </c>
      <c r="C54" s="533"/>
      <c r="D54" s="526">
        <v>2021</v>
      </c>
      <c r="E54" s="590">
        <f>SUM(F54:L54)</f>
        <v>89</v>
      </c>
      <c r="F54" s="590">
        <f>'3.5'!F56+'3.5 samb.'!F56</f>
        <v>0</v>
      </c>
      <c r="G54" s="590">
        <f>'3.5'!G56+'3.5 samb.'!G56</f>
        <v>56</v>
      </c>
      <c r="H54" s="590">
        <f>'3.5'!H56+'3.5 samb.'!H56</f>
        <v>0</v>
      </c>
      <c r="I54" s="590">
        <f>'3.5'!I56+'3.5 samb.'!I56</f>
        <v>22</v>
      </c>
      <c r="J54" s="590">
        <f>'3.5'!J56+'3.5 samb.'!J56</f>
        <v>0</v>
      </c>
      <c r="K54" s="590">
        <f>'3.5'!K56+'3.5 samb.'!K56</f>
        <v>0</v>
      </c>
      <c r="L54" s="590">
        <f>'3.5'!L56+'3.5 samb.'!L56</f>
        <v>11</v>
      </c>
      <c r="M54" s="205"/>
      <c r="N54" s="286"/>
      <c r="P54" s="288"/>
      <c r="Q54" s="286"/>
      <c r="R54" s="286"/>
      <c r="T54" s="286"/>
      <c r="W54" s="286"/>
    </row>
    <row r="55" spans="1:23" s="201" customFormat="1" ht="15" customHeight="1">
      <c r="A55" s="202"/>
      <c r="B55" s="533"/>
      <c r="C55" s="533"/>
      <c r="D55" s="526">
        <v>2022</v>
      </c>
      <c r="E55" s="590">
        <f>SUM(F55:L55)</f>
        <v>95</v>
      </c>
      <c r="F55" s="590">
        <f>'3.5'!F57+'3.5 samb.'!F57</f>
        <v>0</v>
      </c>
      <c r="G55" s="590">
        <f>'3.5'!G57+'3.5 samb.'!G57</f>
        <v>58</v>
      </c>
      <c r="H55" s="590">
        <f>'3.5'!H57+'3.5 samb.'!H57</f>
        <v>0</v>
      </c>
      <c r="I55" s="590">
        <f>'3.5'!I57+'3.5 samb.'!I57</f>
        <v>25</v>
      </c>
      <c r="J55" s="590">
        <f>'3.5'!J57+'3.5 samb.'!J57</f>
        <v>0</v>
      </c>
      <c r="K55" s="590">
        <f>'3.5'!K57+'3.5 samb.'!K57</f>
        <v>0</v>
      </c>
      <c r="L55" s="590">
        <f>'3.5'!L57+'3.5 samb.'!L57</f>
        <v>12</v>
      </c>
      <c r="M55" s="205"/>
      <c r="N55" s="286"/>
      <c r="P55" s="288"/>
      <c r="Q55" s="286"/>
      <c r="R55" s="286"/>
      <c r="T55" s="286"/>
      <c r="U55" s="286"/>
    </row>
    <row r="56" spans="1:23" s="201" customFormat="1" ht="15" customHeight="1">
      <c r="A56" s="202"/>
      <c r="B56" s="533"/>
      <c r="C56" s="533"/>
      <c r="D56" s="526">
        <v>2023</v>
      </c>
      <c r="E56" s="590">
        <f>SUM(F56:L56)</f>
        <v>109</v>
      </c>
      <c r="F56" s="590">
        <f>'3.5'!F58+'3.5 samb.'!F58</f>
        <v>0</v>
      </c>
      <c r="G56" s="590">
        <f>'3.5'!G58+'3.5 samb.'!G58</f>
        <v>59</v>
      </c>
      <c r="H56" s="590">
        <f>'3.5'!H58+'3.5 samb.'!H58</f>
        <v>1</v>
      </c>
      <c r="I56" s="590">
        <f>'3.5'!I58+'3.5 samb.'!I58</f>
        <v>30</v>
      </c>
      <c r="J56" s="590">
        <f>'3.5'!J58+'3.5 samb.'!J58</f>
        <v>0</v>
      </c>
      <c r="K56" s="590">
        <f>'3.5'!K58+'3.5 samb.'!K58</f>
        <v>0</v>
      </c>
      <c r="L56" s="590">
        <f>'3.5'!L58+'3.5 samb.'!L58</f>
        <v>19</v>
      </c>
      <c r="M56" s="205"/>
      <c r="N56" s="286"/>
      <c r="P56" s="288"/>
      <c r="Q56" s="286"/>
      <c r="R56" s="286"/>
      <c r="T56" s="286"/>
    </row>
    <row r="57" spans="1:23" s="201" customFormat="1" ht="8.1" customHeight="1">
      <c r="A57" s="202"/>
      <c r="B57" s="533"/>
      <c r="C57" s="533"/>
      <c r="D57" s="526"/>
      <c r="E57" s="590"/>
      <c r="F57" s="590"/>
      <c r="G57" s="590"/>
      <c r="H57" s="590"/>
      <c r="I57" s="590"/>
      <c r="J57" s="590"/>
      <c r="K57" s="590"/>
      <c r="L57" s="590"/>
      <c r="M57" s="205"/>
      <c r="P57" s="290"/>
    </row>
    <row r="58" spans="1:23" s="201" customFormat="1" ht="15" customHeight="1">
      <c r="A58" s="202"/>
      <c r="B58" s="533" t="s">
        <v>23</v>
      </c>
      <c r="C58" s="533"/>
      <c r="D58" s="526">
        <v>2021</v>
      </c>
      <c r="E58" s="590">
        <f>SUM(F58:L58)</f>
        <v>80</v>
      </c>
      <c r="F58" s="590">
        <f>'3.5'!F60+'3.5 samb.'!F60</f>
        <v>15</v>
      </c>
      <c r="G58" s="590">
        <f>'3.5'!G60+'3.5 samb.'!G60</f>
        <v>43</v>
      </c>
      <c r="H58" s="590">
        <f>'3.5'!H60+'3.5 samb.'!H60</f>
        <v>0</v>
      </c>
      <c r="I58" s="590">
        <f>'3.5'!I60+'3.5 samb.'!I60</f>
        <v>17</v>
      </c>
      <c r="J58" s="590">
        <f>'3.5'!J60+'3.5 samb.'!J60</f>
        <v>0</v>
      </c>
      <c r="K58" s="590">
        <f>'3.5'!K60+'3.5 samb.'!K60</f>
        <v>0</v>
      </c>
      <c r="L58" s="590">
        <f>'3.5'!L60+'3.5 samb.'!L60</f>
        <v>5</v>
      </c>
      <c r="M58" s="203"/>
      <c r="N58" s="286"/>
      <c r="P58" s="288"/>
      <c r="Q58" s="286"/>
      <c r="R58" s="286"/>
      <c r="S58" s="286"/>
      <c r="T58" s="286"/>
      <c r="W58" s="286"/>
    </row>
    <row r="59" spans="1:23" s="201" customFormat="1" ht="15" customHeight="1">
      <c r="A59" s="202"/>
      <c r="B59" s="533"/>
      <c r="C59" s="533"/>
      <c r="D59" s="526">
        <v>2022</v>
      </c>
      <c r="E59" s="590">
        <f>SUM(F59:L59)</f>
        <v>77</v>
      </c>
      <c r="F59" s="590">
        <f>'3.5'!F61+'3.5 samb.'!F61</f>
        <v>16</v>
      </c>
      <c r="G59" s="590">
        <f>'3.5'!G61+'3.5 samb.'!G61</f>
        <v>38</v>
      </c>
      <c r="H59" s="590">
        <f>'3.5'!H61+'3.5 samb.'!H61</f>
        <v>1</v>
      </c>
      <c r="I59" s="590">
        <f>'3.5'!I61+'3.5 samb.'!I61</f>
        <v>17</v>
      </c>
      <c r="J59" s="590">
        <f>'3.5'!J61+'3.5 samb.'!J61</f>
        <v>0</v>
      </c>
      <c r="K59" s="590">
        <f>'3.5'!K61+'3.5 samb.'!K61</f>
        <v>0</v>
      </c>
      <c r="L59" s="590">
        <f>'3.5'!L61+'3.5 samb.'!L61</f>
        <v>5</v>
      </c>
      <c r="M59" s="203"/>
      <c r="N59" s="286"/>
      <c r="P59" s="288"/>
      <c r="Q59" s="286"/>
      <c r="R59" s="286"/>
      <c r="S59" s="286"/>
      <c r="T59" s="286"/>
      <c r="W59" s="286"/>
    </row>
    <row r="60" spans="1:23" s="201" customFormat="1" ht="15" customHeight="1">
      <c r="A60" s="202"/>
      <c r="B60" s="533"/>
      <c r="C60" s="533"/>
      <c r="D60" s="526">
        <v>2023</v>
      </c>
      <c r="E60" s="590">
        <f>SUM(F60:L60)</f>
        <v>82</v>
      </c>
      <c r="F60" s="590">
        <f>'3.5'!F62+'3.5 samb.'!F62</f>
        <v>16</v>
      </c>
      <c r="G60" s="590">
        <f>'3.5'!G62+'3.5 samb.'!G62</f>
        <v>44</v>
      </c>
      <c r="H60" s="590">
        <f>'3.5'!H62+'3.5 samb.'!H62</f>
        <v>1</v>
      </c>
      <c r="I60" s="590">
        <f>'3.5'!I62+'3.5 samb.'!I62</f>
        <v>14</v>
      </c>
      <c r="J60" s="590">
        <f>'3.5'!J62+'3.5 samb.'!J62</f>
        <v>0</v>
      </c>
      <c r="K60" s="590">
        <f>'3.5'!K62+'3.5 samb.'!K62</f>
        <v>0</v>
      </c>
      <c r="L60" s="590">
        <f>'3.5'!L62+'3.5 samb.'!L62</f>
        <v>7</v>
      </c>
      <c r="M60" s="203"/>
      <c r="N60" s="286"/>
      <c r="P60" s="288"/>
      <c r="Q60" s="286"/>
      <c r="R60" s="286"/>
      <c r="T60" s="286"/>
      <c r="U60" s="286"/>
      <c r="W60" s="286"/>
    </row>
    <row r="61" spans="1:23" s="201" customFormat="1" ht="8.1" customHeight="1">
      <c r="A61" s="202"/>
      <c r="B61" s="533"/>
      <c r="C61" s="533"/>
      <c r="D61" s="526"/>
      <c r="E61" s="590"/>
      <c r="F61" s="590"/>
      <c r="G61" s="590"/>
      <c r="H61" s="590"/>
      <c r="I61" s="590"/>
      <c r="J61" s="590"/>
      <c r="K61" s="590"/>
      <c r="L61" s="590"/>
      <c r="M61" s="203"/>
      <c r="P61" s="192"/>
    </row>
    <row r="62" spans="1:23" s="201" customFormat="1" ht="15" customHeight="1">
      <c r="A62" s="202"/>
      <c r="B62" s="533" t="s">
        <v>232</v>
      </c>
      <c r="C62" s="533"/>
      <c r="D62" s="526">
        <v>2021</v>
      </c>
      <c r="E62" s="590">
        <f>SUM(F62:L62)</f>
        <v>142</v>
      </c>
      <c r="F62" s="590">
        <f>'3.5'!F64+'3.5 samb.'!F64</f>
        <v>26</v>
      </c>
      <c r="G62" s="590">
        <f>'3.5'!G64+'3.5 samb.'!G64</f>
        <v>70</v>
      </c>
      <c r="H62" s="590">
        <f>'3.5'!H64+'3.5 samb.'!H64</f>
        <v>0</v>
      </c>
      <c r="I62" s="590">
        <f>'3.5'!I64+'3.5 samb.'!I64</f>
        <v>41</v>
      </c>
      <c r="J62" s="590">
        <f>'3.5'!J64+'3.5 samb.'!J64</f>
        <v>2</v>
      </c>
      <c r="K62" s="590">
        <f>'3.5'!K64+'3.5 samb.'!K64</f>
        <v>0</v>
      </c>
      <c r="L62" s="590">
        <f>'3.5'!L64+'3.5 samb.'!L64</f>
        <v>3</v>
      </c>
      <c r="M62" s="205"/>
      <c r="N62" s="286"/>
      <c r="P62" s="288"/>
      <c r="R62" s="286"/>
      <c r="T62" s="286"/>
      <c r="W62" s="286"/>
    </row>
    <row r="63" spans="1:23" s="201" customFormat="1" ht="15" customHeight="1">
      <c r="A63" s="202"/>
      <c r="B63" s="533"/>
      <c r="C63" s="533"/>
      <c r="D63" s="526">
        <v>2022</v>
      </c>
      <c r="E63" s="590">
        <f>SUM(F63:L63)</f>
        <v>142</v>
      </c>
      <c r="F63" s="590">
        <f>'3.5'!F65+'3.5 samb.'!F65</f>
        <v>21</v>
      </c>
      <c r="G63" s="590">
        <f>'3.5'!G65+'3.5 samb.'!G65</f>
        <v>58</v>
      </c>
      <c r="H63" s="590">
        <f>'3.5'!H65+'3.5 samb.'!H65</f>
        <v>0</v>
      </c>
      <c r="I63" s="590">
        <f>'3.5'!I65+'3.5 samb.'!I65</f>
        <v>59</v>
      </c>
      <c r="J63" s="590">
        <f>'3.5'!J65+'3.5 samb.'!J65</f>
        <v>1</v>
      </c>
      <c r="K63" s="590">
        <f>'3.5'!K65+'3.5 samb.'!K65</f>
        <v>0</v>
      </c>
      <c r="L63" s="590">
        <f>'3.5'!L65+'3.5 samb.'!L65</f>
        <v>3</v>
      </c>
      <c r="M63" s="205"/>
      <c r="N63" s="286"/>
      <c r="P63" s="288"/>
      <c r="R63" s="286"/>
      <c r="T63" s="286"/>
      <c r="W63" s="286"/>
    </row>
    <row r="64" spans="1:23" s="201" customFormat="1" ht="15" customHeight="1">
      <c r="A64" s="202"/>
      <c r="B64" s="533"/>
      <c r="C64" s="533"/>
      <c r="D64" s="526">
        <v>2023</v>
      </c>
      <c r="E64" s="590">
        <f>SUM(F64:L64)</f>
        <v>155</v>
      </c>
      <c r="F64" s="590">
        <f>'3.5'!F66+'3.5 samb.'!F66</f>
        <v>21</v>
      </c>
      <c r="G64" s="590">
        <f>'3.5'!G66+'3.5 samb.'!G66</f>
        <v>53</v>
      </c>
      <c r="H64" s="590">
        <f>'3.5'!H66+'3.5 samb.'!H66</f>
        <v>0</v>
      </c>
      <c r="I64" s="590">
        <f>'3.5'!I66+'3.5 samb.'!I66</f>
        <v>76</v>
      </c>
      <c r="J64" s="590">
        <f>'3.5'!J66+'3.5 samb.'!J66</f>
        <v>0</v>
      </c>
      <c r="K64" s="590">
        <f>'3.5'!K66+'3.5 samb.'!K66</f>
        <v>0</v>
      </c>
      <c r="L64" s="590">
        <f>'3.5'!L66+'3.5 samb.'!L66</f>
        <v>5</v>
      </c>
      <c r="M64" s="205"/>
      <c r="N64" s="286"/>
      <c r="P64" s="288"/>
      <c r="R64" s="286"/>
      <c r="T64" s="286"/>
      <c r="W64" s="286"/>
    </row>
    <row r="65" spans="1:23" s="201" customFormat="1" ht="8.1" customHeight="1">
      <c r="A65" s="202"/>
      <c r="B65" s="533"/>
      <c r="C65" s="533"/>
      <c r="D65" s="526"/>
      <c r="E65" s="590"/>
      <c r="F65" s="590"/>
      <c r="G65" s="590"/>
      <c r="H65" s="590"/>
      <c r="I65" s="590"/>
      <c r="J65" s="590"/>
      <c r="K65" s="590"/>
      <c r="L65" s="590"/>
      <c r="M65" s="205"/>
      <c r="P65" s="192"/>
    </row>
    <row r="66" spans="1:23" s="201" customFormat="1" ht="15" customHeight="1">
      <c r="A66" s="202"/>
      <c r="B66" s="533" t="s">
        <v>21</v>
      </c>
      <c r="C66" s="533"/>
      <c r="D66" s="526">
        <v>2021</v>
      </c>
      <c r="E66" s="590">
        <f>SUM(F66:L66)</f>
        <v>213</v>
      </c>
      <c r="F66" s="590">
        <f>'3.5'!F68+'3.5 samb.'!F68</f>
        <v>12</v>
      </c>
      <c r="G66" s="590">
        <f>'3.5'!G68+'3.5 samb.'!G68</f>
        <v>66</v>
      </c>
      <c r="H66" s="590">
        <f>'3.5'!H68+'3.5 samb.'!H68</f>
        <v>3</v>
      </c>
      <c r="I66" s="590">
        <f>'3.5'!I68+'3.5 samb.'!I68</f>
        <v>118</v>
      </c>
      <c r="J66" s="590">
        <f>'3.5'!J68+'3.5 samb.'!J68</f>
        <v>3</v>
      </c>
      <c r="K66" s="590">
        <f>'3.5'!K68+'3.5 samb.'!K68</f>
        <v>0</v>
      </c>
      <c r="L66" s="590">
        <f>'3.5'!L68+'3.5 samb.'!L68</f>
        <v>11</v>
      </c>
      <c r="M66" s="203"/>
      <c r="N66" s="286"/>
      <c r="P66" s="288"/>
      <c r="Q66" s="286"/>
      <c r="R66" s="286"/>
      <c r="T66" s="286"/>
      <c r="W66" s="286"/>
    </row>
    <row r="67" spans="1:23" s="201" customFormat="1" ht="15" customHeight="1">
      <c r="A67" s="202"/>
      <c r="B67" s="533"/>
      <c r="C67" s="533"/>
      <c r="D67" s="526">
        <v>2022</v>
      </c>
      <c r="E67" s="590">
        <f>SUM(F67:L67)</f>
        <v>220</v>
      </c>
      <c r="F67" s="590">
        <f>'3.5'!F69+'3.5 samb.'!F69</f>
        <v>8</v>
      </c>
      <c r="G67" s="590">
        <f>'3.5'!G69+'3.5 samb.'!G69</f>
        <v>52</v>
      </c>
      <c r="H67" s="590">
        <f>'3.5'!H69+'3.5 samb.'!H69</f>
        <v>2</v>
      </c>
      <c r="I67" s="590">
        <f>'3.5'!I69+'3.5 samb.'!I69</f>
        <v>142</v>
      </c>
      <c r="J67" s="590">
        <f>'3.5'!J69+'3.5 samb.'!J69</f>
        <v>5</v>
      </c>
      <c r="K67" s="590">
        <f>'3.5'!K69+'3.5 samb.'!K69</f>
        <v>0</v>
      </c>
      <c r="L67" s="590">
        <f>'3.5'!L69+'3.5 samb.'!L69</f>
        <v>11</v>
      </c>
      <c r="M67" s="203"/>
      <c r="N67" s="286"/>
      <c r="P67" s="288"/>
      <c r="Q67" s="286"/>
      <c r="R67" s="286"/>
      <c r="T67" s="286"/>
      <c r="W67" s="286"/>
    </row>
    <row r="68" spans="1:23" s="201" customFormat="1" ht="15" customHeight="1">
      <c r="A68" s="202"/>
      <c r="B68" s="533"/>
      <c r="C68" s="533"/>
      <c r="D68" s="526">
        <v>2023</v>
      </c>
      <c r="E68" s="590">
        <f>SUM(F68:L68)</f>
        <v>271</v>
      </c>
      <c r="F68" s="590">
        <f>'3.5'!F70+'3.5 samb.'!F70</f>
        <v>14</v>
      </c>
      <c r="G68" s="590">
        <f>'3.5'!G70+'3.5 samb.'!G70</f>
        <v>52</v>
      </c>
      <c r="H68" s="590">
        <f>'3.5'!H70+'3.5 samb.'!H70</f>
        <v>3</v>
      </c>
      <c r="I68" s="590">
        <f>'3.5'!I70+'3.5 samb.'!I70</f>
        <v>178</v>
      </c>
      <c r="J68" s="590">
        <f>'3.5'!J70+'3.5 samb.'!J70</f>
        <v>3</v>
      </c>
      <c r="K68" s="590">
        <f>'3.5'!K70+'3.5 samb.'!K70</f>
        <v>0</v>
      </c>
      <c r="L68" s="590">
        <f>'3.5'!L70+'3.5 samb.'!L70</f>
        <v>21</v>
      </c>
      <c r="M68" s="203"/>
      <c r="N68" s="286"/>
      <c r="P68" s="288"/>
      <c r="Q68" s="286"/>
      <c r="R68" s="286"/>
      <c r="T68" s="286"/>
      <c r="W68" s="286"/>
    </row>
    <row r="69" spans="1:23" s="201" customFormat="1" ht="8.1" customHeight="1">
      <c r="A69" s="202"/>
      <c r="B69" s="533"/>
      <c r="C69" s="533"/>
      <c r="D69" s="526"/>
      <c r="E69" s="590"/>
      <c r="F69" s="590"/>
      <c r="G69" s="590"/>
      <c r="H69" s="590"/>
      <c r="I69" s="590"/>
      <c r="J69" s="590"/>
      <c r="K69" s="590"/>
      <c r="L69" s="590"/>
      <c r="M69" s="203"/>
      <c r="P69" s="288"/>
    </row>
    <row r="70" spans="1:23" s="201" customFormat="1" ht="15" customHeight="1">
      <c r="A70" s="202"/>
      <c r="B70" s="533" t="s">
        <v>318</v>
      </c>
      <c r="C70" s="533"/>
      <c r="D70" s="526">
        <v>2021</v>
      </c>
      <c r="E70" s="590">
        <f>SUM(F70:L70)</f>
        <v>98</v>
      </c>
      <c r="F70" s="590">
        <f>'3.5'!F72+'3.5 samb.'!F72</f>
        <v>29</v>
      </c>
      <c r="G70" s="590">
        <f>'3.5'!G72+'3.5 samb.'!G72</f>
        <v>51</v>
      </c>
      <c r="H70" s="590">
        <f>'3.5'!H72+'3.5 samb.'!H72</f>
        <v>0</v>
      </c>
      <c r="I70" s="590">
        <f>'3.5'!I72+'3.5 samb.'!I72</f>
        <v>5</v>
      </c>
      <c r="J70" s="590">
        <f>'3.5'!J72+'3.5 samb.'!J72</f>
        <v>1</v>
      </c>
      <c r="K70" s="590">
        <f>'3.5'!K72+'3.5 samb.'!K72</f>
        <v>0</v>
      </c>
      <c r="L70" s="590">
        <f>'3.5'!L72+'3.5 samb.'!L72</f>
        <v>12</v>
      </c>
      <c r="M70" s="205"/>
      <c r="N70" s="286"/>
      <c r="P70" s="288"/>
      <c r="Q70" s="286"/>
      <c r="R70" s="286"/>
      <c r="W70" s="286"/>
    </row>
    <row r="71" spans="1:23" s="201" customFormat="1" ht="15" customHeight="1">
      <c r="A71" s="202"/>
      <c r="B71" s="534"/>
      <c r="C71" s="533"/>
      <c r="D71" s="526">
        <v>2022</v>
      </c>
      <c r="E71" s="590">
        <f>SUM(F71:L71)</f>
        <v>98</v>
      </c>
      <c r="F71" s="590">
        <f>'3.5'!F73+'3.5 samb.'!F73</f>
        <v>31</v>
      </c>
      <c r="G71" s="590">
        <f>'3.5'!G73+'3.5 samb.'!G73</f>
        <v>48</v>
      </c>
      <c r="H71" s="590">
        <f>'3.5'!H73+'3.5 samb.'!H73</f>
        <v>0</v>
      </c>
      <c r="I71" s="590">
        <f>'3.5'!I73+'3.5 samb.'!I73</f>
        <v>6</v>
      </c>
      <c r="J71" s="590">
        <f>'3.5'!J73+'3.5 samb.'!J73</f>
        <v>1</v>
      </c>
      <c r="K71" s="590">
        <f>'3.5'!K73+'3.5 samb.'!K73</f>
        <v>0</v>
      </c>
      <c r="L71" s="590">
        <f>'3.5'!L73+'3.5 samb.'!L73</f>
        <v>12</v>
      </c>
      <c r="M71" s="205"/>
      <c r="N71" s="286"/>
      <c r="P71" s="288"/>
      <c r="Q71" s="286"/>
      <c r="R71" s="286"/>
      <c r="T71" s="286"/>
      <c r="W71" s="286"/>
    </row>
    <row r="72" spans="1:23" s="201" customFormat="1" ht="15" customHeight="1">
      <c r="A72" s="202"/>
      <c r="B72" s="534"/>
      <c r="C72" s="533"/>
      <c r="D72" s="526">
        <v>2023</v>
      </c>
      <c r="E72" s="590">
        <f>SUM(F72:L72)</f>
        <v>116</v>
      </c>
      <c r="F72" s="590">
        <f>'3.5'!F74+'3.5 samb.'!F74</f>
        <v>36</v>
      </c>
      <c r="G72" s="590">
        <f>'3.5'!G74+'3.5 samb.'!G74</f>
        <v>55</v>
      </c>
      <c r="H72" s="590">
        <f>'3.5'!H74+'3.5 samb.'!H74</f>
        <v>0</v>
      </c>
      <c r="I72" s="590">
        <f>'3.5'!I74+'3.5 samb.'!I74</f>
        <v>7</v>
      </c>
      <c r="J72" s="590">
        <f>'3.5'!J74+'3.5 samb.'!J74</f>
        <v>1</v>
      </c>
      <c r="K72" s="590">
        <f>'3.5'!K74+'3.5 samb.'!K74</f>
        <v>0</v>
      </c>
      <c r="L72" s="590">
        <f>'3.5'!L74+'3.5 samb.'!L74</f>
        <v>17</v>
      </c>
      <c r="M72" s="205"/>
      <c r="N72" s="286"/>
      <c r="P72" s="288"/>
      <c r="Q72" s="286"/>
      <c r="R72" s="286"/>
      <c r="T72" s="286"/>
      <c r="W72" s="286"/>
    </row>
    <row r="73" spans="1:23" s="201" customFormat="1" ht="8.1" customHeight="1">
      <c r="A73" s="202"/>
      <c r="B73" s="534"/>
      <c r="C73" s="533"/>
      <c r="D73" s="526"/>
      <c r="E73" s="590"/>
      <c r="F73" s="590"/>
      <c r="G73" s="590"/>
      <c r="H73" s="590"/>
      <c r="I73" s="590"/>
      <c r="J73" s="590"/>
      <c r="K73" s="590"/>
      <c r="L73" s="590"/>
      <c r="M73" s="205"/>
    </row>
    <row r="74" spans="1:23" s="201" customFormat="1" ht="15" customHeight="1">
      <c r="A74" s="202"/>
      <c r="B74" s="533" t="s">
        <v>316</v>
      </c>
      <c r="C74" s="533"/>
      <c r="D74" s="526">
        <v>2021</v>
      </c>
      <c r="E74" s="590">
        <f>SUM(F74:L74)</f>
        <v>0</v>
      </c>
      <c r="F74" s="590">
        <f>'3.5'!F76+'3.5 samb.'!F76</f>
        <v>0</v>
      </c>
      <c r="G74" s="590">
        <f>'3.5'!G76+'3.5 samb.'!G76</f>
        <v>0</v>
      </c>
      <c r="H74" s="590">
        <f>'3.5'!H76+'3.5 samb.'!H76</f>
        <v>0</v>
      </c>
      <c r="I74" s="590">
        <f>'3.5'!I76+'3.5 samb.'!I76</f>
        <v>0</v>
      </c>
      <c r="J74" s="590">
        <f>'3.5'!J76+'3.5 samb.'!J76</f>
        <v>0</v>
      </c>
      <c r="K74" s="590">
        <f>'3.5'!K76+'3.5 samb.'!K76</f>
        <v>0</v>
      </c>
      <c r="L74" s="590">
        <f>'3.5'!L76+'3.5 samb.'!L76</f>
        <v>0</v>
      </c>
      <c r="M74" s="203"/>
    </row>
    <row r="75" spans="1:23" s="201" customFormat="1" ht="15" customHeight="1">
      <c r="A75" s="202"/>
      <c r="B75" s="534"/>
      <c r="C75" s="533"/>
      <c r="D75" s="526">
        <v>2022</v>
      </c>
      <c r="E75" s="590">
        <f>SUM(F75:L75)</f>
        <v>0</v>
      </c>
      <c r="F75" s="590">
        <f>'3.5'!F77+'3.5 samb.'!F77</f>
        <v>0</v>
      </c>
      <c r="G75" s="590">
        <f>'3.5'!G77+'3.5 samb.'!G77</f>
        <v>0</v>
      </c>
      <c r="H75" s="590">
        <f>'3.5'!H77+'3.5 samb.'!H77</f>
        <v>0</v>
      </c>
      <c r="I75" s="590">
        <f>'3.5'!I77+'3.5 samb.'!I77</f>
        <v>0</v>
      </c>
      <c r="J75" s="590">
        <f>'3.5'!J77+'3.5 samb.'!J77</f>
        <v>0</v>
      </c>
      <c r="K75" s="590">
        <f>'3.5'!K77+'3.5 samb.'!K77</f>
        <v>0</v>
      </c>
      <c r="L75" s="590">
        <f>'3.5'!L77+'3.5 samb.'!L77</f>
        <v>0</v>
      </c>
      <c r="M75" s="203"/>
    </row>
    <row r="76" spans="1:23" s="201" customFormat="1" ht="15" customHeight="1">
      <c r="A76" s="202"/>
      <c r="B76" s="534"/>
      <c r="C76" s="533"/>
      <c r="D76" s="526">
        <v>2023</v>
      </c>
      <c r="E76" s="590">
        <f>SUM(F76:L76)</f>
        <v>0</v>
      </c>
      <c r="F76" s="590">
        <f>'3.5'!F78+'3.5 samb.'!F78</f>
        <v>0</v>
      </c>
      <c r="G76" s="590">
        <f>'3.5'!G78+'3.5 samb.'!G78</f>
        <v>0</v>
      </c>
      <c r="H76" s="590">
        <f>'3.5'!H78+'3.5 samb.'!H78</f>
        <v>0</v>
      </c>
      <c r="I76" s="590">
        <f>'3.5'!I78+'3.5 samb.'!I78</f>
        <v>0</v>
      </c>
      <c r="J76" s="590">
        <f>'3.5'!J78+'3.5 samb.'!J78</f>
        <v>0</v>
      </c>
      <c r="K76" s="590">
        <f>'3.5'!K78+'3.5 samb.'!K78</f>
        <v>0</v>
      </c>
      <c r="L76" s="590">
        <f>'3.5'!L78+'3.5 samb.'!L78</f>
        <v>0</v>
      </c>
      <c r="M76" s="203"/>
    </row>
    <row r="77" spans="1:23" s="201" customFormat="1" ht="7.5" customHeight="1">
      <c r="A77" s="202"/>
      <c r="B77" s="534"/>
      <c r="C77" s="533"/>
      <c r="D77" s="526"/>
      <c r="E77" s="590"/>
      <c r="F77" s="590"/>
      <c r="G77" s="590"/>
      <c r="H77" s="590"/>
      <c r="I77" s="590"/>
      <c r="J77" s="590"/>
      <c r="K77" s="590"/>
      <c r="L77" s="590"/>
      <c r="M77" s="203"/>
    </row>
    <row r="78" spans="1:23" s="201" customFormat="1" ht="15" customHeight="1">
      <c r="A78" s="202"/>
      <c r="B78" s="533" t="s">
        <v>317</v>
      </c>
      <c r="C78" s="533"/>
      <c r="D78" s="526">
        <v>2021</v>
      </c>
      <c r="E78" s="590">
        <f>SUM(F78:L78)</f>
        <v>0</v>
      </c>
      <c r="F78" s="590">
        <f>'3.5'!F85+'3.5 samb.'!F85</f>
        <v>0</v>
      </c>
      <c r="G78" s="590">
        <f>'3.5'!G85+'3.5 samb.'!G85</f>
        <v>0</v>
      </c>
      <c r="H78" s="590">
        <f>'3.5'!H85+'3.5 samb.'!H85</f>
        <v>0</v>
      </c>
      <c r="I78" s="590">
        <f>'3.5'!I85+'3.5 samb.'!I85</f>
        <v>0</v>
      </c>
      <c r="J78" s="590">
        <f>'3.5'!J85+'3.5 samb.'!J85</f>
        <v>0</v>
      </c>
      <c r="K78" s="590">
        <f>'3.5'!K80+'3.5 samb.'!K80</f>
        <v>0</v>
      </c>
      <c r="L78" s="590">
        <f>'3.5'!L80+'3.5 samb.'!L80</f>
        <v>0</v>
      </c>
      <c r="M78" s="203"/>
    </row>
    <row r="79" spans="1:23" s="201" customFormat="1" ht="15" customHeight="1">
      <c r="A79" s="202"/>
      <c r="B79" s="533"/>
      <c r="C79" s="533"/>
      <c r="D79" s="526">
        <v>2022</v>
      </c>
      <c r="E79" s="590">
        <f>SUM(F79:L79)</f>
        <v>0</v>
      </c>
      <c r="F79" s="590">
        <f>'3.5'!F86+'3.5 samb.'!F86</f>
        <v>0</v>
      </c>
      <c r="G79" s="590">
        <f>'3.5'!G86+'3.5 samb.'!G86</f>
        <v>0</v>
      </c>
      <c r="H79" s="590">
        <f>'3.5'!H86+'3.5 samb.'!H86</f>
        <v>0</v>
      </c>
      <c r="I79" s="590">
        <f>'3.5'!I86+'3.5 samb.'!I86</f>
        <v>0</v>
      </c>
      <c r="J79" s="590">
        <f>'3.5'!J86+'3.5 samb.'!J86</f>
        <v>0</v>
      </c>
      <c r="K79" s="590">
        <f>'3.5'!K81+'3.5 samb.'!K81</f>
        <v>0</v>
      </c>
      <c r="L79" s="590">
        <f>'3.5'!L81+'3.5 samb.'!L81</f>
        <v>0</v>
      </c>
      <c r="M79" s="203"/>
    </row>
    <row r="80" spans="1:23" s="201" customFormat="1" ht="15" customHeight="1">
      <c r="A80" s="202"/>
      <c r="B80" s="533"/>
      <c r="C80" s="533"/>
      <c r="D80" s="526">
        <v>2023</v>
      </c>
      <c r="E80" s="590">
        <f>SUM(F80:L80)</f>
        <v>0</v>
      </c>
      <c r="F80" s="590">
        <f>'3.5'!F82+'3.5 samb.'!F82</f>
        <v>0</v>
      </c>
      <c r="G80" s="590">
        <f>'3.5'!G82+'3.5 samb.'!G82</f>
        <v>0</v>
      </c>
      <c r="H80" s="590">
        <f>'3.5'!H82+'3.5 samb.'!H82</f>
        <v>0</v>
      </c>
      <c r="I80" s="590">
        <f>'3.5'!I82+'3.5 samb.'!I82</f>
        <v>0</v>
      </c>
      <c r="J80" s="590">
        <f>'3.5'!J82+'3.5 samb.'!J82</f>
        <v>0</v>
      </c>
      <c r="K80" s="590">
        <f>'3.5'!K82+'3.5 samb.'!K82</f>
        <v>0</v>
      </c>
      <c r="L80" s="590">
        <f>'3.5'!L82+'3.5 samb.'!L82</f>
        <v>0</v>
      </c>
      <c r="M80" s="203"/>
    </row>
    <row r="81" spans="1:13" s="201" customFormat="1" ht="8.1" customHeight="1" thickBot="1">
      <c r="A81" s="206"/>
      <c r="B81" s="206"/>
      <c r="C81" s="206"/>
      <c r="D81" s="279"/>
      <c r="E81" s="206"/>
      <c r="F81" s="207"/>
      <c r="G81" s="207"/>
      <c r="H81" s="207"/>
      <c r="I81" s="207"/>
      <c r="J81" s="207"/>
      <c r="K81" s="207"/>
      <c r="L81" s="207"/>
      <c r="M81" s="207"/>
    </row>
    <row r="82" spans="1:13" s="208" customFormat="1" ht="15" customHeight="1">
      <c r="B82" s="291"/>
      <c r="C82" s="291"/>
      <c r="D82" s="278"/>
      <c r="E82" s="291"/>
      <c r="F82" s="193"/>
      <c r="G82" s="197"/>
      <c r="H82" s="197"/>
      <c r="I82" s="192"/>
      <c r="J82" s="192"/>
      <c r="K82" s="197"/>
      <c r="L82" s="197"/>
      <c r="M82" s="539" t="s">
        <v>24</v>
      </c>
    </row>
    <row r="83" spans="1:13" s="208" customFormat="1" ht="17.25" customHeight="1">
      <c r="B83" s="192"/>
      <c r="C83" s="192"/>
      <c r="D83" s="192"/>
      <c r="E83" s="540"/>
      <c r="F83" s="193"/>
      <c r="G83" s="541"/>
      <c r="H83" s="541"/>
      <c r="I83" s="192"/>
      <c r="J83" s="192"/>
      <c r="K83" s="541"/>
      <c r="L83" s="541"/>
      <c r="M83" s="542" t="s">
        <v>25</v>
      </c>
    </row>
    <row r="84" spans="1:13" s="208" customFormat="1" ht="16.5" customHeight="1">
      <c r="A84" s="211"/>
      <c r="B84" s="561" t="s">
        <v>358</v>
      </c>
      <c r="C84" s="192"/>
      <c r="D84" s="192"/>
      <c r="E84" s="540"/>
      <c r="F84" s="540"/>
      <c r="G84" s="193"/>
      <c r="H84" s="541"/>
      <c r="I84" s="541"/>
      <c r="J84" s="192"/>
      <c r="K84" s="192"/>
      <c r="L84" s="541"/>
      <c r="M84" s="541"/>
    </row>
    <row r="85" spans="1:13" s="208" customFormat="1" ht="15.75" customHeight="1">
      <c r="A85" s="211"/>
      <c r="B85" s="291" t="s">
        <v>314</v>
      </c>
      <c r="C85" s="192"/>
      <c r="D85" s="192"/>
      <c r="E85" s="540"/>
      <c r="F85" s="540"/>
      <c r="G85" s="193"/>
      <c r="H85" s="541"/>
      <c r="I85" s="541"/>
      <c r="J85" s="192"/>
      <c r="K85" s="192"/>
      <c r="L85" s="541"/>
      <c r="M85" s="541"/>
    </row>
    <row r="86" spans="1:13" s="208" customFormat="1" ht="17.25" customHeight="1">
      <c r="B86" s="562" t="s">
        <v>359</v>
      </c>
      <c r="C86" s="192"/>
      <c r="D86" s="192"/>
      <c r="E86" s="192"/>
      <c r="F86" s="193"/>
      <c r="G86" s="193"/>
      <c r="H86" s="193"/>
      <c r="I86" s="193"/>
      <c r="J86" s="193"/>
      <c r="K86" s="193"/>
      <c r="L86" s="193"/>
      <c r="M86" s="193"/>
    </row>
    <row r="87" spans="1:13" s="215" customFormat="1" ht="11.25">
      <c r="D87" s="280"/>
      <c r="F87" s="217"/>
      <c r="G87" s="217"/>
      <c r="H87" s="217"/>
      <c r="I87" s="217"/>
      <c r="J87" s="217"/>
      <c r="K87" s="217"/>
      <c r="L87" s="217"/>
      <c r="M87" s="217"/>
    </row>
    <row r="88" spans="1:13">
      <c r="A88" s="218"/>
      <c r="D88" s="281"/>
    </row>
    <row r="89" spans="1:13">
      <c r="B89" s="209"/>
      <c r="C89" s="208"/>
      <c r="D89" s="282"/>
    </row>
    <row r="90" spans="1:13">
      <c r="B90" s="212"/>
      <c r="C90" s="212"/>
      <c r="D90" s="280"/>
    </row>
    <row r="91" spans="1:13">
      <c r="B91" s="213"/>
      <c r="C91" s="210"/>
      <c r="D91" s="283"/>
    </row>
    <row r="92" spans="1:13">
      <c r="B92" s="214"/>
      <c r="C92" s="208"/>
      <c r="D92" s="192"/>
    </row>
    <row r="93" spans="1:13">
      <c r="B93" s="216"/>
      <c r="C93" s="215"/>
      <c r="D93" s="192"/>
    </row>
  </sheetData>
  <hyperlinks>
    <hyperlink ref="J1:L2" r:id="rId1" display="PERKHIDMATAN KEBAJIKAN" xr:uid="{00000000-0004-0000-0300-000000000000}"/>
    <hyperlink ref="M1" r:id="rId2" xr:uid="{00000000-0004-0000-03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8" orientation="portrait" r:id="rId3"/>
  <headerFooter scaleWithDoc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6"/>
    <pageSetUpPr fitToPage="1"/>
  </sheetPr>
  <dimension ref="A1:WVS10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57031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221</v>
      </c>
      <c r="C5" s="33" t="s">
        <v>380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424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222</v>
      </c>
      <c r="C7" s="36" t="s">
        <v>404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101</v>
      </c>
      <c r="F10" s="692"/>
      <c r="G10" s="692"/>
      <c r="H10" s="36"/>
      <c r="I10" s="692" t="s">
        <v>102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3" t="s">
        <v>103</v>
      </c>
      <c r="F11" s="693"/>
      <c r="G11" s="693"/>
      <c r="H11" s="334"/>
      <c r="I11" s="693" t="s">
        <v>104</v>
      </c>
      <c r="J11" s="693"/>
      <c r="K11" s="693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26</v>
      </c>
      <c r="F16" s="331">
        <f>SUM(F19,F22,F25,F28,F31,F34,F37,F40,F43,F46)</f>
        <v>14</v>
      </c>
      <c r="G16" s="331">
        <f>SUM(G19,G22,G25,G28,G31,G34,G37,G40,G43,G46)</f>
        <v>12</v>
      </c>
      <c r="H16" s="333"/>
      <c r="I16" s="331">
        <f>SUM(J16,K16)</f>
        <v>146</v>
      </c>
      <c r="J16" s="331">
        <f>SUM(J19,J22,J25,J28,J31,J34,J37,J40,J43,J46)</f>
        <v>58</v>
      </c>
      <c r="K16" s="331">
        <f>SUM(K19,K22,K25,K28,K31,K34,K37,K40,K43,K46)</f>
        <v>88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4</v>
      </c>
      <c r="F19" s="627">
        <v>0</v>
      </c>
      <c r="G19" s="626">
        <v>4</v>
      </c>
      <c r="H19" s="626"/>
      <c r="I19" s="627">
        <f>J19+K19</f>
        <v>11</v>
      </c>
      <c r="J19" s="626">
        <v>3</v>
      </c>
      <c r="K19" s="626">
        <v>8</v>
      </c>
      <c r="L19" s="118"/>
      <c r="M19" s="29"/>
    </row>
    <row r="20" spans="2:13" ht="14.1" customHeight="1">
      <c r="B20" s="36" t="s">
        <v>106</v>
      </c>
      <c r="C20" s="334"/>
      <c r="E20" s="333"/>
      <c r="F20" s="333"/>
      <c r="G20" s="333"/>
      <c r="H20" s="333"/>
      <c r="I20" s="333"/>
      <c r="J20" s="333"/>
      <c r="K20" s="333"/>
      <c r="L20" s="118"/>
      <c r="M20" s="29"/>
    </row>
    <row r="21" spans="2:13" ht="14.1" customHeight="1">
      <c r="B21" s="33"/>
      <c r="E21" s="333"/>
      <c r="F21" s="333"/>
      <c r="G21" s="333"/>
      <c r="H21" s="333"/>
      <c r="I21" s="333"/>
      <c r="J21" s="333"/>
      <c r="K21" s="333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0</v>
      </c>
      <c r="F22" s="627">
        <v>0</v>
      </c>
      <c r="G22" s="627">
        <v>0</v>
      </c>
      <c r="H22" s="626"/>
      <c r="I22" s="627">
        <f>J22+K22</f>
        <v>15</v>
      </c>
      <c r="J22" s="627">
        <v>7</v>
      </c>
      <c r="K22" s="627">
        <v>8</v>
      </c>
      <c r="L22" s="118"/>
    </row>
    <row r="23" spans="2:13" ht="14.1" customHeight="1">
      <c r="B23" s="36" t="s">
        <v>395</v>
      </c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7">
        <v>0</v>
      </c>
      <c r="G25" s="627">
        <v>0</v>
      </c>
      <c r="H25" s="626"/>
      <c r="I25" s="627">
        <f>J25+K25</f>
        <v>20</v>
      </c>
      <c r="J25" s="627">
        <v>6</v>
      </c>
      <c r="K25" s="627">
        <v>14</v>
      </c>
      <c r="L25" s="117"/>
    </row>
    <row r="26" spans="2:13" ht="14.1" customHeight="1">
      <c r="B26" s="36" t="s">
        <v>396</v>
      </c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1</v>
      </c>
      <c r="F28" s="627">
        <v>1</v>
      </c>
      <c r="G28" s="627">
        <v>0</v>
      </c>
      <c r="H28" s="626"/>
      <c r="I28" s="627">
        <f>J28+K28</f>
        <v>25</v>
      </c>
      <c r="J28" s="627">
        <v>8</v>
      </c>
      <c r="K28" s="627">
        <v>17</v>
      </c>
      <c r="L28" s="118"/>
    </row>
    <row r="29" spans="2:13" ht="14.1" customHeight="1">
      <c r="B29" s="36" t="s">
        <v>389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634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7</v>
      </c>
      <c r="F31" s="627">
        <v>5</v>
      </c>
      <c r="G31" s="627">
        <v>2</v>
      </c>
      <c r="H31" s="626"/>
      <c r="I31" s="627">
        <f>J31+K31</f>
        <v>14</v>
      </c>
      <c r="J31" s="627">
        <v>5</v>
      </c>
      <c r="K31" s="627">
        <v>9</v>
      </c>
      <c r="L31" s="118"/>
    </row>
    <row r="32" spans="2:13" ht="14.1" customHeight="1">
      <c r="B32" s="36" t="s">
        <v>397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1:12" ht="14.1" customHeight="1">
      <c r="B33" s="33"/>
      <c r="E33" s="333"/>
      <c r="F33" s="333"/>
      <c r="G33" s="333"/>
      <c r="H33" s="333"/>
      <c r="I33" s="333"/>
      <c r="J33" s="333"/>
      <c r="K33" s="333"/>
      <c r="L33" s="117"/>
    </row>
    <row r="34" spans="1:12" ht="14.1" customHeight="1">
      <c r="B34" s="33" t="s">
        <v>390</v>
      </c>
      <c r="D34" s="27">
        <v>2023</v>
      </c>
      <c r="E34" s="627">
        <f>F34+G34</f>
        <v>1</v>
      </c>
      <c r="F34" s="627">
        <v>1</v>
      </c>
      <c r="G34" s="627">
        <v>0</v>
      </c>
      <c r="H34" s="626"/>
      <c r="I34" s="627">
        <f>J34+K34</f>
        <v>13</v>
      </c>
      <c r="J34" s="627">
        <v>8</v>
      </c>
      <c r="K34" s="627">
        <v>5</v>
      </c>
      <c r="L34" s="117"/>
    </row>
    <row r="35" spans="1:12" ht="14.1" customHeight="1">
      <c r="B35" s="36" t="s">
        <v>398</v>
      </c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6"/>
      <c r="E36" s="333"/>
      <c r="F36" s="333"/>
      <c r="G36" s="333"/>
      <c r="H36" s="333"/>
      <c r="I36" s="333"/>
      <c r="J36" s="333"/>
      <c r="K36" s="333"/>
      <c r="L36" s="117"/>
    </row>
    <row r="37" spans="1:12" ht="14.1" customHeight="1">
      <c r="B37" s="33" t="s">
        <v>399</v>
      </c>
      <c r="D37" s="27">
        <v>2023</v>
      </c>
      <c r="E37" s="627">
        <f>F37+G37</f>
        <v>8</v>
      </c>
      <c r="F37" s="627">
        <v>3</v>
      </c>
      <c r="G37" s="627">
        <v>5</v>
      </c>
      <c r="H37" s="626"/>
      <c r="I37" s="627">
        <f>J37+K37</f>
        <v>11</v>
      </c>
      <c r="J37" s="627">
        <v>11</v>
      </c>
      <c r="K37" s="627">
        <v>0</v>
      </c>
      <c r="L37" s="117"/>
    </row>
    <row r="38" spans="1:12" ht="14.1" customHeight="1">
      <c r="B38" s="36" t="s">
        <v>400</v>
      </c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E39" s="333"/>
      <c r="F39" s="333"/>
      <c r="G39" s="333"/>
      <c r="H39" s="333"/>
      <c r="I39" s="333"/>
      <c r="J39" s="333"/>
      <c r="K39" s="333"/>
      <c r="L39" s="117"/>
    </row>
    <row r="40" spans="1:12" ht="14.1" customHeight="1">
      <c r="B40" s="29" t="s">
        <v>386</v>
      </c>
      <c r="D40" s="27">
        <v>2023</v>
      </c>
      <c r="E40" s="627">
        <f>F40+G40</f>
        <v>1</v>
      </c>
      <c r="F40" s="627">
        <v>1</v>
      </c>
      <c r="G40" s="627">
        <v>0</v>
      </c>
      <c r="H40" s="626"/>
      <c r="I40" s="627">
        <f>J40+K40</f>
        <v>1</v>
      </c>
      <c r="J40" s="627">
        <v>1</v>
      </c>
      <c r="K40" s="627">
        <v>0</v>
      </c>
      <c r="L40" s="117"/>
    </row>
    <row r="41" spans="1:12" ht="14.1" customHeight="1">
      <c r="B41" s="36" t="s">
        <v>401</v>
      </c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33"/>
      <c r="C42" s="29"/>
      <c r="E42" s="333"/>
      <c r="F42" s="333"/>
      <c r="G42" s="333"/>
      <c r="H42" s="333"/>
      <c r="I42" s="333"/>
      <c r="J42" s="333"/>
      <c r="K42" s="333"/>
      <c r="L42" s="117"/>
    </row>
    <row r="43" spans="1:12" ht="14.1" customHeight="1">
      <c r="B43" s="33" t="s">
        <v>402</v>
      </c>
      <c r="C43" s="334"/>
      <c r="D43" s="27">
        <v>2023</v>
      </c>
      <c r="E43" s="627">
        <f>F43+G43</f>
        <v>4</v>
      </c>
      <c r="F43" s="627">
        <v>3</v>
      </c>
      <c r="G43" s="627">
        <v>1</v>
      </c>
      <c r="H43" s="626"/>
      <c r="I43" s="627">
        <f>J43+K43</f>
        <v>34</v>
      </c>
      <c r="J43" s="627">
        <v>7</v>
      </c>
      <c r="K43" s="627">
        <v>27</v>
      </c>
      <c r="L43" s="118"/>
    </row>
    <row r="44" spans="1:12" ht="14.1" customHeight="1">
      <c r="B44" s="36" t="s">
        <v>403</v>
      </c>
      <c r="C44" s="334"/>
      <c r="E44" s="333"/>
      <c r="F44" s="333"/>
      <c r="G44" s="333"/>
      <c r="H44" s="333"/>
      <c r="I44" s="333"/>
      <c r="J44" s="333"/>
      <c r="K44" s="333"/>
      <c r="L44" s="118"/>
    </row>
    <row r="45" spans="1:12" ht="14.1" customHeight="1">
      <c r="B45" s="36"/>
      <c r="C45" s="334"/>
      <c r="E45" s="333"/>
      <c r="F45" s="333"/>
      <c r="G45" s="333"/>
      <c r="H45" s="333"/>
      <c r="I45" s="333"/>
      <c r="J45" s="333"/>
      <c r="K45" s="333"/>
      <c r="L45" s="118"/>
    </row>
    <row r="46" spans="1:12" ht="14.1" customHeight="1">
      <c r="B46" s="33" t="s">
        <v>118</v>
      </c>
      <c r="D46" s="27">
        <v>2023</v>
      </c>
      <c r="E46" s="627">
        <f>F46+G46</f>
        <v>0</v>
      </c>
      <c r="F46" s="627">
        <v>0</v>
      </c>
      <c r="G46" s="627">
        <v>0</v>
      </c>
      <c r="H46" s="626"/>
      <c r="I46" s="627">
        <f>J46+K46</f>
        <v>2</v>
      </c>
      <c r="J46" s="626">
        <v>2</v>
      </c>
      <c r="K46" s="627">
        <v>0</v>
      </c>
      <c r="L46" s="117"/>
    </row>
    <row r="47" spans="1:12" ht="14.1" customHeight="1">
      <c r="B47" s="103" t="s">
        <v>119</v>
      </c>
      <c r="C47" s="29"/>
      <c r="E47" s="333"/>
      <c r="F47" s="333"/>
      <c r="G47" s="333"/>
      <c r="H47" s="333"/>
      <c r="I47" s="333"/>
      <c r="J47" s="333"/>
      <c r="K47" s="333"/>
      <c r="L47" s="118"/>
    </row>
    <row r="48" spans="1:12" ht="17.100000000000001" customHeight="1" thickBot="1">
      <c r="A48" s="30"/>
      <c r="B48" s="83"/>
      <c r="C48" s="83"/>
      <c r="D48" s="84"/>
      <c r="E48" s="85"/>
      <c r="F48" s="85"/>
      <c r="G48" s="85"/>
      <c r="H48" s="85"/>
      <c r="I48" s="85"/>
      <c r="J48" s="85"/>
      <c r="K48" s="85"/>
      <c r="L48" s="85"/>
    </row>
    <row r="49" spans="2:13" s="31" customFormat="1" ht="3" customHeight="1">
      <c r="B49" s="77"/>
      <c r="C49" s="79"/>
      <c r="D49" s="78"/>
      <c r="E49" s="77"/>
      <c r="F49" s="77"/>
      <c r="G49" s="77"/>
      <c r="H49" s="77"/>
      <c r="I49" s="77"/>
      <c r="J49" s="77"/>
      <c r="K49" s="77"/>
      <c r="L49" s="77"/>
    </row>
    <row r="50" spans="2:13" s="32" customFormat="1" ht="12.95" customHeight="1">
      <c r="B50" s="77"/>
      <c r="C50" s="77"/>
      <c r="D50" s="78"/>
      <c r="E50" s="77"/>
      <c r="F50" s="79"/>
      <c r="G50" s="79"/>
      <c r="H50" s="77"/>
      <c r="I50" s="77"/>
      <c r="J50" s="77"/>
      <c r="L50" s="264" t="s">
        <v>216</v>
      </c>
    </row>
    <row r="51" spans="2:13" s="32" customFormat="1" ht="12.95" customHeight="1">
      <c r="B51" s="77"/>
      <c r="C51" s="77"/>
      <c r="D51" s="78"/>
      <c r="E51" s="77"/>
      <c r="F51" s="77"/>
      <c r="G51" s="77"/>
      <c r="H51" s="77"/>
      <c r="I51" s="77"/>
      <c r="J51" s="77"/>
      <c r="L51" s="564" t="s">
        <v>215</v>
      </c>
    </row>
    <row r="52" spans="2:13" ht="15" customHeight="1">
      <c r="C52" s="33"/>
      <c r="D52" s="636"/>
    </row>
    <row r="53" spans="2:13" ht="15" customHeight="1">
      <c r="C53" s="33"/>
      <c r="D53" s="636"/>
    </row>
    <row r="54" spans="2:13" ht="9.75" customHeight="1">
      <c r="C54" s="29"/>
      <c r="D54" s="637"/>
    </row>
    <row r="55" spans="2:13" ht="15" customHeight="1">
      <c r="C55" s="636"/>
      <c r="D55" s="636"/>
    </row>
    <row r="56" spans="2:13" ht="9.75" customHeight="1">
      <c r="C56" s="29"/>
      <c r="D56" s="637"/>
    </row>
    <row r="57" spans="2:13" ht="15" customHeight="1">
      <c r="C57" s="33"/>
      <c r="D57" s="636"/>
    </row>
    <row r="58" spans="2:13" ht="9.75" customHeight="1">
      <c r="C58" s="29"/>
      <c r="D58" s="636"/>
    </row>
    <row r="59" spans="2:13" ht="9.75" customHeight="1">
      <c r="D59" s="637"/>
    </row>
    <row r="60" spans="2:13" ht="15" customHeight="1">
      <c r="B60" s="33"/>
      <c r="C60" s="33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9.75" customHeight="1">
      <c r="C61" s="36"/>
    </row>
    <row r="62" spans="2:13" ht="9.75" customHeight="1">
      <c r="C62" s="36"/>
    </row>
    <row r="63" spans="2:13" ht="15" customHeight="1">
      <c r="C63" s="33"/>
      <c r="D63" s="636"/>
    </row>
    <row r="64" spans="2:13" ht="9.75" customHeight="1">
      <c r="C64" s="29"/>
      <c r="D64" s="637"/>
    </row>
    <row r="65" spans="2:13" ht="15" customHeight="1">
      <c r="C65" s="33"/>
      <c r="D65" s="636"/>
    </row>
    <row r="66" spans="2:13" ht="9.75" customHeight="1">
      <c r="C66" s="29"/>
      <c r="D66" s="637"/>
    </row>
    <row r="67" spans="2:13" ht="15" customHeight="1">
      <c r="C67" s="33"/>
      <c r="D67" s="636"/>
    </row>
    <row r="68" spans="2:13" ht="9.75" customHeight="1">
      <c r="C68" s="29"/>
      <c r="D68" s="637"/>
    </row>
    <row r="69" spans="2:13" ht="15" customHeight="1">
      <c r="C69" s="33"/>
      <c r="D69" s="636"/>
    </row>
    <row r="70" spans="2:13" ht="9.75" customHeight="1">
      <c r="D70" s="637"/>
    </row>
    <row r="71" spans="2:13" ht="18" customHeight="1">
      <c r="B71" s="33"/>
    </row>
    <row r="72" spans="2:13" ht="15" customHeight="1">
      <c r="B72" s="33"/>
      <c r="C72" s="33"/>
      <c r="E72" s="29"/>
      <c r="F72" s="29"/>
      <c r="G72" s="29"/>
      <c r="H72" s="29"/>
      <c r="I72" s="29"/>
      <c r="J72" s="29"/>
      <c r="K72" s="29"/>
      <c r="L72" s="29"/>
      <c r="M72" s="29"/>
    </row>
    <row r="73" spans="2:13" ht="9.75" customHeight="1">
      <c r="B73" s="29"/>
      <c r="C73" s="36"/>
    </row>
    <row r="74" spans="2:13" ht="15" customHeight="1">
      <c r="B74" s="33"/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9.75" customHeight="1">
      <c r="B75" s="29"/>
      <c r="C75" s="36"/>
    </row>
    <row r="76" spans="2:13" ht="5.0999999999999996" customHeight="1"/>
    <row r="77" spans="2:13" ht="11.1" customHeight="1"/>
    <row r="78" spans="2:13" ht="11.1" customHeight="1">
      <c r="C78" s="33"/>
      <c r="E78" s="29"/>
      <c r="F78" s="29"/>
      <c r="G78" s="29"/>
      <c r="H78" s="29"/>
      <c r="I78" s="29"/>
      <c r="J78" s="29"/>
      <c r="K78" s="29"/>
      <c r="L78" s="29"/>
      <c r="M78" s="29"/>
    </row>
    <row r="79" spans="2:13" ht="11.25" customHeight="1">
      <c r="C79" s="36"/>
    </row>
    <row r="80" spans="2:13" ht="5.25" customHeight="1"/>
    <row r="81" spans="5:13" ht="3.95" customHeight="1">
      <c r="E81" s="37"/>
      <c r="F81" s="37"/>
      <c r="G81" s="37"/>
      <c r="H81" s="37"/>
      <c r="I81" s="37"/>
      <c r="J81" s="37"/>
      <c r="K81" s="37"/>
      <c r="L81" s="37"/>
      <c r="M81" s="37"/>
    </row>
    <row r="82" spans="5:13" ht="11.1" customHeight="1"/>
    <row r="83" spans="5:13" ht="10.5" customHeight="1"/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7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/>
    <pageSetUpPr fitToPage="1"/>
  </sheetPr>
  <dimension ref="A1:WVS10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221</v>
      </c>
      <c r="C5" s="33" t="s">
        <v>380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222</v>
      </c>
      <c r="C7" s="36" t="s">
        <v>420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122</v>
      </c>
      <c r="F10" s="692"/>
      <c r="G10" s="692"/>
      <c r="H10" s="36"/>
      <c r="I10" s="692" t="s">
        <v>123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4" t="s">
        <v>125</v>
      </c>
      <c r="F11" s="694"/>
      <c r="G11" s="694"/>
      <c r="H11" s="334"/>
      <c r="I11" s="694" t="s">
        <v>126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624">
        <f>SUM(F16,G16)</f>
        <v>18</v>
      </c>
      <c r="F16" s="624">
        <f>SUM(F19,F22,F25,F28,F31,F34,F37,F40,F43,F46)</f>
        <v>5</v>
      </c>
      <c r="G16" s="624">
        <f>SUM(G19,G22,G25,G28,G31,G34,G37,G40,G43,G46)</f>
        <v>13</v>
      </c>
      <c r="H16" s="627"/>
      <c r="I16" s="624">
        <f>SUM(J16,K16)</f>
        <v>438</v>
      </c>
      <c r="J16" s="624">
        <f>SUM(J19,J22,J25,J28,J31,J34,J37,J40,J43,J46)</f>
        <v>158</v>
      </c>
      <c r="K16" s="624">
        <f>SUM(K19,K22,K25,K28,K31,K34,K37,K40,K43,K46)</f>
        <v>280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10</v>
      </c>
      <c r="F19" s="626">
        <v>3</v>
      </c>
      <c r="G19" s="626">
        <v>7</v>
      </c>
      <c r="H19" s="626"/>
      <c r="I19" s="627">
        <f>J19+K19</f>
        <v>6</v>
      </c>
      <c r="J19" s="626">
        <v>2</v>
      </c>
      <c r="K19" s="626">
        <v>4</v>
      </c>
      <c r="L19" s="118"/>
      <c r="M19" s="29"/>
    </row>
    <row r="20" spans="2:13" ht="14.1" customHeight="1">
      <c r="B20" s="36" t="s">
        <v>106</v>
      </c>
      <c r="C20" s="334"/>
      <c r="E20" s="333"/>
      <c r="F20" s="333"/>
      <c r="G20" s="333"/>
      <c r="H20" s="333"/>
      <c r="I20" s="333"/>
      <c r="J20" s="333"/>
      <c r="K20" s="333"/>
      <c r="L20" s="118"/>
      <c r="M20" s="29"/>
    </row>
    <row r="21" spans="2:13" ht="14.1" customHeight="1">
      <c r="B21" s="33"/>
      <c r="E21" s="333"/>
      <c r="F21" s="333"/>
      <c r="G21" s="333"/>
      <c r="H21" s="333"/>
      <c r="I21" s="333"/>
      <c r="J21" s="333"/>
      <c r="K21" s="333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0</v>
      </c>
      <c r="F22" s="627">
        <v>0</v>
      </c>
      <c r="G22" s="627">
        <v>0</v>
      </c>
      <c r="H22" s="626"/>
      <c r="I22" s="627">
        <f>J22+K22</f>
        <v>78</v>
      </c>
      <c r="J22" s="626">
        <v>29</v>
      </c>
      <c r="K22" s="626">
        <v>49</v>
      </c>
      <c r="L22" s="118"/>
    </row>
    <row r="23" spans="2:13" ht="14.1" customHeight="1">
      <c r="B23" s="36" t="s">
        <v>395</v>
      </c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5</v>
      </c>
      <c r="F25" s="626">
        <v>1</v>
      </c>
      <c r="G25" s="626">
        <v>4</v>
      </c>
      <c r="H25" s="626"/>
      <c r="I25" s="627">
        <f>J25+K25</f>
        <v>26</v>
      </c>
      <c r="J25" s="626">
        <v>9</v>
      </c>
      <c r="K25" s="626">
        <v>17</v>
      </c>
      <c r="L25" s="117"/>
    </row>
    <row r="26" spans="2:13" ht="14.1" customHeight="1">
      <c r="B26" s="36" t="s">
        <v>396</v>
      </c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2</v>
      </c>
      <c r="F28" s="627">
        <v>0</v>
      </c>
      <c r="G28" s="626">
        <v>2</v>
      </c>
      <c r="H28" s="626"/>
      <c r="I28" s="627">
        <f>J28+K28</f>
        <v>169</v>
      </c>
      <c r="J28" s="626">
        <v>43</v>
      </c>
      <c r="K28" s="626">
        <v>126</v>
      </c>
      <c r="L28" s="118"/>
    </row>
    <row r="29" spans="2:13" ht="14.1" customHeight="1">
      <c r="B29" s="36" t="s">
        <v>389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634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0</v>
      </c>
      <c r="F31" s="627">
        <v>0</v>
      </c>
      <c r="G31" s="627">
        <v>0</v>
      </c>
      <c r="H31" s="626"/>
      <c r="I31" s="627">
        <f>J31+K31</f>
        <v>40</v>
      </c>
      <c r="J31" s="626">
        <v>14</v>
      </c>
      <c r="K31" s="626">
        <v>26</v>
      </c>
      <c r="L31" s="118"/>
    </row>
    <row r="32" spans="2:13" ht="14.1" customHeight="1">
      <c r="B32" s="36" t="s">
        <v>397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1:12" ht="14.1" customHeight="1">
      <c r="B33" s="33"/>
      <c r="E33" s="333"/>
      <c r="F33" s="333"/>
      <c r="G33" s="333"/>
      <c r="H33" s="333"/>
      <c r="I33" s="333"/>
      <c r="J33" s="333"/>
      <c r="K33" s="333"/>
      <c r="L33" s="117"/>
    </row>
    <row r="34" spans="1:12" ht="14.1" customHeight="1">
      <c r="B34" s="33" t="s">
        <v>390</v>
      </c>
      <c r="D34" s="27">
        <v>2023</v>
      </c>
      <c r="E34" s="627">
        <f>F34+G34</f>
        <v>0</v>
      </c>
      <c r="F34" s="627">
        <v>0</v>
      </c>
      <c r="G34" s="627">
        <v>0</v>
      </c>
      <c r="H34" s="626"/>
      <c r="I34" s="627">
        <f>J34+K34</f>
        <v>19</v>
      </c>
      <c r="J34" s="626">
        <v>12</v>
      </c>
      <c r="K34" s="626">
        <v>7</v>
      </c>
      <c r="L34" s="117"/>
    </row>
    <row r="35" spans="1:12" ht="14.1" customHeight="1">
      <c r="B35" s="36" t="s">
        <v>398</v>
      </c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6"/>
      <c r="E36" s="333"/>
      <c r="F36" s="333"/>
      <c r="G36" s="333"/>
      <c r="H36" s="333"/>
      <c r="I36" s="333"/>
      <c r="J36" s="333"/>
      <c r="K36" s="333"/>
      <c r="L36" s="117"/>
    </row>
    <row r="37" spans="1:12" ht="14.1" customHeight="1">
      <c r="B37" s="33" t="s">
        <v>399</v>
      </c>
      <c r="D37" s="27">
        <v>2023</v>
      </c>
      <c r="E37" s="627">
        <f>F37+G37</f>
        <v>0</v>
      </c>
      <c r="F37" s="627">
        <v>0</v>
      </c>
      <c r="G37" s="627">
        <v>0</v>
      </c>
      <c r="H37" s="626"/>
      <c r="I37" s="627">
        <f>J37+K37</f>
        <v>63</v>
      </c>
      <c r="J37" s="626">
        <v>36</v>
      </c>
      <c r="K37" s="626">
        <v>27</v>
      </c>
      <c r="L37" s="117"/>
    </row>
    <row r="38" spans="1:12" ht="14.1" customHeight="1">
      <c r="B38" s="36" t="s">
        <v>400</v>
      </c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E39" s="333"/>
      <c r="F39" s="333"/>
      <c r="G39" s="333"/>
      <c r="H39" s="333"/>
      <c r="I39" s="333"/>
      <c r="J39" s="333"/>
      <c r="K39" s="333"/>
      <c r="L39" s="117"/>
    </row>
    <row r="40" spans="1:12" ht="14.1" customHeight="1">
      <c r="B40" s="29" t="s">
        <v>386</v>
      </c>
      <c r="D40" s="27">
        <v>2023</v>
      </c>
      <c r="E40" s="627">
        <f>F40+G40</f>
        <v>0</v>
      </c>
      <c r="F40" s="627">
        <v>0</v>
      </c>
      <c r="G40" s="627">
        <v>0</v>
      </c>
      <c r="H40" s="626"/>
      <c r="I40" s="627">
        <f>J40+K40</f>
        <v>11</v>
      </c>
      <c r="J40" s="626">
        <v>3</v>
      </c>
      <c r="K40" s="626">
        <v>8</v>
      </c>
      <c r="L40" s="117"/>
    </row>
    <row r="41" spans="1:12" ht="14.1" customHeight="1">
      <c r="B41" s="36" t="s">
        <v>401</v>
      </c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33"/>
      <c r="C42" s="29"/>
      <c r="E42" s="333"/>
      <c r="F42" s="333"/>
      <c r="G42" s="333"/>
      <c r="H42" s="333"/>
      <c r="I42" s="333"/>
      <c r="J42" s="333"/>
      <c r="K42" s="333"/>
      <c r="L42" s="117"/>
    </row>
    <row r="43" spans="1:12" ht="14.1" customHeight="1">
      <c r="B43" s="33" t="s">
        <v>402</v>
      </c>
      <c r="C43" s="334"/>
      <c r="D43" s="27">
        <v>2023</v>
      </c>
      <c r="E43" s="627">
        <f>F43+G43</f>
        <v>0</v>
      </c>
      <c r="F43" s="627">
        <v>0</v>
      </c>
      <c r="G43" s="627">
        <v>0</v>
      </c>
      <c r="H43" s="626"/>
      <c r="I43" s="627">
        <f>J43+K43</f>
        <v>19</v>
      </c>
      <c r="J43" s="626">
        <v>6</v>
      </c>
      <c r="K43" s="626">
        <v>13</v>
      </c>
      <c r="L43" s="118"/>
    </row>
    <row r="44" spans="1:12" ht="14.1" customHeight="1">
      <c r="B44" s="36" t="s">
        <v>403</v>
      </c>
      <c r="C44" s="334"/>
      <c r="E44" s="333"/>
      <c r="F44" s="333"/>
      <c r="G44" s="333"/>
      <c r="H44" s="333"/>
      <c r="I44" s="333"/>
      <c r="J44" s="333"/>
      <c r="K44" s="333"/>
      <c r="L44" s="118"/>
    </row>
    <row r="45" spans="1:12" ht="14.1" customHeight="1">
      <c r="B45" s="36"/>
      <c r="C45" s="334"/>
      <c r="E45" s="333"/>
      <c r="F45" s="333"/>
      <c r="G45" s="333"/>
      <c r="H45" s="333"/>
      <c r="I45" s="333"/>
      <c r="J45" s="333"/>
      <c r="K45" s="333"/>
      <c r="L45" s="118"/>
    </row>
    <row r="46" spans="1:12" ht="14.1" customHeight="1">
      <c r="B46" s="33" t="s">
        <v>118</v>
      </c>
      <c r="D46" s="27">
        <v>2023</v>
      </c>
      <c r="E46" s="627">
        <f>F46+G46</f>
        <v>1</v>
      </c>
      <c r="F46" s="627">
        <v>1</v>
      </c>
      <c r="G46" s="627">
        <v>0</v>
      </c>
      <c r="H46" s="626"/>
      <c r="I46" s="627">
        <f>J46+K46</f>
        <v>7</v>
      </c>
      <c r="J46" s="626">
        <v>4</v>
      </c>
      <c r="K46" s="626">
        <v>3</v>
      </c>
      <c r="L46" s="117"/>
    </row>
    <row r="47" spans="1:12" ht="14.1" customHeight="1">
      <c r="B47" s="103" t="s">
        <v>119</v>
      </c>
      <c r="C47" s="29"/>
      <c r="E47" s="333"/>
      <c r="F47" s="333"/>
      <c r="G47" s="333"/>
      <c r="H47" s="333"/>
      <c r="I47" s="333"/>
      <c r="J47" s="333"/>
      <c r="K47" s="333"/>
      <c r="L47" s="118"/>
    </row>
    <row r="48" spans="1:12" ht="17.100000000000001" customHeight="1" thickBot="1">
      <c r="A48" s="30"/>
      <c r="B48" s="83"/>
      <c r="C48" s="83"/>
      <c r="D48" s="84"/>
      <c r="E48" s="85"/>
      <c r="F48" s="85"/>
      <c r="G48" s="85"/>
      <c r="H48" s="85"/>
      <c r="I48" s="85"/>
      <c r="J48" s="85"/>
      <c r="K48" s="85"/>
      <c r="L48" s="85"/>
    </row>
    <row r="49" spans="2:13" s="31" customFormat="1" ht="3" customHeight="1">
      <c r="B49" s="77"/>
      <c r="C49" s="79"/>
      <c r="D49" s="78"/>
      <c r="E49" s="77"/>
      <c r="F49" s="77"/>
      <c r="G49" s="77"/>
      <c r="H49" s="77"/>
      <c r="I49" s="77"/>
      <c r="J49" s="77"/>
      <c r="K49" s="77"/>
      <c r="L49" s="77"/>
    </row>
    <row r="50" spans="2:13" s="32" customFormat="1" ht="12.95" customHeight="1">
      <c r="B50" s="77"/>
      <c r="C50" s="77"/>
      <c r="D50" s="78"/>
      <c r="E50" s="77"/>
      <c r="F50" s="79"/>
      <c r="G50" s="79"/>
      <c r="H50" s="77"/>
      <c r="I50" s="77"/>
      <c r="J50" s="77"/>
      <c r="L50" s="264" t="s">
        <v>216</v>
      </c>
    </row>
    <row r="51" spans="2:13" s="32" customFormat="1" ht="12.95" customHeight="1">
      <c r="B51" s="77"/>
      <c r="C51" s="77"/>
      <c r="D51" s="78"/>
      <c r="E51" s="77"/>
      <c r="F51" s="77"/>
      <c r="G51" s="77"/>
      <c r="H51" s="77"/>
      <c r="I51" s="77"/>
      <c r="J51" s="77"/>
      <c r="L51" s="564" t="s">
        <v>215</v>
      </c>
    </row>
    <row r="52" spans="2:13" ht="15" customHeight="1">
      <c r="C52" s="33"/>
      <c r="D52" s="636"/>
    </row>
    <row r="53" spans="2:13" ht="15" customHeight="1">
      <c r="C53" s="33"/>
      <c r="D53" s="636"/>
    </row>
    <row r="54" spans="2:13" ht="9.75" customHeight="1">
      <c r="C54" s="29"/>
      <c r="D54" s="637"/>
    </row>
    <row r="55" spans="2:13" ht="15" customHeight="1">
      <c r="C55" s="636"/>
      <c r="D55" s="636"/>
    </row>
    <row r="56" spans="2:13" ht="9.75" customHeight="1">
      <c r="C56" s="29"/>
      <c r="D56" s="637"/>
    </row>
    <row r="57" spans="2:13" ht="15" customHeight="1">
      <c r="C57" s="33"/>
      <c r="D57" s="636"/>
    </row>
    <row r="58" spans="2:13" ht="9.75" customHeight="1">
      <c r="C58" s="29"/>
      <c r="D58" s="636"/>
    </row>
    <row r="59" spans="2:13" ht="9.75" customHeight="1">
      <c r="D59" s="637"/>
    </row>
    <row r="60" spans="2:13" ht="15" customHeight="1">
      <c r="B60" s="33"/>
      <c r="C60" s="33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9.75" customHeight="1">
      <c r="C61" s="36"/>
    </row>
    <row r="62" spans="2:13" ht="9.75" customHeight="1">
      <c r="C62" s="36"/>
    </row>
    <row r="63" spans="2:13" ht="15" customHeight="1">
      <c r="C63" s="33"/>
      <c r="D63" s="636"/>
    </row>
    <row r="64" spans="2:13" ht="9.75" customHeight="1">
      <c r="C64" s="29"/>
      <c r="D64" s="637"/>
    </row>
    <row r="65" spans="2:13" ht="15" customHeight="1">
      <c r="C65" s="33"/>
      <c r="D65" s="636"/>
    </row>
    <row r="66" spans="2:13" ht="9.75" customHeight="1">
      <c r="C66" s="29"/>
      <c r="D66" s="637"/>
    </row>
    <row r="67" spans="2:13" ht="15" customHeight="1">
      <c r="C67" s="33"/>
      <c r="D67" s="636"/>
    </row>
    <row r="68" spans="2:13" ht="9.75" customHeight="1">
      <c r="C68" s="29"/>
      <c r="D68" s="637"/>
    </row>
    <row r="69" spans="2:13" ht="15" customHeight="1">
      <c r="C69" s="33"/>
      <c r="D69" s="636"/>
    </row>
    <row r="70" spans="2:13" ht="9.75" customHeight="1">
      <c r="D70" s="637"/>
    </row>
    <row r="71" spans="2:13" ht="18" customHeight="1">
      <c r="B71" s="33"/>
    </row>
    <row r="72" spans="2:13" ht="15" customHeight="1">
      <c r="B72" s="33"/>
      <c r="C72" s="33"/>
      <c r="E72" s="29"/>
      <c r="F72" s="29"/>
      <c r="G72" s="29"/>
      <c r="H72" s="29"/>
      <c r="I72" s="29"/>
      <c r="J72" s="29"/>
      <c r="K72" s="29"/>
      <c r="L72" s="29"/>
      <c r="M72" s="29"/>
    </row>
    <row r="73" spans="2:13" ht="9.75" customHeight="1">
      <c r="B73" s="29"/>
      <c r="C73" s="36"/>
    </row>
    <row r="74" spans="2:13" ht="15" customHeight="1">
      <c r="B74" s="33"/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9.75" customHeight="1">
      <c r="B75" s="29"/>
      <c r="C75" s="36"/>
    </row>
    <row r="76" spans="2:13" ht="5.0999999999999996" customHeight="1"/>
    <row r="77" spans="2:13" ht="11.1" customHeight="1"/>
    <row r="78" spans="2:13" ht="11.1" customHeight="1">
      <c r="C78" s="33"/>
      <c r="E78" s="29"/>
      <c r="F78" s="29"/>
      <c r="G78" s="29"/>
      <c r="H78" s="29"/>
      <c r="I78" s="29"/>
      <c r="J78" s="29"/>
      <c r="K78" s="29"/>
      <c r="L78" s="29"/>
      <c r="M78" s="29"/>
    </row>
    <row r="79" spans="2:13" ht="11.25" customHeight="1">
      <c r="C79" s="36"/>
    </row>
    <row r="80" spans="2:13" ht="5.25" customHeight="1"/>
    <row r="81" spans="5:13" ht="3.95" customHeight="1">
      <c r="E81" s="37"/>
      <c r="F81" s="37"/>
      <c r="G81" s="37"/>
      <c r="H81" s="37"/>
      <c r="I81" s="37"/>
      <c r="J81" s="37"/>
      <c r="K81" s="37"/>
      <c r="L81" s="37"/>
      <c r="M81" s="37"/>
    </row>
    <row r="82" spans="5:13" ht="11.1" customHeight="1"/>
    <row r="83" spans="5:13" ht="10.5" customHeight="1"/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8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6"/>
    <pageSetUpPr fitToPage="1"/>
  </sheetPr>
  <dimension ref="A1:WVS10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710937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221</v>
      </c>
      <c r="C5" s="33" t="s">
        <v>380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222</v>
      </c>
      <c r="C7" s="36" t="s">
        <v>420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127</v>
      </c>
      <c r="F10" s="692"/>
      <c r="G10" s="692"/>
      <c r="H10" s="36"/>
      <c r="I10" s="692" t="s">
        <v>219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5" t="s">
        <v>127</v>
      </c>
      <c r="F11" s="695"/>
      <c r="G11" s="695"/>
      <c r="H11" s="334"/>
      <c r="I11" s="695" t="s">
        <v>220</v>
      </c>
      <c r="J11" s="695"/>
      <c r="K11" s="695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624">
        <f>SUM(F16,G16)</f>
        <v>50</v>
      </c>
      <c r="F16" s="624">
        <f>SUM(F19,F22,F25,F28,F31,F34,F37,F40,F43,F46)</f>
        <v>22</v>
      </c>
      <c r="G16" s="624">
        <f>SUM(G19,G22,G25,G28,G31,G34,G37,G40,G43,G46)</f>
        <v>28</v>
      </c>
      <c r="H16" s="333"/>
      <c r="I16" s="331">
        <f>SUM(J16,K16)</f>
        <v>0</v>
      </c>
      <c r="J16" s="331">
        <f>SUM(J19,J22,J25,J28,J31,J34,J37,J40,J43,J46)</f>
        <v>0</v>
      </c>
      <c r="K16" s="331">
        <f>SUM(K19,K22,K25,K28,K31,K34,K37,K40,K43,K46)</f>
        <v>0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3</v>
      </c>
      <c r="F19" s="627">
        <v>0</v>
      </c>
      <c r="G19" s="626">
        <v>3</v>
      </c>
      <c r="H19" s="626"/>
      <c r="I19" s="627">
        <f>J19+K19</f>
        <v>0</v>
      </c>
      <c r="J19" s="627">
        <v>0</v>
      </c>
      <c r="K19" s="627">
        <v>0</v>
      </c>
      <c r="L19" s="118"/>
      <c r="M19" s="29"/>
    </row>
    <row r="20" spans="2:13" ht="14.1" customHeight="1">
      <c r="B20" s="36" t="s">
        <v>106</v>
      </c>
      <c r="C20" s="334"/>
      <c r="E20" s="333"/>
      <c r="F20" s="333"/>
      <c r="G20" s="333"/>
      <c r="H20" s="333"/>
      <c r="I20" s="333"/>
      <c r="J20" s="333"/>
      <c r="K20" s="333"/>
      <c r="L20" s="118"/>
      <c r="M20" s="29"/>
    </row>
    <row r="21" spans="2:13" ht="14.1" customHeight="1">
      <c r="B21" s="33"/>
      <c r="E21" s="333"/>
      <c r="F21" s="333"/>
      <c r="G21" s="333"/>
      <c r="H21" s="333"/>
      <c r="I21" s="333"/>
      <c r="J21" s="333"/>
      <c r="K21" s="333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4</v>
      </c>
      <c r="F22" s="626">
        <v>3</v>
      </c>
      <c r="G22" s="626">
        <v>1</v>
      </c>
      <c r="H22" s="626"/>
      <c r="I22" s="627">
        <f>J22+K22</f>
        <v>0</v>
      </c>
      <c r="J22" s="627">
        <v>0</v>
      </c>
      <c r="K22" s="627">
        <v>0</v>
      </c>
      <c r="L22" s="118"/>
    </row>
    <row r="23" spans="2:13" ht="14.1" customHeight="1">
      <c r="B23" s="36" t="s">
        <v>395</v>
      </c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7">
        <v>0</v>
      </c>
      <c r="G25" s="627">
        <v>0</v>
      </c>
      <c r="H25" s="627">
        <f>I25+J25</f>
        <v>0</v>
      </c>
      <c r="I25" s="627">
        <v>0</v>
      </c>
      <c r="J25" s="627">
        <v>0</v>
      </c>
      <c r="K25" s="626"/>
      <c r="L25" s="117"/>
    </row>
    <row r="26" spans="2:13" ht="14.1" customHeight="1">
      <c r="B26" s="36" t="s">
        <v>396</v>
      </c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31</v>
      </c>
      <c r="F28" s="626">
        <v>12</v>
      </c>
      <c r="G28" s="626">
        <v>19</v>
      </c>
      <c r="H28" s="626"/>
      <c r="I28" s="627">
        <f>J28+K28</f>
        <v>0</v>
      </c>
      <c r="J28" s="627">
        <v>0</v>
      </c>
      <c r="K28" s="627">
        <v>0</v>
      </c>
      <c r="L28" s="118"/>
    </row>
    <row r="29" spans="2:13" ht="14.1" customHeight="1">
      <c r="B29" s="36" t="s">
        <v>389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634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3</v>
      </c>
      <c r="F31" s="626">
        <v>3</v>
      </c>
      <c r="G31" s="626"/>
      <c r="H31" s="626"/>
      <c r="I31" s="627">
        <f>J31+K31</f>
        <v>0</v>
      </c>
      <c r="J31" s="627">
        <v>0</v>
      </c>
      <c r="K31" s="627">
        <v>0</v>
      </c>
      <c r="L31" s="118"/>
    </row>
    <row r="32" spans="2:13" ht="14.1" customHeight="1">
      <c r="B32" s="36" t="s">
        <v>397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1:12" ht="14.1" customHeight="1">
      <c r="B33" s="33"/>
      <c r="E33" s="333"/>
      <c r="F33" s="333"/>
      <c r="G33" s="333"/>
      <c r="H33" s="333"/>
      <c r="I33" s="333"/>
      <c r="J33" s="333"/>
      <c r="K33" s="333"/>
      <c r="L33" s="117"/>
    </row>
    <row r="34" spans="1:12" ht="14.1" customHeight="1">
      <c r="B34" s="33" t="s">
        <v>390</v>
      </c>
      <c r="D34" s="27">
        <v>2023</v>
      </c>
      <c r="E34" s="627">
        <f>F34+G34</f>
        <v>1</v>
      </c>
      <c r="F34" s="627">
        <v>0</v>
      </c>
      <c r="G34" s="626">
        <v>1</v>
      </c>
      <c r="H34" s="626"/>
      <c r="I34" s="627">
        <f>J34+K34</f>
        <v>0</v>
      </c>
      <c r="J34" s="627">
        <v>0</v>
      </c>
      <c r="K34" s="627">
        <v>0</v>
      </c>
      <c r="L34" s="117"/>
    </row>
    <row r="35" spans="1:12" ht="14.1" customHeight="1">
      <c r="B35" s="36" t="s">
        <v>398</v>
      </c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6"/>
      <c r="E36" s="333"/>
      <c r="F36" s="333"/>
      <c r="G36" s="333"/>
      <c r="H36" s="333"/>
      <c r="I36" s="333"/>
      <c r="J36" s="333"/>
      <c r="K36" s="333"/>
      <c r="L36" s="117"/>
    </row>
    <row r="37" spans="1:12" ht="14.1" customHeight="1">
      <c r="B37" s="33" t="s">
        <v>399</v>
      </c>
      <c r="D37" s="27">
        <v>2023</v>
      </c>
      <c r="E37" s="627">
        <f>F37+G37</f>
        <v>4</v>
      </c>
      <c r="F37" s="626">
        <v>2</v>
      </c>
      <c r="G37" s="626">
        <v>2</v>
      </c>
      <c r="H37" s="626"/>
      <c r="I37" s="627">
        <f>J37+K37</f>
        <v>0</v>
      </c>
      <c r="J37" s="627">
        <v>0</v>
      </c>
      <c r="K37" s="627">
        <v>0</v>
      </c>
      <c r="L37" s="117"/>
    </row>
    <row r="38" spans="1:12" ht="14.1" customHeight="1">
      <c r="B38" s="36" t="s">
        <v>400</v>
      </c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E39" s="333"/>
      <c r="F39" s="333"/>
      <c r="G39" s="333"/>
      <c r="H39" s="333"/>
      <c r="I39" s="333"/>
      <c r="J39" s="333"/>
      <c r="K39" s="333"/>
      <c r="L39" s="117"/>
    </row>
    <row r="40" spans="1:12" ht="14.1" customHeight="1">
      <c r="B40" s="29" t="s">
        <v>386</v>
      </c>
      <c r="D40" s="27">
        <v>2023</v>
      </c>
      <c r="E40" s="627">
        <f>F40+G40</f>
        <v>1</v>
      </c>
      <c r="F40" s="626">
        <v>1</v>
      </c>
      <c r="G40" s="627">
        <v>0</v>
      </c>
      <c r="H40" s="626"/>
      <c r="I40" s="627">
        <f>J40+K40</f>
        <v>0</v>
      </c>
      <c r="J40" s="627">
        <v>0</v>
      </c>
      <c r="K40" s="627">
        <v>0</v>
      </c>
      <c r="L40" s="117"/>
    </row>
    <row r="41" spans="1:12" ht="14.1" customHeight="1">
      <c r="B41" s="36" t="s">
        <v>401</v>
      </c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33"/>
      <c r="C42" s="29"/>
      <c r="E42" s="333"/>
      <c r="F42" s="333"/>
      <c r="G42" s="333"/>
      <c r="H42" s="333"/>
      <c r="I42" s="333"/>
      <c r="J42" s="333"/>
      <c r="K42" s="333"/>
      <c r="L42" s="117"/>
    </row>
    <row r="43" spans="1:12" ht="14.1" customHeight="1">
      <c r="B43" s="33" t="s">
        <v>402</v>
      </c>
      <c r="C43" s="334"/>
      <c r="D43" s="27">
        <v>2023</v>
      </c>
      <c r="E43" s="627">
        <f>F43+G43</f>
        <v>2</v>
      </c>
      <c r="F43" s="627">
        <v>0</v>
      </c>
      <c r="G43" s="626">
        <v>2</v>
      </c>
      <c r="H43" s="626"/>
      <c r="I43" s="627">
        <f>J43+K43</f>
        <v>0</v>
      </c>
      <c r="J43" s="627">
        <v>0</v>
      </c>
      <c r="K43" s="627">
        <v>0</v>
      </c>
      <c r="L43" s="118"/>
    </row>
    <row r="44" spans="1:12" ht="14.1" customHeight="1">
      <c r="B44" s="36" t="s">
        <v>403</v>
      </c>
      <c r="C44" s="334"/>
      <c r="E44" s="333"/>
      <c r="F44" s="333"/>
      <c r="G44" s="333"/>
      <c r="H44" s="333"/>
      <c r="I44" s="333"/>
      <c r="J44" s="333"/>
      <c r="K44" s="333"/>
      <c r="L44" s="118"/>
    </row>
    <row r="45" spans="1:12" ht="14.1" customHeight="1">
      <c r="B45" s="36"/>
      <c r="C45" s="334"/>
      <c r="E45" s="333"/>
      <c r="F45" s="333"/>
      <c r="G45" s="333"/>
      <c r="H45" s="333"/>
      <c r="I45" s="333"/>
      <c r="J45" s="333"/>
      <c r="K45" s="333"/>
      <c r="L45" s="118"/>
    </row>
    <row r="46" spans="1:12" ht="14.1" customHeight="1">
      <c r="B46" s="33" t="s">
        <v>118</v>
      </c>
      <c r="D46" s="27">
        <v>2023</v>
      </c>
      <c r="E46" s="627">
        <f>F46+G46</f>
        <v>1</v>
      </c>
      <c r="F46" s="626">
        <v>1</v>
      </c>
      <c r="G46" s="627">
        <v>0</v>
      </c>
      <c r="H46" s="626"/>
      <c r="I46" s="627">
        <f>J46+K46</f>
        <v>0</v>
      </c>
      <c r="J46" s="627">
        <v>0</v>
      </c>
      <c r="K46" s="627">
        <v>0</v>
      </c>
      <c r="L46" s="117"/>
    </row>
    <row r="47" spans="1:12" ht="14.1" customHeight="1">
      <c r="B47" s="103" t="s">
        <v>119</v>
      </c>
      <c r="C47" s="29"/>
      <c r="E47" s="333"/>
      <c r="F47" s="333"/>
      <c r="G47" s="333"/>
      <c r="H47" s="333"/>
      <c r="I47" s="333"/>
      <c r="J47" s="333"/>
      <c r="K47" s="333"/>
      <c r="L47" s="118"/>
    </row>
    <row r="48" spans="1:12" ht="17.100000000000001" customHeight="1" thickBot="1">
      <c r="A48" s="30"/>
      <c r="B48" s="83"/>
      <c r="C48" s="83"/>
      <c r="D48" s="84"/>
      <c r="E48" s="85"/>
      <c r="F48" s="85"/>
      <c r="G48" s="85"/>
      <c r="H48" s="85"/>
      <c r="I48" s="85"/>
      <c r="J48" s="85"/>
      <c r="K48" s="85"/>
      <c r="L48" s="85"/>
    </row>
    <row r="49" spans="2:13" s="31" customFormat="1" ht="3" customHeight="1">
      <c r="B49" s="77"/>
      <c r="C49" s="79"/>
      <c r="D49" s="78"/>
      <c r="E49" s="77"/>
      <c r="F49" s="77"/>
      <c r="G49" s="77"/>
      <c r="H49" s="77"/>
      <c r="I49" s="77"/>
      <c r="J49" s="77"/>
      <c r="K49" s="77"/>
      <c r="L49" s="77"/>
    </row>
    <row r="50" spans="2:13" s="32" customFormat="1" ht="12.95" customHeight="1">
      <c r="B50" s="77"/>
      <c r="C50" s="77"/>
      <c r="D50" s="78"/>
      <c r="E50" s="77"/>
      <c r="F50" s="79"/>
      <c r="G50" s="79"/>
      <c r="H50" s="77"/>
      <c r="I50" s="77"/>
      <c r="J50" s="77"/>
      <c r="L50" s="264" t="s">
        <v>216</v>
      </c>
    </row>
    <row r="51" spans="2:13" s="32" customFormat="1" ht="12.95" customHeight="1">
      <c r="B51" s="77"/>
      <c r="C51" s="77"/>
      <c r="D51" s="78"/>
      <c r="E51" s="77"/>
      <c r="F51" s="77"/>
      <c r="G51" s="77"/>
      <c r="H51" s="77"/>
      <c r="I51" s="77"/>
      <c r="J51" s="77"/>
      <c r="L51" s="564" t="s">
        <v>215</v>
      </c>
    </row>
    <row r="52" spans="2:13" ht="15" customHeight="1">
      <c r="C52" s="33"/>
      <c r="D52" s="636"/>
    </row>
    <row r="53" spans="2:13" ht="15" customHeight="1">
      <c r="C53" s="33"/>
      <c r="D53" s="636"/>
    </row>
    <row r="54" spans="2:13" ht="9.75" customHeight="1">
      <c r="C54" s="29"/>
      <c r="D54" s="637"/>
    </row>
    <row r="55" spans="2:13" ht="15" customHeight="1">
      <c r="C55" s="636"/>
      <c r="D55" s="636"/>
    </row>
    <row r="56" spans="2:13" ht="9.75" customHeight="1">
      <c r="C56" s="29"/>
      <c r="D56" s="637"/>
    </row>
    <row r="57" spans="2:13" ht="15" customHeight="1">
      <c r="C57" s="33"/>
      <c r="D57" s="636"/>
    </row>
    <row r="58" spans="2:13" ht="9.75" customHeight="1">
      <c r="C58" s="29"/>
      <c r="D58" s="636"/>
    </row>
    <row r="59" spans="2:13" ht="9.75" customHeight="1">
      <c r="D59" s="637"/>
    </row>
    <row r="60" spans="2:13" ht="15" customHeight="1">
      <c r="B60" s="33"/>
      <c r="C60" s="33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9.75" customHeight="1">
      <c r="C61" s="36"/>
    </row>
    <row r="62" spans="2:13" ht="9.75" customHeight="1">
      <c r="C62" s="36"/>
    </row>
    <row r="63" spans="2:13" ht="15" customHeight="1">
      <c r="C63" s="33"/>
      <c r="D63" s="636"/>
    </row>
    <row r="64" spans="2:13" ht="9.75" customHeight="1">
      <c r="C64" s="29"/>
      <c r="D64" s="637"/>
    </row>
    <row r="65" spans="2:13" ht="15" customHeight="1">
      <c r="C65" s="33"/>
      <c r="D65" s="636"/>
    </row>
    <row r="66" spans="2:13" ht="9.75" customHeight="1">
      <c r="C66" s="29"/>
      <c r="D66" s="637"/>
    </row>
    <row r="67" spans="2:13" ht="15" customHeight="1">
      <c r="C67" s="33"/>
      <c r="D67" s="636"/>
    </row>
    <row r="68" spans="2:13" ht="9.75" customHeight="1">
      <c r="C68" s="29"/>
      <c r="D68" s="637"/>
    </row>
    <row r="69" spans="2:13" ht="15" customHeight="1">
      <c r="C69" s="33"/>
      <c r="D69" s="636"/>
    </row>
    <row r="70" spans="2:13" ht="9.75" customHeight="1">
      <c r="D70" s="637"/>
    </row>
    <row r="71" spans="2:13" ht="18" customHeight="1">
      <c r="B71" s="33"/>
    </row>
    <row r="72" spans="2:13" ht="15" customHeight="1">
      <c r="B72" s="33"/>
      <c r="C72" s="33"/>
      <c r="E72" s="29"/>
      <c r="F72" s="29"/>
      <c r="G72" s="29"/>
      <c r="H72" s="29"/>
      <c r="I72" s="29"/>
      <c r="J72" s="29"/>
      <c r="K72" s="29"/>
      <c r="L72" s="29"/>
      <c r="M72" s="29"/>
    </row>
    <row r="73" spans="2:13" ht="9.75" customHeight="1">
      <c r="B73" s="29"/>
      <c r="C73" s="36"/>
    </row>
    <row r="74" spans="2:13" ht="15" customHeight="1">
      <c r="B74" s="33"/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9.75" customHeight="1">
      <c r="B75" s="29"/>
      <c r="C75" s="36"/>
    </row>
    <row r="76" spans="2:13" ht="5.0999999999999996" customHeight="1"/>
    <row r="77" spans="2:13" ht="11.1" customHeight="1"/>
    <row r="78" spans="2:13" ht="11.1" customHeight="1">
      <c r="C78" s="33"/>
      <c r="E78" s="29"/>
      <c r="F78" s="29"/>
      <c r="G78" s="29"/>
      <c r="H78" s="29"/>
      <c r="I78" s="29"/>
      <c r="J78" s="29"/>
      <c r="K78" s="29"/>
      <c r="L78" s="29"/>
      <c r="M78" s="29"/>
    </row>
    <row r="79" spans="2:13" ht="11.25" customHeight="1">
      <c r="C79" s="36"/>
    </row>
    <row r="80" spans="2:13" ht="5.25" customHeight="1"/>
    <row r="81" spans="5:13" ht="3.95" customHeight="1">
      <c r="E81" s="37"/>
      <c r="F81" s="37"/>
      <c r="G81" s="37"/>
      <c r="H81" s="37"/>
      <c r="I81" s="37"/>
      <c r="J81" s="37"/>
      <c r="K81" s="37"/>
      <c r="L81" s="37"/>
      <c r="M81" s="37"/>
    </row>
    <row r="82" spans="5:13" ht="11.1" customHeight="1"/>
    <row r="83" spans="5:13" ht="10.5" customHeight="1"/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9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6"/>
    <pageSetUpPr fitToPage="1"/>
  </sheetPr>
  <dimension ref="A1:WVS10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8554687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221</v>
      </c>
      <c r="C5" s="33" t="s">
        <v>380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222</v>
      </c>
      <c r="C7" s="36" t="s">
        <v>420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131</v>
      </c>
      <c r="F10" s="692"/>
      <c r="G10" s="692"/>
      <c r="H10" s="36"/>
      <c r="I10" s="692" t="s">
        <v>161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5" t="s">
        <v>132</v>
      </c>
      <c r="F11" s="695"/>
      <c r="G11" s="695"/>
      <c r="H11" s="334"/>
      <c r="I11" s="694" t="s">
        <v>133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0</v>
      </c>
      <c r="F16" s="331">
        <f>SUM(F19,F22,F25,F28,F31,F34,F37,F40,F43,F46)</f>
        <v>0</v>
      </c>
      <c r="G16" s="331">
        <f>SUM(G19,G22,G25,G28,G31,G34,G37,G40,G43,G46)</f>
        <v>0</v>
      </c>
      <c r="H16" s="333"/>
      <c r="I16" s="331">
        <f>SUM(J16,K16)</f>
        <v>0</v>
      </c>
      <c r="J16" s="331">
        <f>SUM(J19,J22,J25,J28,J31,J34,J37,J40,J43,J46)</f>
        <v>0</v>
      </c>
      <c r="K16" s="331">
        <f>SUM(K19,K22,K25,K28,K31,K34,K37,K40,K43,K46)</f>
        <v>0</v>
      </c>
      <c r="L16" s="77"/>
    </row>
    <row r="17" spans="2:13" ht="14.1" customHeight="1">
      <c r="B17" s="36" t="s">
        <v>9</v>
      </c>
      <c r="D17" s="636"/>
      <c r="E17" s="331"/>
      <c r="F17" s="331"/>
      <c r="G17" s="331"/>
      <c r="H17" s="337"/>
      <c r="I17" s="331"/>
      <c r="J17" s="331"/>
      <c r="K17" s="331"/>
      <c r="L17" s="77"/>
    </row>
    <row r="18" spans="2:13" ht="14.1" customHeight="1">
      <c r="B18" s="36"/>
      <c r="D18" s="636"/>
      <c r="E18" s="331"/>
      <c r="F18" s="331"/>
      <c r="G18" s="331"/>
      <c r="H18" s="333"/>
      <c r="I18" s="331"/>
      <c r="J18" s="331"/>
      <c r="K18" s="331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0</v>
      </c>
      <c r="F19" s="624">
        <f>F23+F27+F31+F36+F41+F45+F50+F54+F58</f>
        <v>0</v>
      </c>
      <c r="G19" s="624">
        <f>G23+G27+G31+G36+G41+G45+G50+G54+G58</f>
        <v>0</v>
      </c>
      <c r="H19" s="604"/>
      <c r="I19" s="627">
        <f>J19+K19</f>
        <v>0</v>
      </c>
      <c r="J19" s="627">
        <v>0</v>
      </c>
      <c r="K19" s="627">
        <v>0</v>
      </c>
      <c r="L19" s="118"/>
      <c r="M19" s="29"/>
    </row>
    <row r="20" spans="2:13" ht="14.1" customHeight="1">
      <c r="B20" s="36" t="s">
        <v>106</v>
      </c>
      <c r="C20" s="334"/>
      <c r="E20" s="333"/>
      <c r="F20" s="333"/>
      <c r="G20" s="333"/>
      <c r="H20" s="333"/>
      <c r="I20" s="333"/>
      <c r="J20" s="333"/>
      <c r="K20" s="333"/>
      <c r="L20" s="118"/>
      <c r="M20" s="29"/>
    </row>
    <row r="21" spans="2:13" ht="14.1" customHeight="1">
      <c r="B21" s="33"/>
      <c r="E21" s="333"/>
      <c r="F21" s="333"/>
      <c r="G21" s="333"/>
      <c r="H21" s="333"/>
      <c r="I21" s="333"/>
      <c r="J21" s="333"/>
      <c r="K21" s="333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0</v>
      </c>
      <c r="F22" s="624">
        <f>F26+F30+F34+F39+F44+F48+F53+F57+F61</f>
        <v>0</v>
      </c>
      <c r="G22" s="624">
        <f>G26+G30+G34+G39+G44+G48+G53+G57+G61</f>
        <v>0</v>
      </c>
      <c r="H22" s="604"/>
      <c r="I22" s="627">
        <f>J22+K22</f>
        <v>0</v>
      </c>
      <c r="J22" s="627">
        <v>0</v>
      </c>
      <c r="K22" s="627">
        <v>0</v>
      </c>
      <c r="L22" s="118"/>
    </row>
    <row r="23" spans="2:13" ht="14.1" customHeight="1">
      <c r="B23" s="36" t="s">
        <v>395</v>
      </c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3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4">
        <f>F29+F33+F37+F42+F47+F51+F56+F60+F64</f>
        <v>0</v>
      </c>
      <c r="G25" s="624">
        <f>G29+G33+G37+G42+G47+G51+G56+G60+G64</f>
        <v>0</v>
      </c>
      <c r="H25" s="604"/>
      <c r="I25" s="627">
        <f>J25+K25</f>
        <v>0</v>
      </c>
      <c r="J25" s="627">
        <v>0</v>
      </c>
      <c r="K25" s="627">
        <v>0</v>
      </c>
      <c r="L25" s="117"/>
    </row>
    <row r="26" spans="2:13" ht="14.1" customHeight="1">
      <c r="B26" s="36" t="s">
        <v>396</v>
      </c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3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0</v>
      </c>
      <c r="F28" s="624">
        <f>F32+F36+F40+F45+F50+F54+F59+F63+F67</f>
        <v>0</v>
      </c>
      <c r="G28" s="624">
        <f>G32+G36+G40+G45+G50+G54+G59+G63+G67</f>
        <v>0</v>
      </c>
      <c r="H28" s="604"/>
      <c r="I28" s="627">
        <f>J28+K28</f>
        <v>0</v>
      </c>
      <c r="J28" s="627">
        <v>0</v>
      </c>
      <c r="K28" s="627">
        <v>0</v>
      </c>
      <c r="L28" s="118"/>
    </row>
    <row r="29" spans="2:13" ht="14.1" customHeight="1">
      <c r="B29" s="36" t="s">
        <v>389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3" ht="14.1" customHeight="1">
      <c r="B30" s="634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0</v>
      </c>
      <c r="F31" s="624">
        <f>F35+F39+F43+F48+F53+F57+F62+F66+F70</f>
        <v>0</v>
      </c>
      <c r="G31" s="624">
        <f>G35+G39+G43+G48+G53+G57+G62+G66+G70</f>
        <v>0</v>
      </c>
      <c r="H31" s="604"/>
      <c r="I31" s="627">
        <f>J31+K31</f>
        <v>0</v>
      </c>
      <c r="J31" s="627">
        <v>0</v>
      </c>
      <c r="K31" s="627">
        <v>0</v>
      </c>
      <c r="L31" s="118"/>
    </row>
    <row r="32" spans="2:13" ht="14.1" customHeight="1">
      <c r="B32" s="36" t="s">
        <v>397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1:12" ht="14.1" customHeight="1">
      <c r="B33" s="33"/>
      <c r="E33" s="333"/>
      <c r="F33" s="333"/>
      <c r="G33" s="333"/>
      <c r="H33" s="333"/>
      <c r="I33" s="333"/>
      <c r="J33" s="333"/>
      <c r="K33" s="333"/>
      <c r="L33" s="117"/>
    </row>
    <row r="34" spans="1:12" ht="14.1" customHeight="1">
      <c r="B34" s="33" t="s">
        <v>390</v>
      </c>
      <c r="D34" s="27">
        <v>2023</v>
      </c>
      <c r="E34" s="627">
        <f>F34+G34</f>
        <v>0</v>
      </c>
      <c r="F34" s="624">
        <f>F38+F42+F46+F51+F56+F60+F65+F69+F73</f>
        <v>0</v>
      </c>
      <c r="G34" s="624">
        <f>G38+G42+G46+G51+G56+G60+G65+G69+G73</f>
        <v>0</v>
      </c>
      <c r="H34" s="604"/>
      <c r="I34" s="627">
        <f>J34+K34</f>
        <v>0</v>
      </c>
      <c r="J34" s="627">
        <v>0</v>
      </c>
      <c r="K34" s="627">
        <v>0</v>
      </c>
      <c r="L34" s="117"/>
    </row>
    <row r="35" spans="1:12" ht="14.1" customHeight="1">
      <c r="B35" s="36" t="s">
        <v>398</v>
      </c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6"/>
      <c r="E36" s="333"/>
      <c r="F36" s="333"/>
      <c r="G36" s="333"/>
      <c r="H36" s="333"/>
      <c r="I36" s="333"/>
      <c r="J36" s="333"/>
      <c r="K36" s="333"/>
      <c r="L36" s="117"/>
    </row>
    <row r="37" spans="1:12" ht="14.1" customHeight="1">
      <c r="B37" s="33" t="s">
        <v>399</v>
      </c>
      <c r="D37" s="27">
        <v>2023</v>
      </c>
      <c r="E37" s="627">
        <f>F37+G37</f>
        <v>0</v>
      </c>
      <c r="F37" s="624">
        <f>F41+F45+F49+F54+F59+F63+F68+F72+F76</f>
        <v>0</v>
      </c>
      <c r="G37" s="624">
        <f>G41+G45+G49+G54+G59+G63+G68+G72+G76</f>
        <v>0</v>
      </c>
      <c r="H37" s="604"/>
      <c r="I37" s="627">
        <f>J37+K37</f>
        <v>0</v>
      </c>
      <c r="J37" s="627">
        <v>0</v>
      </c>
      <c r="K37" s="627">
        <v>0</v>
      </c>
      <c r="L37" s="117"/>
    </row>
    <row r="38" spans="1:12" ht="14.1" customHeight="1">
      <c r="B38" s="36" t="s">
        <v>400</v>
      </c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E39" s="333"/>
      <c r="F39" s="333"/>
      <c r="G39" s="333"/>
      <c r="H39" s="333"/>
      <c r="I39" s="333"/>
      <c r="J39" s="333"/>
      <c r="K39" s="333"/>
      <c r="L39" s="117"/>
    </row>
    <row r="40" spans="1:12" ht="14.1" customHeight="1">
      <c r="B40" s="29" t="s">
        <v>386</v>
      </c>
      <c r="D40" s="27">
        <v>2023</v>
      </c>
      <c r="E40" s="627">
        <f>F40+G40</f>
        <v>0</v>
      </c>
      <c r="F40" s="624">
        <f>F44+F48+F52+F57+F62+F66+F71+F75+F79</f>
        <v>0</v>
      </c>
      <c r="G40" s="624">
        <f>G44+G48+G52+G57+G62+G66+G71+G75+G79</f>
        <v>0</v>
      </c>
      <c r="H40" s="604"/>
      <c r="I40" s="627">
        <f>J40+K40</f>
        <v>0</v>
      </c>
      <c r="J40" s="627">
        <v>0</v>
      </c>
      <c r="K40" s="627">
        <v>0</v>
      </c>
      <c r="L40" s="117"/>
    </row>
    <row r="41" spans="1:12" ht="14.1" customHeight="1">
      <c r="B41" s="36" t="s">
        <v>401</v>
      </c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33"/>
      <c r="C42" s="29"/>
      <c r="E42" s="333"/>
      <c r="F42" s="333"/>
      <c r="G42" s="333"/>
      <c r="H42" s="333"/>
      <c r="I42" s="333"/>
      <c r="J42" s="333"/>
      <c r="K42" s="333"/>
      <c r="L42" s="117"/>
    </row>
    <row r="43" spans="1:12" ht="14.1" customHeight="1">
      <c r="B43" s="33" t="s">
        <v>402</v>
      </c>
      <c r="C43" s="334"/>
      <c r="D43" s="27">
        <v>2023</v>
      </c>
      <c r="E43" s="627">
        <f>F43+G43</f>
        <v>0</v>
      </c>
      <c r="F43" s="624">
        <f>F47+F51+F55+F60+F65+F69+F74+F78+F82</f>
        <v>0</v>
      </c>
      <c r="G43" s="624">
        <f>G47+G51+G55+G60+G65+G69+G74+G78+G82</f>
        <v>0</v>
      </c>
      <c r="H43" s="604"/>
      <c r="I43" s="627">
        <f>J43+K43</f>
        <v>0</v>
      </c>
      <c r="J43" s="627">
        <v>0</v>
      </c>
      <c r="K43" s="627">
        <v>0</v>
      </c>
      <c r="L43" s="118"/>
    </row>
    <row r="44" spans="1:12" ht="14.1" customHeight="1">
      <c r="B44" s="36" t="s">
        <v>403</v>
      </c>
      <c r="C44" s="334"/>
      <c r="E44" s="333"/>
      <c r="F44" s="333"/>
      <c r="G44" s="333"/>
      <c r="H44" s="333"/>
      <c r="I44" s="333"/>
      <c r="J44" s="333"/>
      <c r="K44" s="333"/>
      <c r="L44" s="118"/>
    </row>
    <row r="45" spans="1:12" ht="14.1" customHeight="1">
      <c r="B45" s="36"/>
      <c r="C45" s="334"/>
      <c r="E45" s="333"/>
      <c r="F45" s="333"/>
      <c r="G45" s="333"/>
      <c r="H45" s="333"/>
      <c r="I45" s="333"/>
      <c r="J45" s="333"/>
      <c r="K45" s="333"/>
      <c r="L45" s="118"/>
    </row>
    <row r="46" spans="1:12" ht="14.1" customHeight="1">
      <c r="B46" s="33" t="s">
        <v>118</v>
      </c>
      <c r="D46" s="27">
        <v>2023</v>
      </c>
      <c r="E46" s="627">
        <f>F46+G46</f>
        <v>0</v>
      </c>
      <c r="F46" s="624">
        <f>F50+F54+F58+F63+F68+F72+F77+F81+F85</f>
        <v>0</v>
      </c>
      <c r="G46" s="624">
        <f>G50+G54+G58+G63+G68+G72+G77+G81+G85</f>
        <v>0</v>
      </c>
      <c r="H46" s="604"/>
      <c r="I46" s="627">
        <f>J46+K46</f>
        <v>0</v>
      </c>
      <c r="J46" s="627">
        <v>0</v>
      </c>
      <c r="K46" s="627">
        <v>0</v>
      </c>
      <c r="L46" s="117"/>
    </row>
    <row r="47" spans="1:12" ht="14.1" customHeight="1">
      <c r="B47" s="103" t="s">
        <v>119</v>
      </c>
      <c r="C47" s="29"/>
      <c r="E47" s="333"/>
      <c r="F47" s="333"/>
      <c r="G47" s="333"/>
      <c r="H47" s="333"/>
      <c r="I47" s="333"/>
      <c r="J47" s="333"/>
      <c r="K47" s="333"/>
      <c r="L47" s="118"/>
    </row>
    <row r="48" spans="1:12" ht="17.100000000000001" customHeight="1" thickBot="1">
      <c r="A48" s="30"/>
      <c r="B48" s="83"/>
      <c r="C48" s="83"/>
      <c r="D48" s="84"/>
      <c r="E48" s="85"/>
      <c r="F48" s="85"/>
      <c r="G48" s="85"/>
      <c r="H48" s="85"/>
      <c r="I48" s="85"/>
      <c r="J48" s="85"/>
      <c r="K48" s="85"/>
      <c r="L48" s="85"/>
    </row>
    <row r="49" spans="2:13" s="31" customFormat="1" ht="3" customHeight="1">
      <c r="B49" s="77"/>
      <c r="C49" s="79"/>
      <c r="D49" s="78"/>
      <c r="E49" s="77"/>
      <c r="F49" s="77"/>
      <c r="G49" s="77"/>
      <c r="H49" s="77"/>
      <c r="I49" s="77"/>
      <c r="J49" s="77"/>
      <c r="K49" s="77"/>
      <c r="L49" s="77"/>
    </row>
    <row r="50" spans="2:13" s="32" customFormat="1" ht="12.95" customHeight="1">
      <c r="B50" s="77"/>
      <c r="C50" s="77"/>
      <c r="D50" s="78"/>
      <c r="E50" s="77"/>
      <c r="F50" s="79"/>
      <c r="G50" s="79"/>
      <c r="H50" s="77"/>
      <c r="I50" s="77"/>
      <c r="J50" s="77"/>
      <c r="L50" s="264" t="s">
        <v>216</v>
      </c>
    </row>
    <row r="51" spans="2:13" s="32" customFormat="1" ht="12.95" customHeight="1">
      <c r="B51" s="77"/>
      <c r="C51" s="77"/>
      <c r="D51" s="78"/>
      <c r="E51" s="77"/>
      <c r="F51" s="77"/>
      <c r="G51" s="77"/>
      <c r="H51" s="77"/>
      <c r="I51" s="77"/>
      <c r="J51" s="77"/>
      <c r="L51" s="564" t="s">
        <v>215</v>
      </c>
    </row>
    <row r="52" spans="2:13" ht="15" customHeight="1">
      <c r="C52" s="33"/>
      <c r="D52" s="636"/>
    </row>
    <row r="53" spans="2:13" ht="15" customHeight="1">
      <c r="C53" s="33"/>
      <c r="D53" s="636"/>
    </row>
    <row r="54" spans="2:13" ht="9.75" customHeight="1">
      <c r="C54" s="29"/>
      <c r="D54" s="637"/>
    </row>
    <row r="55" spans="2:13" ht="15" customHeight="1">
      <c r="C55" s="636"/>
      <c r="D55" s="636"/>
    </row>
    <row r="56" spans="2:13" ht="9.75" customHeight="1">
      <c r="C56" s="29"/>
      <c r="D56" s="637"/>
    </row>
    <row r="57" spans="2:13" ht="15" customHeight="1">
      <c r="C57" s="33"/>
      <c r="D57" s="636"/>
    </row>
    <row r="58" spans="2:13" ht="9.75" customHeight="1">
      <c r="C58" s="29"/>
      <c r="D58" s="636"/>
    </row>
    <row r="59" spans="2:13" ht="9.75" customHeight="1">
      <c r="D59" s="637"/>
    </row>
    <row r="60" spans="2:13" ht="15" customHeight="1">
      <c r="B60" s="33"/>
      <c r="C60" s="33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9.75" customHeight="1">
      <c r="C61" s="36"/>
    </row>
    <row r="62" spans="2:13" ht="9.75" customHeight="1">
      <c r="C62" s="36"/>
    </row>
    <row r="63" spans="2:13" ht="15" customHeight="1">
      <c r="C63" s="33"/>
      <c r="D63" s="636"/>
    </row>
    <row r="64" spans="2:13" ht="9.75" customHeight="1">
      <c r="C64" s="29"/>
      <c r="D64" s="637"/>
    </row>
    <row r="65" spans="2:13" ht="15" customHeight="1">
      <c r="C65" s="33"/>
      <c r="D65" s="636"/>
    </row>
    <row r="66" spans="2:13" ht="9.75" customHeight="1">
      <c r="C66" s="29"/>
      <c r="D66" s="637"/>
    </row>
    <row r="67" spans="2:13" ht="15" customHeight="1">
      <c r="C67" s="33"/>
      <c r="D67" s="636"/>
    </row>
    <row r="68" spans="2:13" ht="9.75" customHeight="1">
      <c r="C68" s="29"/>
      <c r="D68" s="637"/>
    </row>
    <row r="69" spans="2:13" ht="15" customHeight="1">
      <c r="C69" s="33"/>
      <c r="D69" s="636"/>
    </row>
    <row r="70" spans="2:13" ht="9.75" customHeight="1">
      <c r="D70" s="637"/>
    </row>
    <row r="71" spans="2:13" ht="18" customHeight="1">
      <c r="B71" s="33"/>
    </row>
    <row r="72" spans="2:13" ht="15" customHeight="1">
      <c r="B72" s="33"/>
      <c r="C72" s="33"/>
      <c r="E72" s="29"/>
      <c r="F72" s="29"/>
      <c r="G72" s="29"/>
      <c r="H72" s="29"/>
      <c r="I72" s="29"/>
      <c r="J72" s="29"/>
      <c r="K72" s="29"/>
      <c r="L72" s="29"/>
      <c r="M72" s="29"/>
    </row>
    <row r="73" spans="2:13" ht="9.75" customHeight="1">
      <c r="B73" s="29"/>
      <c r="C73" s="36"/>
    </row>
    <row r="74" spans="2:13" ht="15" customHeight="1">
      <c r="B74" s="33"/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9.75" customHeight="1">
      <c r="B75" s="29"/>
      <c r="C75" s="36"/>
    </row>
    <row r="76" spans="2:13" ht="5.0999999999999996" customHeight="1"/>
    <row r="77" spans="2:13" ht="11.1" customHeight="1"/>
    <row r="78" spans="2:13" ht="11.1" customHeight="1">
      <c r="C78" s="33"/>
      <c r="E78" s="29"/>
      <c r="F78" s="29"/>
      <c r="G78" s="29"/>
      <c r="H78" s="29"/>
      <c r="I78" s="29"/>
      <c r="J78" s="29"/>
      <c r="K78" s="29"/>
      <c r="L78" s="29"/>
      <c r="M78" s="29"/>
    </row>
    <row r="79" spans="2:13" ht="11.25" customHeight="1">
      <c r="C79" s="36"/>
    </row>
    <row r="80" spans="2:13" ht="5.25" customHeight="1"/>
    <row r="81" spans="5:13" ht="3.95" customHeight="1">
      <c r="E81" s="37"/>
      <c r="F81" s="37"/>
      <c r="G81" s="37"/>
      <c r="H81" s="37"/>
      <c r="I81" s="37"/>
      <c r="J81" s="37"/>
      <c r="K81" s="37"/>
      <c r="L81" s="37"/>
      <c r="M81" s="37"/>
    </row>
    <row r="82" spans="5:13" ht="11.1" customHeight="1"/>
    <row r="83" spans="5:13" ht="10.5" customHeight="1"/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2A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6"/>
    <pageSetUpPr fitToPage="1"/>
  </sheetPr>
  <dimension ref="A1:WVK105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42578125" style="26" customWidth="1"/>
    <col min="4" max="4" width="17.28515625" style="27" customWidth="1"/>
    <col min="5" max="7" width="24.140625" style="26" customWidth="1"/>
    <col min="8" max="8" width="1" style="26" customWidth="1"/>
    <col min="9" max="9" width="0.140625" style="26" hidden="1" customWidth="1"/>
    <col min="10" max="245" width="7.5703125" style="26"/>
    <col min="246" max="246" width="1" style="26" customWidth="1"/>
    <col min="247" max="247" width="2.85546875" style="26" customWidth="1"/>
    <col min="248" max="248" width="4.42578125" style="26" customWidth="1"/>
    <col min="249" max="249" width="36.7109375" style="26" customWidth="1"/>
    <col min="250" max="250" width="1.5703125" style="26" customWidth="1"/>
    <col min="251" max="252" width="9.85546875" style="26" customWidth="1"/>
    <col min="253" max="253" width="13.28515625" style="26" customWidth="1"/>
    <col min="254" max="254" width="1.7109375" style="26" customWidth="1"/>
    <col min="255" max="256" width="9.85546875" style="26" customWidth="1"/>
    <col min="257" max="257" width="13.28515625" style="26" customWidth="1"/>
    <col min="258" max="258" width="0.5703125" style="26" customWidth="1"/>
    <col min="259" max="259" width="7.5703125" style="26" hidden="1" customWidth="1"/>
    <col min="260" max="260" width="1.5703125" style="26" customWidth="1"/>
    <col min="261" max="501" width="7.5703125" style="26"/>
    <col min="502" max="502" width="1" style="26" customWidth="1"/>
    <col min="503" max="503" width="2.85546875" style="26" customWidth="1"/>
    <col min="504" max="504" width="4.42578125" style="26" customWidth="1"/>
    <col min="505" max="505" width="36.7109375" style="26" customWidth="1"/>
    <col min="506" max="506" width="1.5703125" style="26" customWidth="1"/>
    <col min="507" max="508" width="9.85546875" style="26" customWidth="1"/>
    <col min="509" max="509" width="13.28515625" style="26" customWidth="1"/>
    <col min="510" max="510" width="1.7109375" style="26" customWidth="1"/>
    <col min="511" max="512" width="9.85546875" style="26" customWidth="1"/>
    <col min="513" max="513" width="13.28515625" style="26" customWidth="1"/>
    <col min="514" max="514" width="0.5703125" style="26" customWidth="1"/>
    <col min="515" max="515" width="7.5703125" style="26" hidden="1" customWidth="1"/>
    <col min="516" max="516" width="1.5703125" style="26" customWidth="1"/>
    <col min="517" max="757" width="7.5703125" style="26"/>
    <col min="758" max="758" width="1" style="26" customWidth="1"/>
    <col min="759" max="759" width="2.85546875" style="26" customWidth="1"/>
    <col min="760" max="760" width="4.42578125" style="26" customWidth="1"/>
    <col min="761" max="761" width="36.7109375" style="26" customWidth="1"/>
    <col min="762" max="762" width="1.5703125" style="26" customWidth="1"/>
    <col min="763" max="764" width="9.85546875" style="26" customWidth="1"/>
    <col min="765" max="765" width="13.28515625" style="26" customWidth="1"/>
    <col min="766" max="766" width="1.7109375" style="26" customWidth="1"/>
    <col min="767" max="768" width="9.85546875" style="26" customWidth="1"/>
    <col min="769" max="769" width="13.28515625" style="26" customWidth="1"/>
    <col min="770" max="770" width="0.5703125" style="26" customWidth="1"/>
    <col min="771" max="771" width="7.5703125" style="26" hidden="1" customWidth="1"/>
    <col min="772" max="772" width="1.5703125" style="26" customWidth="1"/>
    <col min="773" max="1013" width="7.5703125" style="26"/>
    <col min="1014" max="1014" width="1" style="26" customWidth="1"/>
    <col min="1015" max="1015" width="2.85546875" style="26" customWidth="1"/>
    <col min="1016" max="1016" width="4.42578125" style="26" customWidth="1"/>
    <col min="1017" max="1017" width="36.7109375" style="26" customWidth="1"/>
    <col min="1018" max="1018" width="1.5703125" style="26" customWidth="1"/>
    <col min="1019" max="1020" width="9.85546875" style="26" customWidth="1"/>
    <col min="1021" max="1021" width="13.28515625" style="26" customWidth="1"/>
    <col min="1022" max="1022" width="1.7109375" style="26" customWidth="1"/>
    <col min="1023" max="1024" width="9.85546875" style="26" customWidth="1"/>
    <col min="1025" max="1025" width="13.28515625" style="26" customWidth="1"/>
    <col min="1026" max="1026" width="0.5703125" style="26" customWidth="1"/>
    <col min="1027" max="1027" width="7.5703125" style="26" hidden="1" customWidth="1"/>
    <col min="1028" max="1028" width="1.5703125" style="26" customWidth="1"/>
    <col min="1029" max="1269" width="7.5703125" style="26"/>
    <col min="1270" max="1270" width="1" style="26" customWidth="1"/>
    <col min="1271" max="1271" width="2.85546875" style="26" customWidth="1"/>
    <col min="1272" max="1272" width="4.42578125" style="26" customWidth="1"/>
    <col min="1273" max="1273" width="36.7109375" style="26" customWidth="1"/>
    <col min="1274" max="1274" width="1.5703125" style="26" customWidth="1"/>
    <col min="1275" max="1276" width="9.85546875" style="26" customWidth="1"/>
    <col min="1277" max="1277" width="13.28515625" style="26" customWidth="1"/>
    <col min="1278" max="1278" width="1.7109375" style="26" customWidth="1"/>
    <col min="1279" max="1280" width="9.85546875" style="26" customWidth="1"/>
    <col min="1281" max="1281" width="13.28515625" style="26" customWidth="1"/>
    <col min="1282" max="1282" width="0.5703125" style="26" customWidth="1"/>
    <col min="1283" max="1283" width="7.5703125" style="26" hidden="1" customWidth="1"/>
    <col min="1284" max="1284" width="1.5703125" style="26" customWidth="1"/>
    <col min="1285" max="1525" width="7.5703125" style="26"/>
    <col min="1526" max="1526" width="1" style="26" customWidth="1"/>
    <col min="1527" max="1527" width="2.85546875" style="26" customWidth="1"/>
    <col min="1528" max="1528" width="4.42578125" style="26" customWidth="1"/>
    <col min="1529" max="1529" width="36.7109375" style="26" customWidth="1"/>
    <col min="1530" max="1530" width="1.5703125" style="26" customWidth="1"/>
    <col min="1531" max="1532" width="9.85546875" style="26" customWidth="1"/>
    <col min="1533" max="1533" width="13.28515625" style="26" customWidth="1"/>
    <col min="1534" max="1534" width="1.7109375" style="26" customWidth="1"/>
    <col min="1535" max="1536" width="9.85546875" style="26" customWidth="1"/>
    <col min="1537" max="1537" width="13.28515625" style="26" customWidth="1"/>
    <col min="1538" max="1538" width="0.5703125" style="26" customWidth="1"/>
    <col min="1539" max="1539" width="7.5703125" style="26" hidden="1" customWidth="1"/>
    <col min="1540" max="1540" width="1.5703125" style="26" customWidth="1"/>
    <col min="1541" max="1781" width="7.5703125" style="26"/>
    <col min="1782" max="1782" width="1" style="26" customWidth="1"/>
    <col min="1783" max="1783" width="2.85546875" style="26" customWidth="1"/>
    <col min="1784" max="1784" width="4.42578125" style="26" customWidth="1"/>
    <col min="1785" max="1785" width="36.7109375" style="26" customWidth="1"/>
    <col min="1786" max="1786" width="1.5703125" style="26" customWidth="1"/>
    <col min="1787" max="1788" width="9.85546875" style="26" customWidth="1"/>
    <col min="1789" max="1789" width="13.28515625" style="26" customWidth="1"/>
    <col min="1790" max="1790" width="1.7109375" style="26" customWidth="1"/>
    <col min="1791" max="1792" width="9.85546875" style="26" customWidth="1"/>
    <col min="1793" max="1793" width="13.28515625" style="26" customWidth="1"/>
    <col min="1794" max="1794" width="0.5703125" style="26" customWidth="1"/>
    <col min="1795" max="1795" width="7.5703125" style="26" hidden="1" customWidth="1"/>
    <col min="1796" max="1796" width="1.5703125" style="26" customWidth="1"/>
    <col min="1797" max="2037" width="7.5703125" style="26"/>
    <col min="2038" max="2038" width="1" style="26" customWidth="1"/>
    <col min="2039" max="2039" width="2.85546875" style="26" customWidth="1"/>
    <col min="2040" max="2040" width="4.42578125" style="26" customWidth="1"/>
    <col min="2041" max="2041" width="36.7109375" style="26" customWidth="1"/>
    <col min="2042" max="2042" width="1.5703125" style="26" customWidth="1"/>
    <col min="2043" max="2044" width="9.85546875" style="26" customWidth="1"/>
    <col min="2045" max="2045" width="13.28515625" style="26" customWidth="1"/>
    <col min="2046" max="2046" width="1.7109375" style="26" customWidth="1"/>
    <col min="2047" max="2048" width="9.85546875" style="26" customWidth="1"/>
    <col min="2049" max="2049" width="13.28515625" style="26" customWidth="1"/>
    <col min="2050" max="2050" width="0.5703125" style="26" customWidth="1"/>
    <col min="2051" max="2051" width="7.5703125" style="26" hidden="1" customWidth="1"/>
    <col min="2052" max="2052" width="1.5703125" style="26" customWidth="1"/>
    <col min="2053" max="2293" width="7.5703125" style="26"/>
    <col min="2294" max="2294" width="1" style="26" customWidth="1"/>
    <col min="2295" max="2295" width="2.85546875" style="26" customWidth="1"/>
    <col min="2296" max="2296" width="4.42578125" style="26" customWidth="1"/>
    <col min="2297" max="2297" width="36.7109375" style="26" customWidth="1"/>
    <col min="2298" max="2298" width="1.5703125" style="26" customWidth="1"/>
    <col min="2299" max="2300" width="9.85546875" style="26" customWidth="1"/>
    <col min="2301" max="2301" width="13.28515625" style="26" customWidth="1"/>
    <col min="2302" max="2302" width="1.7109375" style="26" customWidth="1"/>
    <col min="2303" max="2304" width="9.85546875" style="26" customWidth="1"/>
    <col min="2305" max="2305" width="13.28515625" style="26" customWidth="1"/>
    <col min="2306" max="2306" width="0.5703125" style="26" customWidth="1"/>
    <col min="2307" max="2307" width="7.5703125" style="26" hidden="1" customWidth="1"/>
    <col min="2308" max="2308" width="1.5703125" style="26" customWidth="1"/>
    <col min="2309" max="2549" width="7.5703125" style="26"/>
    <col min="2550" max="2550" width="1" style="26" customWidth="1"/>
    <col min="2551" max="2551" width="2.85546875" style="26" customWidth="1"/>
    <col min="2552" max="2552" width="4.42578125" style="26" customWidth="1"/>
    <col min="2553" max="2553" width="36.7109375" style="26" customWidth="1"/>
    <col min="2554" max="2554" width="1.5703125" style="26" customWidth="1"/>
    <col min="2555" max="2556" width="9.85546875" style="26" customWidth="1"/>
    <col min="2557" max="2557" width="13.28515625" style="26" customWidth="1"/>
    <col min="2558" max="2558" width="1.7109375" style="26" customWidth="1"/>
    <col min="2559" max="2560" width="9.85546875" style="26" customWidth="1"/>
    <col min="2561" max="2561" width="13.28515625" style="26" customWidth="1"/>
    <col min="2562" max="2562" width="0.5703125" style="26" customWidth="1"/>
    <col min="2563" max="2563" width="7.5703125" style="26" hidden="1" customWidth="1"/>
    <col min="2564" max="2564" width="1.5703125" style="26" customWidth="1"/>
    <col min="2565" max="2805" width="7.5703125" style="26"/>
    <col min="2806" max="2806" width="1" style="26" customWidth="1"/>
    <col min="2807" max="2807" width="2.85546875" style="26" customWidth="1"/>
    <col min="2808" max="2808" width="4.42578125" style="26" customWidth="1"/>
    <col min="2809" max="2809" width="36.7109375" style="26" customWidth="1"/>
    <col min="2810" max="2810" width="1.5703125" style="26" customWidth="1"/>
    <col min="2811" max="2812" width="9.85546875" style="26" customWidth="1"/>
    <col min="2813" max="2813" width="13.28515625" style="26" customWidth="1"/>
    <col min="2814" max="2814" width="1.7109375" style="26" customWidth="1"/>
    <col min="2815" max="2816" width="9.85546875" style="26" customWidth="1"/>
    <col min="2817" max="2817" width="13.28515625" style="26" customWidth="1"/>
    <col min="2818" max="2818" width="0.5703125" style="26" customWidth="1"/>
    <col min="2819" max="2819" width="7.5703125" style="26" hidden="1" customWidth="1"/>
    <col min="2820" max="2820" width="1.5703125" style="26" customWidth="1"/>
    <col min="2821" max="3061" width="7.5703125" style="26"/>
    <col min="3062" max="3062" width="1" style="26" customWidth="1"/>
    <col min="3063" max="3063" width="2.85546875" style="26" customWidth="1"/>
    <col min="3064" max="3064" width="4.42578125" style="26" customWidth="1"/>
    <col min="3065" max="3065" width="36.7109375" style="26" customWidth="1"/>
    <col min="3066" max="3066" width="1.5703125" style="26" customWidth="1"/>
    <col min="3067" max="3068" width="9.85546875" style="26" customWidth="1"/>
    <col min="3069" max="3069" width="13.28515625" style="26" customWidth="1"/>
    <col min="3070" max="3070" width="1.7109375" style="26" customWidth="1"/>
    <col min="3071" max="3072" width="9.85546875" style="26" customWidth="1"/>
    <col min="3073" max="3073" width="13.28515625" style="26" customWidth="1"/>
    <col min="3074" max="3074" width="0.5703125" style="26" customWidth="1"/>
    <col min="3075" max="3075" width="7.5703125" style="26" hidden="1" customWidth="1"/>
    <col min="3076" max="3076" width="1.5703125" style="26" customWidth="1"/>
    <col min="3077" max="3317" width="7.5703125" style="26"/>
    <col min="3318" max="3318" width="1" style="26" customWidth="1"/>
    <col min="3319" max="3319" width="2.85546875" style="26" customWidth="1"/>
    <col min="3320" max="3320" width="4.42578125" style="26" customWidth="1"/>
    <col min="3321" max="3321" width="36.7109375" style="26" customWidth="1"/>
    <col min="3322" max="3322" width="1.5703125" style="26" customWidth="1"/>
    <col min="3323" max="3324" width="9.85546875" style="26" customWidth="1"/>
    <col min="3325" max="3325" width="13.28515625" style="26" customWidth="1"/>
    <col min="3326" max="3326" width="1.7109375" style="26" customWidth="1"/>
    <col min="3327" max="3328" width="9.85546875" style="26" customWidth="1"/>
    <col min="3329" max="3329" width="13.28515625" style="26" customWidth="1"/>
    <col min="3330" max="3330" width="0.5703125" style="26" customWidth="1"/>
    <col min="3331" max="3331" width="7.5703125" style="26" hidden="1" customWidth="1"/>
    <col min="3332" max="3332" width="1.5703125" style="26" customWidth="1"/>
    <col min="3333" max="3573" width="7.5703125" style="26"/>
    <col min="3574" max="3574" width="1" style="26" customWidth="1"/>
    <col min="3575" max="3575" width="2.85546875" style="26" customWidth="1"/>
    <col min="3576" max="3576" width="4.42578125" style="26" customWidth="1"/>
    <col min="3577" max="3577" width="36.7109375" style="26" customWidth="1"/>
    <col min="3578" max="3578" width="1.5703125" style="26" customWidth="1"/>
    <col min="3579" max="3580" width="9.85546875" style="26" customWidth="1"/>
    <col min="3581" max="3581" width="13.28515625" style="26" customWidth="1"/>
    <col min="3582" max="3582" width="1.7109375" style="26" customWidth="1"/>
    <col min="3583" max="3584" width="9.85546875" style="26" customWidth="1"/>
    <col min="3585" max="3585" width="13.28515625" style="26" customWidth="1"/>
    <col min="3586" max="3586" width="0.5703125" style="26" customWidth="1"/>
    <col min="3587" max="3587" width="7.5703125" style="26" hidden="1" customWidth="1"/>
    <col min="3588" max="3588" width="1.5703125" style="26" customWidth="1"/>
    <col min="3589" max="3829" width="7.5703125" style="26"/>
    <col min="3830" max="3830" width="1" style="26" customWidth="1"/>
    <col min="3831" max="3831" width="2.85546875" style="26" customWidth="1"/>
    <col min="3832" max="3832" width="4.42578125" style="26" customWidth="1"/>
    <col min="3833" max="3833" width="36.7109375" style="26" customWidth="1"/>
    <col min="3834" max="3834" width="1.5703125" style="26" customWidth="1"/>
    <col min="3835" max="3836" width="9.85546875" style="26" customWidth="1"/>
    <col min="3837" max="3837" width="13.28515625" style="26" customWidth="1"/>
    <col min="3838" max="3838" width="1.7109375" style="26" customWidth="1"/>
    <col min="3839" max="3840" width="9.85546875" style="26" customWidth="1"/>
    <col min="3841" max="3841" width="13.28515625" style="26" customWidth="1"/>
    <col min="3842" max="3842" width="0.5703125" style="26" customWidth="1"/>
    <col min="3843" max="3843" width="7.5703125" style="26" hidden="1" customWidth="1"/>
    <col min="3844" max="3844" width="1.5703125" style="26" customWidth="1"/>
    <col min="3845" max="4085" width="7.5703125" style="26"/>
    <col min="4086" max="4086" width="1" style="26" customWidth="1"/>
    <col min="4087" max="4087" width="2.85546875" style="26" customWidth="1"/>
    <col min="4088" max="4088" width="4.42578125" style="26" customWidth="1"/>
    <col min="4089" max="4089" width="36.7109375" style="26" customWidth="1"/>
    <col min="4090" max="4090" width="1.5703125" style="26" customWidth="1"/>
    <col min="4091" max="4092" width="9.85546875" style="26" customWidth="1"/>
    <col min="4093" max="4093" width="13.28515625" style="26" customWidth="1"/>
    <col min="4094" max="4094" width="1.7109375" style="26" customWidth="1"/>
    <col min="4095" max="4096" width="9.85546875" style="26" customWidth="1"/>
    <col min="4097" max="4097" width="13.28515625" style="26" customWidth="1"/>
    <col min="4098" max="4098" width="0.5703125" style="26" customWidth="1"/>
    <col min="4099" max="4099" width="7.5703125" style="26" hidden="1" customWidth="1"/>
    <col min="4100" max="4100" width="1.5703125" style="26" customWidth="1"/>
    <col min="4101" max="4341" width="7.5703125" style="26"/>
    <col min="4342" max="4342" width="1" style="26" customWidth="1"/>
    <col min="4343" max="4343" width="2.85546875" style="26" customWidth="1"/>
    <col min="4344" max="4344" width="4.42578125" style="26" customWidth="1"/>
    <col min="4345" max="4345" width="36.7109375" style="26" customWidth="1"/>
    <col min="4346" max="4346" width="1.5703125" style="26" customWidth="1"/>
    <col min="4347" max="4348" width="9.85546875" style="26" customWidth="1"/>
    <col min="4349" max="4349" width="13.28515625" style="26" customWidth="1"/>
    <col min="4350" max="4350" width="1.7109375" style="26" customWidth="1"/>
    <col min="4351" max="4352" width="9.85546875" style="26" customWidth="1"/>
    <col min="4353" max="4353" width="13.28515625" style="26" customWidth="1"/>
    <col min="4354" max="4354" width="0.5703125" style="26" customWidth="1"/>
    <col min="4355" max="4355" width="7.5703125" style="26" hidden="1" customWidth="1"/>
    <col min="4356" max="4356" width="1.5703125" style="26" customWidth="1"/>
    <col min="4357" max="4597" width="7.5703125" style="26"/>
    <col min="4598" max="4598" width="1" style="26" customWidth="1"/>
    <col min="4599" max="4599" width="2.85546875" style="26" customWidth="1"/>
    <col min="4600" max="4600" width="4.42578125" style="26" customWidth="1"/>
    <col min="4601" max="4601" width="36.7109375" style="26" customWidth="1"/>
    <col min="4602" max="4602" width="1.5703125" style="26" customWidth="1"/>
    <col min="4603" max="4604" width="9.85546875" style="26" customWidth="1"/>
    <col min="4605" max="4605" width="13.28515625" style="26" customWidth="1"/>
    <col min="4606" max="4606" width="1.7109375" style="26" customWidth="1"/>
    <col min="4607" max="4608" width="9.85546875" style="26" customWidth="1"/>
    <col min="4609" max="4609" width="13.28515625" style="26" customWidth="1"/>
    <col min="4610" max="4610" width="0.5703125" style="26" customWidth="1"/>
    <col min="4611" max="4611" width="7.5703125" style="26" hidden="1" customWidth="1"/>
    <col min="4612" max="4612" width="1.5703125" style="26" customWidth="1"/>
    <col min="4613" max="4853" width="7.5703125" style="26"/>
    <col min="4854" max="4854" width="1" style="26" customWidth="1"/>
    <col min="4855" max="4855" width="2.85546875" style="26" customWidth="1"/>
    <col min="4856" max="4856" width="4.42578125" style="26" customWidth="1"/>
    <col min="4857" max="4857" width="36.7109375" style="26" customWidth="1"/>
    <col min="4858" max="4858" width="1.5703125" style="26" customWidth="1"/>
    <col min="4859" max="4860" width="9.85546875" style="26" customWidth="1"/>
    <col min="4861" max="4861" width="13.28515625" style="26" customWidth="1"/>
    <col min="4862" max="4862" width="1.7109375" style="26" customWidth="1"/>
    <col min="4863" max="4864" width="9.85546875" style="26" customWidth="1"/>
    <col min="4865" max="4865" width="13.28515625" style="26" customWidth="1"/>
    <col min="4866" max="4866" width="0.5703125" style="26" customWidth="1"/>
    <col min="4867" max="4867" width="7.5703125" style="26" hidden="1" customWidth="1"/>
    <col min="4868" max="4868" width="1.5703125" style="26" customWidth="1"/>
    <col min="4869" max="5109" width="7.5703125" style="26"/>
    <col min="5110" max="5110" width="1" style="26" customWidth="1"/>
    <col min="5111" max="5111" width="2.85546875" style="26" customWidth="1"/>
    <col min="5112" max="5112" width="4.42578125" style="26" customWidth="1"/>
    <col min="5113" max="5113" width="36.7109375" style="26" customWidth="1"/>
    <col min="5114" max="5114" width="1.5703125" style="26" customWidth="1"/>
    <col min="5115" max="5116" width="9.85546875" style="26" customWidth="1"/>
    <col min="5117" max="5117" width="13.28515625" style="26" customWidth="1"/>
    <col min="5118" max="5118" width="1.7109375" style="26" customWidth="1"/>
    <col min="5119" max="5120" width="9.85546875" style="26" customWidth="1"/>
    <col min="5121" max="5121" width="13.28515625" style="26" customWidth="1"/>
    <col min="5122" max="5122" width="0.5703125" style="26" customWidth="1"/>
    <col min="5123" max="5123" width="7.5703125" style="26" hidden="1" customWidth="1"/>
    <col min="5124" max="5124" width="1.5703125" style="26" customWidth="1"/>
    <col min="5125" max="5365" width="7.5703125" style="26"/>
    <col min="5366" max="5366" width="1" style="26" customWidth="1"/>
    <col min="5367" max="5367" width="2.85546875" style="26" customWidth="1"/>
    <col min="5368" max="5368" width="4.42578125" style="26" customWidth="1"/>
    <col min="5369" max="5369" width="36.7109375" style="26" customWidth="1"/>
    <col min="5370" max="5370" width="1.5703125" style="26" customWidth="1"/>
    <col min="5371" max="5372" width="9.85546875" style="26" customWidth="1"/>
    <col min="5373" max="5373" width="13.28515625" style="26" customWidth="1"/>
    <col min="5374" max="5374" width="1.7109375" style="26" customWidth="1"/>
    <col min="5375" max="5376" width="9.85546875" style="26" customWidth="1"/>
    <col min="5377" max="5377" width="13.28515625" style="26" customWidth="1"/>
    <col min="5378" max="5378" width="0.5703125" style="26" customWidth="1"/>
    <col min="5379" max="5379" width="7.5703125" style="26" hidden="1" customWidth="1"/>
    <col min="5380" max="5380" width="1.5703125" style="26" customWidth="1"/>
    <col min="5381" max="5621" width="7.5703125" style="26"/>
    <col min="5622" max="5622" width="1" style="26" customWidth="1"/>
    <col min="5623" max="5623" width="2.85546875" style="26" customWidth="1"/>
    <col min="5624" max="5624" width="4.42578125" style="26" customWidth="1"/>
    <col min="5625" max="5625" width="36.7109375" style="26" customWidth="1"/>
    <col min="5626" max="5626" width="1.5703125" style="26" customWidth="1"/>
    <col min="5627" max="5628" width="9.85546875" style="26" customWidth="1"/>
    <col min="5629" max="5629" width="13.28515625" style="26" customWidth="1"/>
    <col min="5630" max="5630" width="1.7109375" style="26" customWidth="1"/>
    <col min="5631" max="5632" width="9.85546875" style="26" customWidth="1"/>
    <col min="5633" max="5633" width="13.28515625" style="26" customWidth="1"/>
    <col min="5634" max="5634" width="0.5703125" style="26" customWidth="1"/>
    <col min="5635" max="5635" width="7.5703125" style="26" hidden="1" customWidth="1"/>
    <col min="5636" max="5636" width="1.5703125" style="26" customWidth="1"/>
    <col min="5637" max="5877" width="7.5703125" style="26"/>
    <col min="5878" max="5878" width="1" style="26" customWidth="1"/>
    <col min="5879" max="5879" width="2.85546875" style="26" customWidth="1"/>
    <col min="5880" max="5880" width="4.42578125" style="26" customWidth="1"/>
    <col min="5881" max="5881" width="36.7109375" style="26" customWidth="1"/>
    <col min="5882" max="5882" width="1.5703125" style="26" customWidth="1"/>
    <col min="5883" max="5884" width="9.85546875" style="26" customWidth="1"/>
    <col min="5885" max="5885" width="13.28515625" style="26" customWidth="1"/>
    <col min="5886" max="5886" width="1.7109375" style="26" customWidth="1"/>
    <col min="5887" max="5888" width="9.85546875" style="26" customWidth="1"/>
    <col min="5889" max="5889" width="13.28515625" style="26" customWidth="1"/>
    <col min="5890" max="5890" width="0.5703125" style="26" customWidth="1"/>
    <col min="5891" max="5891" width="7.5703125" style="26" hidden="1" customWidth="1"/>
    <col min="5892" max="5892" width="1.5703125" style="26" customWidth="1"/>
    <col min="5893" max="6133" width="7.5703125" style="26"/>
    <col min="6134" max="6134" width="1" style="26" customWidth="1"/>
    <col min="6135" max="6135" width="2.85546875" style="26" customWidth="1"/>
    <col min="6136" max="6136" width="4.42578125" style="26" customWidth="1"/>
    <col min="6137" max="6137" width="36.7109375" style="26" customWidth="1"/>
    <col min="6138" max="6138" width="1.5703125" style="26" customWidth="1"/>
    <col min="6139" max="6140" width="9.85546875" style="26" customWidth="1"/>
    <col min="6141" max="6141" width="13.28515625" style="26" customWidth="1"/>
    <col min="6142" max="6142" width="1.7109375" style="26" customWidth="1"/>
    <col min="6143" max="6144" width="9.85546875" style="26" customWidth="1"/>
    <col min="6145" max="6145" width="13.28515625" style="26" customWidth="1"/>
    <col min="6146" max="6146" width="0.5703125" style="26" customWidth="1"/>
    <col min="6147" max="6147" width="7.5703125" style="26" hidden="1" customWidth="1"/>
    <col min="6148" max="6148" width="1.5703125" style="26" customWidth="1"/>
    <col min="6149" max="6389" width="7.5703125" style="26"/>
    <col min="6390" max="6390" width="1" style="26" customWidth="1"/>
    <col min="6391" max="6391" width="2.85546875" style="26" customWidth="1"/>
    <col min="6392" max="6392" width="4.42578125" style="26" customWidth="1"/>
    <col min="6393" max="6393" width="36.7109375" style="26" customWidth="1"/>
    <col min="6394" max="6394" width="1.5703125" style="26" customWidth="1"/>
    <col min="6395" max="6396" width="9.85546875" style="26" customWidth="1"/>
    <col min="6397" max="6397" width="13.28515625" style="26" customWidth="1"/>
    <col min="6398" max="6398" width="1.7109375" style="26" customWidth="1"/>
    <col min="6399" max="6400" width="9.85546875" style="26" customWidth="1"/>
    <col min="6401" max="6401" width="13.28515625" style="26" customWidth="1"/>
    <col min="6402" max="6402" width="0.5703125" style="26" customWidth="1"/>
    <col min="6403" max="6403" width="7.5703125" style="26" hidden="1" customWidth="1"/>
    <col min="6404" max="6404" width="1.5703125" style="26" customWidth="1"/>
    <col min="6405" max="6645" width="7.5703125" style="26"/>
    <col min="6646" max="6646" width="1" style="26" customWidth="1"/>
    <col min="6647" max="6647" width="2.85546875" style="26" customWidth="1"/>
    <col min="6648" max="6648" width="4.42578125" style="26" customWidth="1"/>
    <col min="6649" max="6649" width="36.7109375" style="26" customWidth="1"/>
    <col min="6650" max="6650" width="1.5703125" style="26" customWidth="1"/>
    <col min="6651" max="6652" width="9.85546875" style="26" customWidth="1"/>
    <col min="6653" max="6653" width="13.28515625" style="26" customWidth="1"/>
    <col min="6654" max="6654" width="1.7109375" style="26" customWidth="1"/>
    <col min="6655" max="6656" width="9.85546875" style="26" customWidth="1"/>
    <col min="6657" max="6657" width="13.28515625" style="26" customWidth="1"/>
    <col min="6658" max="6658" width="0.5703125" style="26" customWidth="1"/>
    <col min="6659" max="6659" width="7.5703125" style="26" hidden="1" customWidth="1"/>
    <col min="6660" max="6660" width="1.5703125" style="26" customWidth="1"/>
    <col min="6661" max="6901" width="7.5703125" style="26"/>
    <col min="6902" max="6902" width="1" style="26" customWidth="1"/>
    <col min="6903" max="6903" width="2.85546875" style="26" customWidth="1"/>
    <col min="6904" max="6904" width="4.42578125" style="26" customWidth="1"/>
    <col min="6905" max="6905" width="36.7109375" style="26" customWidth="1"/>
    <col min="6906" max="6906" width="1.5703125" style="26" customWidth="1"/>
    <col min="6907" max="6908" width="9.85546875" style="26" customWidth="1"/>
    <col min="6909" max="6909" width="13.28515625" style="26" customWidth="1"/>
    <col min="6910" max="6910" width="1.7109375" style="26" customWidth="1"/>
    <col min="6911" max="6912" width="9.85546875" style="26" customWidth="1"/>
    <col min="6913" max="6913" width="13.28515625" style="26" customWidth="1"/>
    <col min="6914" max="6914" width="0.5703125" style="26" customWidth="1"/>
    <col min="6915" max="6915" width="7.5703125" style="26" hidden="1" customWidth="1"/>
    <col min="6916" max="6916" width="1.5703125" style="26" customWidth="1"/>
    <col min="6917" max="7157" width="7.5703125" style="26"/>
    <col min="7158" max="7158" width="1" style="26" customWidth="1"/>
    <col min="7159" max="7159" width="2.85546875" style="26" customWidth="1"/>
    <col min="7160" max="7160" width="4.42578125" style="26" customWidth="1"/>
    <col min="7161" max="7161" width="36.7109375" style="26" customWidth="1"/>
    <col min="7162" max="7162" width="1.5703125" style="26" customWidth="1"/>
    <col min="7163" max="7164" width="9.85546875" style="26" customWidth="1"/>
    <col min="7165" max="7165" width="13.28515625" style="26" customWidth="1"/>
    <col min="7166" max="7166" width="1.7109375" style="26" customWidth="1"/>
    <col min="7167" max="7168" width="9.85546875" style="26" customWidth="1"/>
    <col min="7169" max="7169" width="13.28515625" style="26" customWidth="1"/>
    <col min="7170" max="7170" width="0.5703125" style="26" customWidth="1"/>
    <col min="7171" max="7171" width="7.5703125" style="26" hidden="1" customWidth="1"/>
    <col min="7172" max="7172" width="1.5703125" style="26" customWidth="1"/>
    <col min="7173" max="7413" width="7.5703125" style="26"/>
    <col min="7414" max="7414" width="1" style="26" customWidth="1"/>
    <col min="7415" max="7415" width="2.85546875" style="26" customWidth="1"/>
    <col min="7416" max="7416" width="4.42578125" style="26" customWidth="1"/>
    <col min="7417" max="7417" width="36.7109375" style="26" customWidth="1"/>
    <col min="7418" max="7418" width="1.5703125" style="26" customWidth="1"/>
    <col min="7419" max="7420" width="9.85546875" style="26" customWidth="1"/>
    <col min="7421" max="7421" width="13.28515625" style="26" customWidth="1"/>
    <col min="7422" max="7422" width="1.7109375" style="26" customWidth="1"/>
    <col min="7423" max="7424" width="9.85546875" style="26" customWidth="1"/>
    <col min="7425" max="7425" width="13.28515625" style="26" customWidth="1"/>
    <col min="7426" max="7426" width="0.5703125" style="26" customWidth="1"/>
    <col min="7427" max="7427" width="7.5703125" style="26" hidden="1" customWidth="1"/>
    <col min="7428" max="7428" width="1.5703125" style="26" customWidth="1"/>
    <col min="7429" max="7669" width="7.5703125" style="26"/>
    <col min="7670" max="7670" width="1" style="26" customWidth="1"/>
    <col min="7671" max="7671" width="2.85546875" style="26" customWidth="1"/>
    <col min="7672" max="7672" width="4.42578125" style="26" customWidth="1"/>
    <col min="7673" max="7673" width="36.7109375" style="26" customWidth="1"/>
    <col min="7674" max="7674" width="1.5703125" style="26" customWidth="1"/>
    <col min="7675" max="7676" width="9.85546875" style="26" customWidth="1"/>
    <col min="7677" max="7677" width="13.28515625" style="26" customWidth="1"/>
    <col min="7678" max="7678" width="1.7109375" style="26" customWidth="1"/>
    <col min="7679" max="7680" width="9.85546875" style="26" customWidth="1"/>
    <col min="7681" max="7681" width="13.28515625" style="26" customWidth="1"/>
    <col min="7682" max="7682" width="0.5703125" style="26" customWidth="1"/>
    <col min="7683" max="7683" width="7.5703125" style="26" hidden="1" customWidth="1"/>
    <col min="7684" max="7684" width="1.5703125" style="26" customWidth="1"/>
    <col min="7685" max="7925" width="7.5703125" style="26"/>
    <col min="7926" max="7926" width="1" style="26" customWidth="1"/>
    <col min="7927" max="7927" width="2.85546875" style="26" customWidth="1"/>
    <col min="7928" max="7928" width="4.42578125" style="26" customWidth="1"/>
    <col min="7929" max="7929" width="36.7109375" style="26" customWidth="1"/>
    <col min="7930" max="7930" width="1.5703125" style="26" customWidth="1"/>
    <col min="7931" max="7932" width="9.85546875" style="26" customWidth="1"/>
    <col min="7933" max="7933" width="13.28515625" style="26" customWidth="1"/>
    <col min="7934" max="7934" width="1.7109375" style="26" customWidth="1"/>
    <col min="7935" max="7936" width="9.85546875" style="26" customWidth="1"/>
    <col min="7937" max="7937" width="13.28515625" style="26" customWidth="1"/>
    <col min="7938" max="7938" width="0.5703125" style="26" customWidth="1"/>
    <col min="7939" max="7939" width="7.5703125" style="26" hidden="1" customWidth="1"/>
    <col min="7940" max="7940" width="1.5703125" style="26" customWidth="1"/>
    <col min="7941" max="8181" width="7.5703125" style="26"/>
    <col min="8182" max="8182" width="1" style="26" customWidth="1"/>
    <col min="8183" max="8183" width="2.85546875" style="26" customWidth="1"/>
    <col min="8184" max="8184" width="4.42578125" style="26" customWidth="1"/>
    <col min="8185" max="8185" width="36.7109375" style="26" customWidth="1"/>
    <col min="8186" max="8186" width="1.5703125" style="26" customWidth="1"/>
    <col min="8187" max="8188" width="9.85546875" style="26" customWidth="1"/>
    <col min="8189" max="8189" width="13.28515625" style="26" customWidth="1"/>
    <col min="8190" max="8190" width="1.7109375" style="26" customWidth="1"/>
    <col min="8191" max="8192" width="9.85546875" style="26" customWidth="1"/>
    <col min="8193" max="8193" width="13.28515625" style="26" customWidth="1"/>
    <col min="8194" max="8194" width="0.5703125" style="26" customWidth="1"/>
    <col min="8195" max="8195" width="7.5703125" style="26" hidden="1" customWidth="1"/>
    <col min="8196" max="8196" width="1.5703125" style="26" customWidth="1"/>
    <col min="8197" max="8437" width="7.5703125" style="26"/>
    <col min="8438" max="8438" width="1" style="26" customWidth="1"/>
    <col min="8439" max="8439" width="2.85546875" style="26" customWidth="1"/>
    <col min="8440" max="8440" width="4.42578125" style="26" customWidth="1"/>
    <col min="8441" max="8441" width="36.7109375" style="26" customWidth="1"/>
    <col min="8442" max="8442" width="1.5703125" style="26" customWidth="1"/>
    <col min="8443" max="8444" width="9.85546875" style="26" customWidth="1"/>
    <col min="8445" max="8445" width="13.28515625" style="26" customWidth="1"/>
    <col min="8446" max="8446" width="1.7109375" style="26" customWidth="1"/>
    <col min="8447" max="8448" width="9.85546875" style="26" customWidth="1"/>
    <col min="8449" max="8449" width="13.28515625" style="26" customWidth="1"/>
    <col min="8450" max="8450" width="0.5703125" style="26" customWidth="1"/>
    <col min="8451" max="8451" width="7.5703125" style="26" hidden="1" customWidth="1"/>
    <col min="8452" max="8452" width="1.5703125" style="26" customWidth="1"/>
    <col min="8453" max="8693" width="7.5703125" style="26"/>
    <col min="8694" max="8694" width="1" style="26" customWidth="1"/>
    <col min="8695" max="8695" width="2.85546875" style="26" customWidth="1"/>
    <col min="8696" max="8696" width="4.42578125" style="26" customWidth="1"/>
    <col min="8697" max="8697" width="36.7109375" style="26" customWidth="1"/>
    <col min="8698" max="8698" width="1.5703125" style="26" customWidth="1"/>
    <col min="8699" max="8700" width="9.85546875" style="26" customWidth="1"/>
    <col min="8701" max="8701" width="13.28515625" style="26" customWidth="1"/>
    <col min="8702" max="8702" width="1.7109375" style="26" customWidth="1"/>
    <col min="8703" max="8704" width="9.85546875" style="26" customWidth="1"/>
    <col min="8705" max="8705" width="13.28515625" style="26" customWidth="1"/>
    <col min="8706" max="8706" width="0.5703125" style="26" customWidth="1"/>
    <col min="8707" max="8707" width="7.5703125" style="26" hidden="1" customWidth="1"/>
    <col min="8708" max="8708" width="1.5703125" style="26" customWidth="1"/>
    <col min="8709" max="8949" width="7.5703125" style="26"/>
    <col min="8950" max="8950" width="1" style="26" customWidth="1"/>
    <col min="8951" max="8951" width="2.85546875" style="26" customWidth="1"/>
    <col min="8952" max="8952" width="4.42578125" style="26" customWidth="1"/>
    <col min="8953" max="8953" width="36.7109375" style="26" customWidth="1"/>
    <col min="8954" max="8954" width="1.5703125" style="26" customWidth="1"/>
    <col min="8955" max="8956" width="9.85546875" style="26" customWidth="1"/>
    <col min="8957" max="8957" width="13.28515625" style="26" customWidth="1"/>
    <col min="8958" max="8958" width="1.7109375" style="26" customWidth="1"/>
    <col min="8959" max="8960" width="9.85546875" style="26" customWidth="1"/>
    <col min="8961" max="8961" width="13.28515625" style="26" customWidth="1"/>
    <col min="8962" max="8962" width="0.5703125" style="26" customWidth="1"/>
    <col min="8963" max="8963" width="7.5703125" style="26" hidden="1" customWidth="1"/>
    <col min="8964" max="8964" width="1.5703125" style="26" customWidth="1"/>
    <col min="8965" max="9205" width="7.5703125" style="26"/>
    <col min="9206" max="9206" width="1" style="26" customWidth="1"/>
    <col min="9207" max="9207" width="2.85546875" style="26" customWidth="1"/>
    <col min="9208" max="9208" width="4.42578125" style="26" customWidth="1"/>
    <col min="9209" max="9209" width="36.7109375" style="26" customWidth="1"/>
    <col min="9210" max="9210" width="1.5703125" style="26" customWidth="1"/>
    <col min="9211" max="9212" width="9.85546875" style="26" customWidth="1"/>
    <col min="9213" max="9213" width="13.28515625" style="26" customWidth="1"/>
    <col min="9214" max="9214" width="1.7109375" style="26" customWidth="1"/>
    <col min="9215" max="9216" width="9.85546875" style="26" customWidth="1"/>
    <col min="9217" max="9217" width="13.28515625" style="26" customWidth="1"/>
    <col min="9218" max="9218" width="0.5703125" style="26" customWidth="1"/>
    <col min="9219" max="9219" width="7.5703125" style="26" hidden="1" customWidth="1"/>
    <col min="9220" max="9220" width="1.5703125" style="26" customWidth="1"/>
    <col min="9221" max="9461" width="7.5703125" style="26"/>
    <col min="9462" max="9462" width="1" style="26" customWidth="1"/>
    <col min="9463" max="9463" width="2.85546875" style="26" customWidth="1"/>
    <col min="9464" max="9464" width="4.42578125" style="26" customWidth="1"/>
    <col min="9465" max="9465" width="36.7109375" style="26" customWidth="1"/>
    <col min="9466" max="9466" width="1.5703125" style="26" customWidth="1"/>
    <col min="9467" max="9468" width="9.85546875" style="26" customWidth="1"/>
    <col min="9469" max="9469" width="13.28515625" style="26" customWidth="1"/>
    <col min="9470" max="9470" width="1.7109375" style="26" customWidth="1"/>
    <col min="9471" max="9472" width="9.85546875" style="26" customWidth="1"/>
    <col min="9473" max="9473" width="13.28515625" style="26" customWidth="1"/>
    <col min="9474" max="9474" width="0.5703125" style="26" customWidth="1"/>
    <col min="9475" max="9475" width="7.5703125" style="26" hidden="1" customWidth="1"/>
    <col min="9476" max="9476" width="1.5703125" style="26" customWidth="1"/>
    <col min="9477" max="9717" width="7.5703125" style="26"/>
    <col min="9718" max="9718" width="1" style="26" customWidth="1"/>
    <col min="9719" max="9719" width="2.85546875" style="26" customWidth="1"/>
    <col min="9720" max="9720" width="4.42578125" style="26" customWidth="1"/>
    <col min="9721" max="9721" width="36.7109375" style="26" customWidth="1"/>
    <col min="9722" max="9722" width="1.5703125" style="26" customWidth="1"/>
    <col min="9723" max="9724" width="9.85546875" style="26" customWidth="1"/>
    <col min="9725" max="9725" width="13.28515625" style="26" customWidth="1"/>
    <col min="9726" max="9726" width="1.7109375" style="26" customWidth="1"/>
    <col min="9727" max="9728" width="9.85546875" style="26" customWidth="1"/>
    <col min="9729" max="9729" width="13.28515625" style="26" customWidth="1"/>
    <col min="9730" max="9730" width="0.5703125" style="26" customWidth="1"/>
    <col min="9731" max="9731" width="7.5703125" style="26" hidden="1" customWidth="1"/>
    <col min="9732" max="9732" width="1.5703125" style="26" customWidth="1"/>
    <col min="9733" max="9973" width="7.5703125" style="26"/>
    <col min="9974" max="9974" width="1" style="26" customWidth="1"/>
    <col min="9975" max="9975" width="2.85546875" style="26" customWidth="1"/>
    <col min="9976" max="9976" width="4.42578125" style="26" customWidth="1"/>
    <col min="9977" max="9977" width="36.7109375" style="26" customWidth="1"/>
    <col min="9978" max="9978" width="1.5703125" style="26" customWidth="1"/>
    <col min="9979" max="9980" width="9.85546875" style="26" customWidth="1"/>
    <col min="9981" max="9981" width="13.28515625" style="26" customWidth="1"/>
    <col min="9982" max="9982" width="1.7109375" style="26" customWidth="1"/>
    <col min="9983" max="9984" width="9.85546875" style="26" customWidth="1"/>
    <col min="9985" max="9985" width="13.28515625" style="26" customWidth="1"/>
    <col min="9986" max="9986" width="0.5703125" style="26" customWidth="1"/>
    <col min="9987" max="9987" width="7.5703125" style="26" hidden="1" customWidth="1"/>
    <col min="9988" max="9988" width="1.5703125" style="26" customWidth="1"/>
    <col min="9989" max="10229" width="7.5703125" style="26"/>
    <col min="10230" max="10230" width="1" style="26" customWidth="1"/>
    <col min="10231" max="10231" width="2.85546875" style="26" customWidth="1"/>
    <col min="10232" max="10232" width="4.42578125" style="26" customWidth="1"/>
    <col min="10233" max="10233" width="36.7109375" style="26" customWidth="1"/>
    <col min="10234" max="10234" width="1.5703125" style="26" customWidth="1"/>
    <col min="10235" max="10236" width="9.85546875" style="26" customWidth="1"/>
    <col min="10237" max="10237" width="13.28515625" style="26" customWidth="1"/>
    <col min="10238" max="10238" width="1.7109375" style="26" customWidth="1"/>
    <col min="10239" max="10240" width="9.85546875" style="26" customWidth="1"/>
    <col min="10241" max="10241" width="13.28515625" style="26" customWidth="1"/>
    <col min="10242" max="10242" width="0.5703125" style="26" customWidth="1"/>
    <col min="10243" max="10243" width="7.5703125" style="26" hidden="1" customWidth="1"/>
    <col min="10244" max="10244" width="1.5703125" style="26" customWidth="1"/>
    <col min="10245" max="10485" width="7.5703125" style="26"/>
    <col min="10486" max="10486" width="1" style="26" customWidth="1"/>
    <col min="10487" max="10487" width="2.85546875" style="26" customWidth="1"/>
    <col min="10488" max="10488" width="4.42578125" style="26" customWidth="1"/>
    <col min="10489" max="10489" width="36.7109375" style="26" customWidth="1"/>
    <col min="10490" max="10490" width="1.5703125" style="26" customWidth="1"/>
    <col min="10491" max="10492" width="9.85546875" style="26" customWidth="1"/>
    <col min="10493" max="10493" width="13.28515625" style="26" customWidth="1"/>
    <col min="10494" max="10494" width="1.7109375" style="26" customWidth="1"/>
    <col min="10495" max="10496" width="9.85546875" style="26" customWidth="1"/>
    <col min="10497" max="10497" width="13.28515625" style="26" customWidth="1"/>
    <col min="10498" max="10498" width="0.5703125" style="26" customWidth="1"/>
    <col min="10499" max="10499" width="7.5703125" style="26" hidden="1" customWidth="1"/>
    <col min="10500" max="10500" width="1.5703125" style="26" customWidth="1"/>
    <col min="10501" max="10741" width="7.5703125" style="26"/>
    <col min="10742" max="10742" width="1" style="26" customWidth="1"/>
    <col min="10743" max="10743" width="2.85546875" style="26" customWidth="1"/>
    <col min="10744" max="10744" width="4.42578125" style="26" customWidth="1"/>
    <col min="10745" max="10745" width="36.7109375" style="26" customWidth="1"/>
    <col min="10746" max="10746" width="1.5703125" style="26" customWidth="1"/>
    <col min="10747" max="10748" width="9.85546875" style="26" customWidth="1"/>
    <col min="10749" max="10749" width="13.28515625" style="26" customWidth="1"/>
    <col min="10750" max="10750" width="1.7109375" style="26" customWidth="1"/>
    <col min="10751" max="10752" width="9.85546875" style="26" customWidth="1"/>
    <col min="10753" max="10753" width="13.28515625" style="26" customWidth="1"/>
    <col min="10754" max="10754" width="0.5703125" style="26" customWidth="1"/>
    <col min="10755" max="10755" width="7.5703125" style="26" hidden="1" customWidth="1"/>
    <col min="10756" max="10756" width="1.5703125" style="26" customWidth="1"/>
    <col min="10757" max="10997" width="7.5703125" style="26"/>
    <col min="10998" max="10998" width="1" style="26" customWidth="1"/>
    <col min="10999" max="10999" width="2.85546875" style="26" customWidth="1"/>
    <col min="11000" max="11000" width="4.42578125" style="26" customWidth="1"/>
    <col min="11001" max="11001" width="36.7109375" style="26" customWidth="1"/>
    <col min="11002" max="11002" width="1.5703125" style="26" customWidth="1"/>
    <col min="11003" max="11004" width="9.85546875" style="26" customWidth="1"/>
    <col min="11005" max="11005" width="13.28515625" style="26" customWidth="1"/>
    <col min="11006" max="11006" width="1.7109375" style="26" customWidth="1"/>
    <col min="11007" max="11008" width="9.85546875" style="26" customWidth="1"/>
    <col min="11009" max="11009" width="13.28515625" style="26" customWidth="1"/>
    <col min="11010" max="11010" width="0.5703125" style="26" customWidth="1"/>
    <col min="11011" max="11011" width="7.5703125" style="26" hidden="1" customWidth="1"/>
    <col min="11012" max="11012" width="1.5703125" style="26" customWidth="1"/>
    <col min="11013" max="11253" width="7.5703125" style="26"/>
    <col min="11254" max="11254" width="1" style="26" customWidth="1"/>
    <col min="11255" max="11255" width="2.85546875" style="26" customWidth="1"/>
    <col min="11256" max="11256" width="4.42578125" style="26" customWidth="1"/>
    <col min="11257" max="11257" width="36.7109375" style="26" customWidth="1"/>
    <col min="11258" max="11258" width="1.5703125" style="26" customWidth="1"/>
    <col min="11259" max="11260" width="9.85546875" style="26" customWidth="1"/>
    <col min="11261" max="11261" width="13.28515625" style="26" customWidth="1"/>
    <col min="11262" max="11262" width="1.7109375" style="26" customWidth="1"/>
    <col min="11263" max="11264" width="9.85546875" style="26" customWidth="1"/>
    <col min="11265" max="11265" width="13.28515625" style="26" customWidth="1"/>
    <col min="11266" max="11266" width="0.5703125" style="26" customWidth="1"/>
    <col min="11267" max="11267" width="7.5703125" style="26" hidden="1" customWidth="1"/>
    <col min="11268" max="11268" width="1.5703125" style="26" customWidth="1"/>
    <col min="11269" max="11509" width="7.5703125" style="26"/>
    <col min="11510" max="11510" width="1" style="26" customWidth="1"/>
    <col min="11511" max="11511" width="2.85546875" style="26" customWidth="1"/>
    <col min="11512" max="11512" width="4.42578125" style="26" customWidth="1"/>
    <col min="11513" max="11513" width="36.7109375" style="26" customWidth="1"/>
    <col min="11514" max="11514" width="1.5703125" style="26" customWidth="1"/>
    <col min="11515" max="11516" width="9.85546875" style="26" customWidth="1"/>
    <col min="11517" max="11517" width="13.28515625" style="26" customWidth="1"/>
    <col min="11518" max="11518" width="1.7109375" style="26" customWidth="1"/>
    <col min="11519" max="11520" width="9.85546875" style="26" customWidth="1"/>
    <col min="11521" max="11521" width="13.28515625" style="26" customWidth="1"/>
    <col min="11522" max="11522" width="0.5703125" style="26" customWidth="1"/>
    <col min="11523" max="11523" width="7.5703125" style="26" hidden="1" customWidth="1"/>
    <col min="11524" max="11524" width="1.5703125" style="26" customWidth="1"/>
    <col min="11525" max="11765" width="7.5703125" style="26"/>
    <col min="11766" max="11766" width="1" style="26" customWidth="1"/>
    <col min="11767" max="11767" width="2.85546875" style="26" customWidth="1"/>
    <col min="11768" max="11768" width="4.42578125" style="26" customWidth="1"/>
    <col min="11769" max="11769" width="36.7109375" style="26" customWidth="1"/>
    <col min="11770" max="11770" width="1.5703125" style="26" customWidth="1"/>
    <col min="11771" max="11772" width="9.85546875" style="26" customWidth="1"/>
    <col min="11773" max="11773" width="13.28515625" style="26" customWidth="1"/>
    <col min="11774" max="11774" width="1.7109375" style="26" customWidth="1"/>
    <col min="11775" max="11776" width="9.85546875" style="26" customWidth="1"/>
    <col min="11777" max="11777" width="13.28515625" style="26" customWidth="1"/>
    <col min="11778" max="11778" width="0.5703125" style="26" customWidth="1"/>
    <col min="11779" max="11779" width="7.5703125" style="26" hidden="1" customWidth="1"/>
    <col min="11780" max="11780" width="1.5703125" style="26" customWidth="1"/>
    <col min="11781" max="12021" width="7.5703125" style="26"/>
    <col min="12022" max="12022" width="1" style="26" customWidth="1"/>
    <col min="12023" max="12023" width="2.85546875" style="26" customWidth="1"/>
    <col min="12024" max="12024" width="4.42578125" style="26" customWidth="1"/>
    <col min="12025" max="12025" width="36.7109375" style="26" customWidth="1"/>
    <col min="12026" max="12026" width="1.5703125" style="26" customWidth="1"/>
    <col min="12027" max="12028" width="9.85546875" style="26" customWidth="1"/>
    <col min="12029" max="12029" width="13.28515625" style="26" customWidth="1"/>
    <col min="12030" max="12030" width="1.7109375" style="26" customWidth="1"/>
    <col min="12031" max="12032" width="9.85546875" style="26" customWidth="1"/>
    <col min="12033" max="12033" width="13.28515625" style="26" customWidth="1"/>
    <col min="12034" max="12034" width="0.5703125" style="26" customWidth="1"/>
    <col min="12035" max="12035" width="7.5703125" style="26" hidden="1" customWidth="1"/>
    <col min="12036" max="12036" width="1.5703125" style="26" customWidth="1"/>
    <col min="12037" max="12277" width="7.5703125" style="26"/>
    <col min="12278" max="12278" width="1" style="26" customWidth="1"/>
    <col min="12279" max="12279" width="2.85546875" style="26" customWidth="1"/>
    <col min="12280" max="12280" width="4.42578125" style="26" customWidth="1"/>
    <col min="12281" max="12281" width="36.7109375" style="26" customWidth="1"/>
    <col min="12282" max="12282" width="1.5703125" style="26" customWidth="1"/>
    <col min="12283" max="12284" width="9.85546875" style="26" customWidth="1"/>
    <col min="12285" max="12285" width="13.28515625" style="26" customWidth="1"/>
    <col min="12286" max="12286" width="1.7109375" style="26" customWidth="1"/>
    <col min="12287" max="12288" width="9.85546875" style="26" customWidth="1"/>
    <col min="12289" max="12289" width="13.28515625" style="26" customWidth="1"/>
    <col min="12290" max="12290" width="0.5703125" style="26" customWidth="1"/>
    <col min="12291" max="12291" width="7.5703125" style="26" hidden="1" customWidth="1"/>
    <col min="12292" max="12292" width="1.5703125" style="26" customWidth="1"/>
    <col min="12293" max="12533" width="7.5703125" style="26"/>
    <col min="12534" max="12534" width="1" style="26" customWidth="1"/>
    <col min="12535" max="12535" width="2.85546875" style="26" customWidth="1"/>
    <col min="12536" max="12536" width="4.42578125" style="26" customWidth="1"/>
    <col min="12537" max="12537" width="36.7109375" style="26" customWidth="1"/>
    <col min="12538" max="12538" width="1.5703125" style="26" customWidth="1"/>
    <col min="12539" max="12540" width="9.85546875" style="26" customWidth="1"/>
    <col min="12541" max="12541" width="13.28515625" style="26" customWidth="1"/>
    <col min="12542" max="12542" width="1.7109375" style="26" customWidth="1"/>
    <col min="12543" max="12544" width="9.85546875" style="26" customWidth="1"/>
    <col min="12545" max="12545" width="13.28515625" style="26" customWidth="1"/>
    <col min="12546" max="12546" width="0.5703125" style="26" customWidth="1"/>
    <col min="12547" max="12547" width="7.5703125" style="26" hidden="1" customWidth="1"/>
    <col min="12548" max="12548" width="1.5703125" style="26" customWidth="1"/>
    <col min="12549" max="12789" width="7.5703125" style="26"/>
    <col min="12790" max="12790" width="1" style="26" customWidth="1"/>
    <col min="12791" max="12791" width="2.85546875" style="26" customWidth="1"/>
    <col min="12792" max="12792" width="4.42578125" style="26" customWidth="1"/>
    <col min="12793" max="12793" width="36.7109375" style="26" customWidth="1"/>
    <col min="12794" max="12794" width="1.5703125" style="26" customWidth="1"/>
    <col min="12795" max="12796" width="9.85546875" style="26" customWidth="1"/>
    <col min="12797" max="12797" width="13.28515625" style="26" customWidth="1"/>
    <col min="12798" max="12798" width="1.7109375" style="26" customWidth="1"/>
    <col min="12799" max="12800" width="9.85546875" style="26" customWidth="1"/>
    <col min="12801" max="12801" width="13.28515625" style="26" customWidth="1"/>
    <col min="12802" max="12802" width="0.5703125" style="26" customWidth="1"/>
    <col min="12803" max="12803" width="7.5703125" style="26" hidden="1" customWidth="1"/>
    <col min="12804" max="12804" width="1.5703125" style="26" customWidth="1"/>
    <col min="12805" max="13045" width="7.5703125" style="26"/>
    <col min="13046" max="13046" width="1" style="26" customWidth="1"/>
    <col min="13047" max="13047" width="2.85546875" style="26" customWidth="1"/>
    <col min="13048" max="13048" width="4.42578125" style="26" customWidth="1"/>
    <col min="13049" max="13049" width="36.7109375" style="26" customWidth="1"/>
    <col min="13050" max="13050" width="1.5703125" style="26" customWidth="1"/>
    <col min="13051" max="13052" width="9.85546875" style="26" customWidth="1"/>
    <col min="13053" max="13053" width="13.28515625" style="26" customWidth="1"/>
    <col min="13054" max="13054" width="1.7109375" style="26" customWidth="1"/>
    <col min="13055" max="13056" width="9.85546875" style="26" customWidth="1"/>
    <col min="13057" max="13057" width="13.28515625" style="26" customWidth="1"/>
    <col min="13058" max="13058" width="0.5703125" style="26" customWidth="1"/>
    <col min="13059" max="13059" width="7.5703125" style="26" hidden="1" customWidth="1"/>
    <col min="13060" max="13060" width="1.5703125" style="26" customWidth="1"/>
    <col min="13061" max="13301" width="7.5703125" style="26"/>
    <col min="13302" max="13302" width="1" style="26" customWidth="1"/>
    <col min="13303" max="13303" width="2.85546875" style="26" customWidth="1"/>
    <col min="13304" max="13304" width="4.42578125" style="26" customWidth="1"/>
    <col min="13305" max="13305" width="36.7109375" style="26" customWidth="1"/>
    <col min="13306" max="13306" width="1.5703125" style="26" customWidth="1"/>
    <col min="13307" max="13308" width="9.85546875" style="26" customWidth="1"/>
    <col min="13309" max="13309" width="13.28515625" style="26" customWidth="1"/>
    <col min="13310" max="13310" width="1.7109375" style="26" customWidth="1"/>
    <col min="13311" max="13312" width="9.85546875" style="26" customWidth="1"/>
    <col min="13313" max="13313" width="13.28515625" style="26" customWidth="1"/>
    <col min="13314" max="13314" width="0.5703125" style="26" customWidth="1"/>
    <col min="13315" max="13315" width="7.5703125" style="26" hidden="1" customWidth="1"/>
    <col min="13316" max="13316" width="1.5703125" style="26" customWidth="1"/>
    <col min="13317" max="13557" width="7.5703125" style="26"/>
    <col min="13558" max="13558" width="1" style="26" customWidth="1"/>
    <col min="13559" max="13559" width="2.85546875" style="26" customWidth="1"/>
    <col min="13560" max="13560" width="4.42578125" style="26" customWidth="1"/>
    <col min="13561" max="13561" width="36.7109375" style="26" customWidth="1"/>
    <col min="13562" max="13562" width="1.5703125" style="26" customWidth="1"/>
    <col min="13563" max="13564" width="9.85546875" style="26" customWidth="1"/>
    <col min="13565" max="13565" width="13.28515625" style="26" customWidth="1"/>
    <col min="13566" max="13566" width="1.7109375" style="26" customWidth="1"/>
    <col min="13567" max="13568" width="9.85546875" style="26" customWidth="1"/>
    <col min="13569" max="13569" width="13.28515625" style="26" customWidth="1"/>
    <col min="13570" max="13570" width="0.5703125" style="26" customWidth="1"/>
    <col min="13571" max="13571" width="7.5703125" style="26" hidden="1" customWidth="1"/>
    <col min="13572" max="13572" width="1.5703125" style="26" customWidth="1"/>
    <col min="13573" max="13813" width="7.5703125" style="26"/>
    <col min="13814" max="13814" width="1" style="26" customWidth="1"/>
    <col min="13815" max="13815" width="2.85546875" style="26" customWidth="1"/>
    <col min="13816" max="13816" width="4.42578125" style="26" customWidth="1"/>
    <col min="13817" max="13817" width="36.7109375" style="26" customWidth="1"/>
    <col min="13818" max="13818" width="1.5703125" style="26" customWidth="1"/>
    <col min="13819" max="13820" width="9.85546875" style="26" customWidth="1"/>
    <col min="13821" max="13821" width="13.28515625" style="26" customWidth="1"/>
    <col min="13822" max="13822" width="1.7109375" style="26" customWidth="1"/>
    <col min="13823" max="13824" width="9.85546875" style="26" customWidth="1"/>
    <col min="13825" max="13825" width="13.28515625" style="26" customWidth="1"/>
    <col min="13826" max="13826" width="0.5703125" style="26" customWidth="1"/>
    <col min="13827" max="13827" width="7.5703125" style="26" hidden="1" customWidth="1"/>
    <col min="13828" max="13828" width="1.5703125" style="26" customWidth="1"/>
    <col min="13829" max="14069" width="7.5703125" style="26"/>
    <col min="14070" max="14070" width="1" style="26" customWidth="1"/>
    <col min="14071" max="14071" width="2.85546875" style="26" customWidth="1"/>
    <col min="14072" max="14072" width="4.42578125" style="26" customWidth="1"/>
    <col min="14073" max="14073" width="36.7109375" style="26" customWidth="1"/>
    <col min="14074" max="14074" width="1.5703125" style="26" customWidth="1"/>
    <col min="14075" max="14076" width="9.85546875" style="26" customWidth="1"/>
    <col min="14077" max="14077" width="13.28515625" style="26" customWidth="1"/>
    <col min="14078" max="14078" width="1.7109375" style="26" customWidth="1"/>
    <col min="14079" max="14080" width="9.85546875" style="26" customWidth="1"/>
    <col min="14081" max="14081" width="13.28515625" style="26" customWidth="1"/>
    <col min="14082" max="14082" width="0.5703125" style="26" customWidth="1"/>
    <col min="14083" max="14083" width="7.5703125" style="26" hidden="1" customWidth="1"/>
    <col min="14084" max="14084" width="1.5703125" style="26" customWidth="1"/>
    <col min="14085" max="14325" width="7.5703125" style="26"/>
    <col min="14326" max="14326" width="1" style="26" customWidth="1"/>
    <col min="14327" max="14327" width="2.85546875" style="26" customWidth="1"/>
    <col min="14328" max="14328" width="4.42578125" style="26" customWidth="1"/>
    <col min="14329" max="14329" width="36.7109375" style="26" customWidth="1"/>
    <col min="14330" max="14330" width="1.5703125" style="26" customWidth="1"/>
    <col min="14331" max="14332" width="9.85546875" style="26" customWidth="1"/>
    <col min="14333" max="14333" width="13.28515625" style="26" customWidth="1"/>
    <col min="14334" max="14334" width="1.7109375" style="26" customWidth="1"/>
    <col min="14335" max="14336" width="9.85546875" style="26" customWidth="1"/>
    <col min="14337" max="14337" width="13.28515625" style="26" customWidth="1"/>
    <col min="14338" max="14338" width="0.5703125" style="26" customWidth="1"/>
    <col min="14339" max="14339" width="7.5703125" style="26" hidden="1" customWidth="1"/>
    <col min="14340" max="14340" width="1.5703125" style="26" customWidth="1"/>
    <col min="14341" max="14581" width="7.5703125" style="26"/>
    <col min="14582" max="14582" width="1" style="26" customWidth="1"/>
    <col min="14583" max="14583" width="2.85546875" style="26" customWidth="1"/>
    <col min="14584" max="14584" width="4.42578125" style="26" customWidth="1"/>
    <col min="14585" max="14585" width="36.7109375" style="26" customWidth="1"/>
    <col min="14586" max="14586" width="1.5703125" style="26" customWidth="1"/>
    <col min="14587" max="14588" width="9.85546875" style="26" customWidth="1"/>
    <col min="14589" max="14589" width="13.28515625" style="26" customWidth="1"/>
    <col min="14590" max="14590" width="1.7109375" style="26" customWidth="1"/>
    <col min="14591" max="14592" width="9.85546875" style="26" customWidth="1"/>
    <col min="14593" max="14593" width="13.28515625" style="26" customWidth="1"/>
    <col min="14594" max="14594" width="0.5703125" style="26" customWidth="1"/>
    <col min="14595" max="14595" width="7.5703125" style="26" hidden="1" customWidth="1"/>
    <col min="14596" max="14596" width="1.5703125" style="26" customWidth="1"/>
    <col min="14597" max="14837" width="7.5703125" style="26"/>
    <col min="14838" max="14838" width="1" style="26" customWidth="1"/>
    <col min="14839" max="14839" width="2.85546875" style="26" customWidth="1"/>
    <col min="14840" max="14840" width="4.42578125" style="26" customWidth="1"/>
    <col min="14841" max="14841" width="36.7109375" style="26" customWidth="1"/>
    <col min="14842" max="14842" width="1.5703125" style="26" customWidth="1"/>
    <col min="14843" max="14844" width="9.85546875" style="26" customWidth="1"/>
    <col min="14845" max="14845" width="13.28515625" style="26" customWidth="1"/>
    <col min="14846" max="14846" width="1.7109375" style="26" customWidth="1"/>
    <col min="14847" max="14848" width="9.85546875" style="26" customWidth="1"/>
    <col min="14849" max="14849" width="13.28515625" style="26" customWidth="1"/>
    <col min="14850" max="14850" width="0.5703125" style="26" customWidth="1"/>
    <col min="14851" max="14851" width="7.5703125" style="26" hidden="1" customWidth="1"/>
    <col min="14852" max="14852" width="1.5703125" style="26" customWidth="1"/>
    <col min="14853" max="15093" width="7.5703125" style="26"/>
    <col min="15094" max="15094" width="1" style="26" customWidth="1"/>
    <col min="15095" max="15095" width="2.85546875" style="26" customWidth="1"/>
    <col min="15096" max="15096" width="4.42578125" style="26" customWidth="1"/>
    <col min="15097" max="15097" width="36.7109375" style="26" customWidth="1"/>
    <col min="15098" max="15098" width="1.5703125" style="26" customWidth="1"/>
    <col min="15099" max="15100" width="9.85546875" style="26" customWidth="1"/>
    <col min="15101" max="15101" width="13.28515625" style="26" customWidth="1"/>
    <col min="15102" max="15102" width="1.7109375" style="26" customWidth="1"/>
    <col min="15103" max="15104" width="9.85546875" style="26" customWidth="1"/>
    <col min="15105" max="15105" width="13.28515625" style="26" customWidth="1"/>
    <col min="15106" max="15106" width="0.5703125" style="26" customWidth="1"/>
    <col min="15107" max="15107" width="7.5703125" style="26" hidden="1" customWidth="1"/>
    <col min="15108" max="15108" width="1.5703125" style="26" customWidth="1"/>
    <col min="15109" max="15349" width="7.5703125" style="26"/>
    <col min="15350" max="15350" width="1" style="26" customWidth="1"/>
    <col min="15351" max="15351" width="2.85546875" style="26" customWidth="1"/>
    <col min="15352" max="15352" width="4.42578125" style="26" customWidth="1"/>
    <col min="15353" max="15353" width="36.7109375" style="26" customWidth="1"/>
    <col min="15354" max="15354" width="1.5703125" style="26" customWidth="1"/>
    <col min="15355" max="15356" width="9.85546875" style="26" customWidth="1"/>
    <col min="15357" max="15357" width="13.28515625" style="26" customWidth="1"/>
    <col min="15358" max="15358" width="1.7109375" style="26" customWidth="1"/>
    <col min="15359" max="15360" width="9.85546875" style="26" customWidth="1"/>
    <col min="15361" max="15361" width="13.28515625" style="26" customWidth="1"/>
    <col min="15362" max="15362" width="0.5703125" style="26" customWidth="1"/>
    <col min="15363" max="15363" width="7.5703125" style="26" hidden="1" customWidth="1"/>
    <col min="15364" max="15364" width="1.5703125" style="26" customWidth="1"/>
    <col min="15365" max="15605" width="7.5703125" style="26"/>
    <col min="15606" max="15606" width="1" style="26" customWidth="1"/>
    <col min="15607" max="15607" width="2.85546875" style="26" customWidth="1"/>
    <col min="15608" max="15608" width="4.42578125" style="26" customWidth="1"/>
    <col min="15609" max="15609" width="36.7109375" style="26" customWidth="1"/>
    <col min="15610" max="15610" width="1.5703125" style="26" customWidth="1"/>
    <col min="15611" max="15612" width="9.85546875" style="26" customWidth="1"/>
    <col min="15613" max="15613" width="13.28515625" style="26" customWidth="1"/>
    <col min="15614" max="15614" width="1.7109375" style="26" customWidth="1"/>
    <col min="15615" max="15616" width="9.85546875" style="26" customWidth="1"/>
    <col min="15617" max="15617" width="13.28515625" style="26" customWidth="1"/>
    <col min="15618" max="15618" width="0.5703125" style="26" customWidth="1"/>
    <col min="15619" max="15619" width="7.5703125" style="26" hidden="1" customWidth="1"/>
    <col min="15620" max="15620" width="1.5703125" style="26" customWidth="1"/>
    <col min="15621" max="15861" width="7.5703125" style="26"/>
    <col min="15862" max="15862" width="1" style="26" customWidth="1"/>
    <col min="15863" max="15863" width="2.85546875" style="26" customWidth="1"/>
    <col min="15864" max="15864" width="4.42578125" style="26" customWidth="1"/>
    <col min="15865" max="15865" width="36.7109375" style="26" customWidth="1"/>
    <col min="15866" max="15866" width="1.5703125" style="26" customWidth="1"/>
    <col min="15867" max="15868" width="9.85546875" style="26" customWidth="1"/>
    <col min="15869" max="15869" width="13.28515625" style="26" customWidth="1"/>
    <col min="15870" max="15870" width="1.7109375" style="26" customWidth="1"/>
    <col min="15871" max="15872" width="9.85546875" style="26" customWidth="1"/>
    <col min="15873" max="15873" width="13.28515625" style="26" customWidth="1"/>
    <col min="15874" max="15874" width="0.5703125" style="26" customWidth="1"/>
    <col min="15875" max="15875" width="7.5703125" style="26" hidden="1" customWidth="1"/>
    <col min="15876" max="15876" width="1.5703125" style="26" customWidth="1"/>
    <col min="15877" max="16117" width="7.5703125" style="26"/>
    <col min="16118" max="16118" width="1" style="26" customWidth="1"/>
    <col min="16119" max="16119" width="2.85546875" style="26" customWidth="1"/>
    <col min="16120" max="16120" width="4.42578125" style="26" customWidth="1"/>
    <col min="16121" max="16121" width="36.7109375" style="26" customWidth="1"/>
    <col min="16122" max="16122" width="1.5703125" style="26" customWidth="1"/>
    <col min="16123" max="16124" width="9.85546875" style="26" customWidth="1"/>
    <col min="16125" max="16125" width="13.28515625" style="26" customWidth="1"/>
    <col min="16126" max="16126" width="1.7109375" style="26" customWidth="1"/>
    <col min="16127" max="16128" width="9.85546875" style="26" customWidth="1"/>
    <col min="16129" max="16129" width="13.28515625" style="26" customWidth="1"/>
    <col min="16130" max="16130" width="0.5703125" style="26" customWidth="1"/>
    <col min="16131" max="16131" width="7.5703125" style="26" hidden="1" customWidth="1"/>
    <col min="16132" max="16132" width="1.5703125" style="26" customWidth="1"/>
    <col min="16133" max="16384" width="7.5703125" style="26"/>
  </cols>
  <sheetData>
    <row r="1" spans="1:10" s="1" customFormat="1" ht="15" customHeight="1">
      <c r="H1" s="2" t="s">
        <v>0</v>
      </c>
    </row>
    <row r="2" spans="1:10" s="1" customFormat="1" ht="15" customHeight="1">
      <c r="H2" s="3" t="s">
        <v>1</v>
      </c>
    </row>
    <row r="3" spans="1:10" s="1" customFormat="1" ht="15" customHeight="1"/>
    <row r="4" spans="1:10" s="1" customFormat="1" ht="15" customHeight="1"/>
    <row r="5" spans="1:10" s="24" customFormat="1" ht="15" customHeight="1">
      <c r="B5" s="75" t="s">
        <v>221</v>
      </c>
      <c r="C5" s="33" t="s">
        <v>380</v>
      </c>
      <c r="D5" s="78"/>
      <c r="E5" s="77"/>
      <c r="F5" s="77"/>
      <c r="G5" s="77"/>
      <c r="H5" s="77"/>
      <c r="I5" s="77"/>
      <c r="J5" s="77"/>
    </row>
    <row r="6" spans="1:10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</row>
    <row r="7" spans="1:10" s="24" customFormat="1" ht="15" customHeight="1">
      <c r="B7" s="76" t="s">
        <v>222</v>
      </c>
      <c r="C7" s="36" t="s">
        <v>420</v>
      </c>
      <c r="D7" s="78"/>
      <c r="E7" s="77"/>
      <c r="F7" s="77"/>
      <c r="G7" s="77"/>
      <c r="H7" s="77"/>
      <c r="I7" s="77"/>
      <c r="J7" s="77"/>
    </row>
    <row r="8" spans="1:10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</row>
    <row r="9" spans="1:10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77"/>
    </row>
    <row r="10" spans="1:10" s="24" customFormat="1" ht="17.100000000000001" customHeight="1">
      <c r="B10" s="33" t="s">
        <v>341</v>
      </c>
      <c r="C10" s="26"/>
      <c r="D10" s="245" t="s">
        <v>28</v>
      </c>
      <c r="E10" s="690" t="s">
        <v>8</v>
      </c>
      <c r="F10" s="690"/>
      <c r="G10" s="690"/>
      <c r="H10" s="114"/>
      <c r="I10" s="114"/>
    </row>
    <row r="11" spans="1:10" s="24" customFormat="1" ht="15">
      <c r="B11" s="36" t="s">
        <v>328</v>
      </c>
      <c r="C11" s="26"/>
      <c r="D11" s="246" t="s">
        <v>29</v>
      </c>
      <c r="E11" s="696" t="s">
        <v>9</v>
      </c>
      <c r="F11" s="696"/>
      <c r="G11" s="696"/>
      <c r="H11" s="77"/>
      <c r="I11" s="77"/>
    </row>
    <row r="12" spans="1:10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115"/>
      <c r="I12" s="115"/>
    </row>
    <row r="13" spans="1:10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116"/>
      <c r="I13" s="116"/>
    </row>
    <row r="14" spans="1:10" ht="3" customHeight="1">
      <c r="A14" s="247"/>
      <c r="B14" s="247"/>
      <c r="C14" s="247"/>
      <c r="D14" s="248"/>
      <c r="E14" s="247"/>
      <c r="F14" s="247"/>
      <c r="G14" s="247"/>
      <c r="H14" s="247"/>
    </row>
    <row r="15" spans="1:10" ht="6" customHeight="1">
      <c r="H15" s="28"/>
    </row>
    <row r="16" spans="1:10" ht="14.1" customHeight="1">
      <c r="B16" s="33" t="s">
        <v>8</v>
      </c>
      <c r="D16" s="636">
        <v>2023</v>
      </c>
      <c r="E16" s="331">
        <f>SUM(F16,G16)</f>
        <v>678</v>
      </c>
      <c r="F16" s="331">
        <f>SUM(F19,F22,F25,F28,F31,F34,F37,F40,F43,F46)</f>
        <v>257</v>
      </c>
      <c r="G16" s="331">
        <f>SUM(G19,G22,G25,G28,G31,G34,G37,G40,G43,G46)</f>
        <v>421</v>
      </c>
      <c r="H16" s="77"/>
    </row>
    <row r="17" spans="2:9" ht="14.1" customHeight="1">
      <c r="B17" s="36" t="s">
        <v>9</v>
      </c>
      <c r="D17" s="636"/>
      <c r="E17" s="331"/>
      <c r="F17" s="331"/>
      <c r="G17" s="331"/>
      <c r="H17" s="77"/>
    </row>
    <row r="18" spans="2:9" ht="14.1" customHeight="1">
      <c r="B18" s="36"/>
      <c r="C18" s="334"/>
      <c r="E18" s="333"/>
      <c r="F18" s="333"/>
      <c r="G18" s="333"/>
      <c r="H18" s="118"/>
      <c r="I18" s="29"/>
    </row>
    <row r="19" spans="2:9" ht="14.1" customHeight="1">
      <c r="B19" s="33" t="s">
        <v>105</v>
      </c>
      <c r="C19" s="334"/>
      <c r="D19" s="27">
        <v>2023</v>
      </c>
      <c r="E19" s="333">
        <f>SUM(F19:G19)</f>
        <v>34</v>
      </c>
      <c r="F19" s="333">
        <f>SUM(' 3.17 samb.5'!F19,' 3.17 samb.5'!J19)+SUM(' 3.17 samb.6'!F19,' 3.17 samb.6'!J19)+SUM(' 3.17 samb.7'!F19,' 3.17 samb.7'!J19)+SUM(' 3.17 samb.8'!F19,' 3.17 samb.8'!J19)</f>
        <v>8</v>
      </c>
      <c r="G19" s="333">
        <f>SUM(' 3.17 samb.5'!G19,' 3.17 samb.5'!K19)+SUM(' 3.17 samb.6'!G19,' 3.17 samb.6'!K19)+SUM(' 3.17 samb.7'!G19,' 3.17 samb.7'!K19)+SUM(' 3.17 samb.8'!G19,' 3.17 samb.8'!K19)</f>
        <v>26</v>
      </c>
      <c r="H19" s="118"/>
      <c r="I19" s="29"/>
    </row>
    <row r="20" spans="2:9" ht="14.1" customHeight="1">
      <c r="B20" s="36" t="s">
        <v>106</v>
      </c>
      <c r="C20" s="334"/>
      <c r="E20" s="333"/>
      <c r="F20" s="333"/>
      <c r="G20" s="333"/>
      <c r="H20" s="118"/>
      <c r="I20" s="29"/>
    </row>
    <row r="21" spans="2:9" ht="14.1" customHeight="1">
      <c r="B21" s="33"/>
      <c r="E21" s="333"/>
      <c r="F21" s="333"/>
      <c r="G21" s="333"/>
      <c r="H21" s="117"/>
    </row>
    <row r="22" spans="2:9" ht="14.1" customHeight="1">
      <c r="B22" s="33" t="s">
        <v>394</v>
      </c>
      <c r="C22" s="33"/>
      <c r="D22" s="27">
        <v>2023</v>
      </c>
      <c r="E22" s="333">
        <f>SUM(F22:G22)</f>
        <v>97</v>
      </c>
      <c r="F22" s="333">
        <f>SUM(' 3.17 samb.5'!F22,' 3.17 samb.5'!J22)+SUM(' 3.17 samb.6'!F22,' 3.17 samb.6'!J22)+SUM(' 3.17 samb.7'!F22,' 3.17 samb.7'!J22)+SUM(' 3.17 samb.8'!F22,' 3.17 samb.8'!J22)</f>
        <v>39</v>
      </c>
      <c r="G22" s="333">
        <f>SUM(' 3.17 samb.5'!G22,' 3.17 samb.5'!K22)+SUM(' 3.17 samb.6'!G22,' 3.17 samb.6'!K22)+SUM(' 3.17 samb.7'!G22,' 3.17 samb.7'!K22)+SUM(' 3.17 samb.8'!G22,' 3.17 samb.8'!K22)</f>
        <v>58</v>
      </c>
      <c r="H22" s="118"/>
    </row>
    <row r="23" spans="2:9" ht="14.1" customHeight="1">
      <c r="B23" s="36" t="s">
        <v>395</v>
      </c>
      <c r="C23" s="33"/>
      <c r="E23" s="333"/>
      <c r="F23" s="333"/>
      <c r="G23" s="333"/>
      <c r="H23" s="118"/>
    </row>
    <row r="24" spans="2:9" ht="14.1" customHeight="1">
      <c r="B24" s="36"/>
      <c r="C24" s="33"/>
      <c r="E24" s="333"/>
      <c r="F24" s="333"/>
      <c r="G24" s="333"/>
      <c r="H24" s="118"/>
    </row>
    <row r="25" spans="2:9" ht="14.1" customHeight="1">
      <c r="B25" s="33" t="s">
        <v>384</v>
      </c>
      <c r="C25" s="29"/>
      <c r="D25" s="27">
        <v>2023</v>
      </c>
      <c r="E25" s="333">
        <f>SUM(F25:G25)</f>
        <v>51</v>
      </c>
      <c r="F25" s="333">
        <f>SUM(' 3.17 samb.5'!F25,' 3.17 samb.5'!J25)+SUM(' 3.17 samb.6'!F25,' 3.17 samb.6'!J25)+SUM(' 3.17 samb.7'!F25,' 3.17 samb.7'!J25)+SUM(' 3.17 samb.8'!F25,' 3.17 samb.8'!J25)</f>
        <v>16</v>
      </c>
      <c r="G25" s="333">
        <f>SUM(' 3.17 samb.5'!G25,' 3.17 samb.5'!K25)+SUM(' 3.17 samb.6'!G25,' 3.17 samb.6'!K25)+SUM(' 3.17 samb.7'!G25,' 3.17 samb.7'!K25)+SUM(' 3.17 samb.8'!G25,' 3.17 samb.8'!K25)</f>
        <v>35</v>
      </c>
      <c r="H25" s="117"/>
    </row>
    <row r="26" spans="2:9" ht="14.1" customHeight="1">
      <c r="B26" s="36" t="s">
        <v>396</v>
      </c>
      <c r="C26" s="334"/>
      <c r="E26" s="333"/>
      <c r="F26" s="333"/>
      <c r="G26" s="333"/>
      <c r="H26" s="118"/>
    </row>
    <row r="27" spans="2:9" ht="14.1" customHeight="1">
      <c r="B27" s="36"/>
      <c r="C27" s="334"/>
      <c r="E27" s="333"/>
      <c r="F27" s="333"/>
      <c r="G27" s="333"/>
      <c r="H27" s="118"/>
    </row>
    <row r="28" spans="2:9" ht="14.1" customHeight="1">
      <c r="B28" s="33" t="s">
        <v>388</v>
      </c>
      <c r="C28" s="334"/>
      <c r="D28" s="27">
        <v>2023</v>
      </c>
      <c r="E28" s="333">
        <f>SUM(F28:G28)</f>
        <v>228</v>
      </c>
      <c r="F28" s="333">
        <f>SUM(' 3.17 samb.5'!F28,' 3.17 samb.5'!J28)+SUM(' 3.17 samb.6'!F28,' 3.17 samb.6'!J28)+SUM(' 3.17 samb.7'!F28,' 3.17 samb.7'!J28)+SUM(' 3.17 samb.8'!F28,' 3.17 samb.8'!J28)</f>
        <v>64</v>
      </c>
      <c r="G28" s="333">
        <f>SUM(' 3.17 samb.5'!G28,' 3.17 samb.5'!K28)+SUM(' 3.17 samb.6'!G28,' 3.17 samb.6'!K28)+SUM(' 3.17 samb.7'!G28,' 3.17 samb.7'!K28)+SUM(' 3.17 samb.8'!G28,' 3.17 samb.8'!K28)</f>
        <v>164</v>
      </c>
      <c r="H28" s="118"/>
    </row>
    <row r="29" spans="2:9" ht="14.1" customHeight="1">
      <c r="B29" s="36" t="s">
        <v>389</v>
      </c>
      <c r="C29" s="334"/>
      <c r="E29" s="333"/>
      <c r="F29" s="333"/>
      <c r="G29" s="333"/>
      <c r="H29" s="118"/>
    </row>
    <row r="30" spans="2:9" ht="14.1" customHeight="1">
      <c r="B30" s="634"/>
      <c r="C30" s="334"/>
      <c r="E30" s="333"/>
      <c r="F30" s="333"/>
      <c r="G30" s="333"/>
      <c r="H30" s="118"/>
    </row>
    <row r="31" spans="2:9" ht="14.1" customHeight="1">
      <c r="B31" s="29" t="s">
        <v>385</v>
      </c>
      <c r="C31" s="633"/>
      <c r="D31" s="27">
        <v>2023</v>
      </c>
      <c r="E31" s="333">
        <f>SUM(F31:G31)</f>
        <v>64</v>
      </c>
      <c r="F31" s="333">
        <f>SUM(' 3.17 samb.5'!F31,' 3.17 samb.5'!J31)+SUM(' 3.17 samb.6'!F31,' 3.17 samb.6'!J31)+SUM(' 3.17 samb.7'!F31,' 3.17 samb.7'!J31)+SUM(' 3.17 samb.8'!F31,' 3.17 samb.8'!J31)</f>
        <v>27</v>
      </c>
      <c r="G31" s="333">
        <f>SUM(' 3.17 samb.5'!G31,' 3.17 samb.5'!K31)+SUM(' 3.17 samb.6'!G31,' 3.17 samb.6'!K31)+SUM(' 3.17 samb.7'!G31,' 3.17 samb.7'!K31)+SUM(' 3.17 samb.8'!G31,' 3.17 samb.8'!K31)</f>
        <v>37</v>
      </c>
      <c r="H31" s="118"/>
    </row>
    <row r="32" spans="2:9" ht="14.1" customHeight="1">
      <c r="B32" s="36" t="s">
        <v>397</v>
      </c>
      <c r="C32" s="334"/>
      <c r="E32" s="333"/>
      <c r="F32" s="333"/>
      <c r="G32" s="333"/>
      <c r="H32" s="118"/>
    </row>
    <row r="33" spans="1:8" ht="14.1" customHeight="1">
      <c r="B33" s="33"/>
      <c r="E33" s="333"/>
      <c r="F33" s="333"/>
      <c r="G33" s="333"/>
      <c r="H33" s="117"/>
    </row>
    <row r="34" spans="1:8" ht="14.1" customHeight="1">
      <c r="B34" s="33" t="s">
        <v>390</v>
      </c>
      <c r="D34" s="27">
        <v>2023</v>
      </c>
      <c r="E34" s="333">
        <f>SUM(F34:G34)</f>
        <v>34</v>
      </c>
      <c r="F34" s="333">
        <f>SUM(' 3.17 samb.5'!F34,' 3.17 samb.5'!J34)+SUM(' 3.17 samb.6'!F34,' 3.17 samb.6'!J34)+SUM(' 3.17 samb.7'!F34,' 3.17 samb.7'!J34)+SUM(' 3.17 samb.8'!F34,' 3.17 samb.8'!J34)</f>
        <v>21</v>
      </c>
      <c r="G34" s="333">
        <f>SUM(' 3.17 samb.5'!G34,' 3.17 samb.5'!K34)+SUM(' 3.17 samb.6'!G34,' 3.17 samb.6'!K34)+SUM(' 3.17 samb.7'!G34,' 3.17 samb.7'!K34)+SUM(' 3.17 samb.8'!G34,' 3.17 samb.8'!K34)</f>
        <v>13</v>
      </c>
      <c r="H34" s="117"/>
    </row>
    <row r="35" spans="1:8" ht="14.1" customHeight="1">
      <c r="B35" s="36" t="s">
        <v>398</v>
      </c>
      <c r="E35" s="333"/>
      <c r="F35" s="333"/>
      <c r="G35" s="333"/>
      <c r="H35" s="117"/>
    </row>
    <row r="36" spans="1:8" ht="14.1" customHeight="1">
      <c r="B36" s="36"/>
      <c r="E36" s="333"/>
      <c r="F36" s="333"/>
      <c r="G36" s="333"/>
      <c r="H36" s="117"/>
    </row>
    <row r="37" spans="1:8" ht="14.1" customHeight="1">
      <c r="B37" s="33" t="s">
        <v>399</v>
      </c>
      <c r="D37" s="27">
        <v>2023</v>
      </c>
      <c r="E37" s="333">
        <f>SUM(F37:G37)</f>
        <v>86</v>
      </c>
      <c r="F37" s="333">
        <f>SUM(' 3.17 samb.5'!F37,' 3.17 samb.5'!J37)+SUM(' 3.17 samb.6'!F37,' 3.17 samb.6'!J37)+SUM(' 3.17 samb.7'!F37,' 3.17 samb.7'!J37)+SUM(' 3.17 samb.8'!F37,' 3.17 samb.8'!J37)</f>
        <v>52</v>
      </c>
      <c r="G37" s="333">
        <f>SUM(' 3.17 samb.5'!G37,' 3.17 samb.5'!K37)+SUM(' 3.17 samb.6'!G37,' 3.17 samb.6'!K37)+SUM(' 3.17 samb.7'!G37,' 3.17 samb.7'!K37)+SUM(' 3.17 samb.8'!G37,' 3.17 samb.8'!K37)</f>
        <v>34</v>
      </c>
      <c r="H37" s="117"/>
    </row>
    <row r="38" spans="1:8" ht="14.1" customHeight="1">
      <c r="B38" s="36" t="s">
        <v>400</v>
      </c>
      <c r="E38" s="333"/>
      <c r="F38" s="333"/>
      <c r="G38" s="333"/>
      <c r="H38" s="117"/>
    </row>
    <row r="39" spans="1:8" ht="14.1" customHeight="1">
      <c r="E39" s="333"/>
      <c r="F39" s="333"/>
      <c r="G39" s="333"/>
      <c r="H39" s="117"/>
    </row>
    <row r="40" spans="1:8" ht="14.1" customHeight="1">
      <c r="B40" s="29" t="s">
        <v>386</v>
      </c>
      <c r="D40" s="27">
        <v>2023</v>
      </c>
      <c r="E40" s="333">
        <f>SUM(F40:G40)</f>
        <v>14</v>
      </c>
      <c r="F40" s="333">
        <f>SUM(' 3.17 samb.5'!F40,' 3.17 samb.5'!J40)+SUM(' 3.17 samb.6'!F40,' 3.17 samb.6'!J40)+SUM(' 3.17 samb.7'!F40,' 3.17 samb.7'!J40)+SUM(' 3.17 samb.8'!F40,' 3.17 samb.8'!J40)</f>
        <v>6</v>
      </c>
      <c r="G40" s="333">
        <f>SUM(' 3.17 samb.5'!G40,' 3.17 samb.5'!K40)+SUM(' 3.17 samb.6'!G40,' 3.17 samb.6'!K40)+SUM(' 3.17 samb.7'!G40,' 3.17 samb.7'!K40)+SUM(' 3.17 samb.8'!G40,' 3.17 samb.8'!K40)</f>
        <v>8</v>
      </c>
      <c r="H40" s="117"/>
    </row>
    <row r="41" spans="1:8" ht="14.1" customHeight="1">
      <c r="B41" s="36" t="s">
        <v>401</v>
      </c>
      <c r="E41" s="333"/>
      <c r="F41" s="333"/>
      <c r="G41" s="333"/>
      <c r="H41" s="117"/>
    </row>
    <row r="42" spans="1:8" ht="14.1" customHeight="1">
      <c r="B42" s="33"/>
      <c r="C42" s="29"/>
      <c r="E42" s="333"/>
      <c r="F42" s="333"/>
      <c r="G42" s="333"/>
      <c r="H42" s="117"/>
    </row>
    <row r="43" spans="1:8" ht="14.1" customHeight="1">
      <c r="B43" s="33" t="s">
        <v>402</v>
      </c>
      <c r="C43" s="334"/>
      <c r="D43" s="27">
        <v>2023</v>
      </c>
      <c r="E43" s="333">
        <f>SUM(F43:G43)</f>
        <v>59</v>
      </c>
      <c r="F43" s="333">
        <f>SUM(' 3.17 samb.5'!F43,' 3.17 samb.5'!J43)+SUM(' 3.17 samb.6'!F43,' 3.17 samb.6'!J43)+SUM(' 3.17 samb.7'!F43,' 3.17 samb.7'!J43)+SUM(' 3.17 samb.8'!F43,' 3.17 samb.8'!J43)</f>
        <v>16</v>
      </c>
      <c r="G43" s="333">
        <f>SUM(' 3.17 samb.5'!G43,' 3.17 samb.5'!K43)+SUM(' 3.17 samb.6'!G43,' 3.17 samb.6'!K43)+SUM(' 3.17 samb.7'!G43,' 3.17 samb.7'!K43)+SUM(' 3.17 samb.8'!G43,' 3.17 samb.8'!K43)</f>
        <v>43</v>
      </c>
      <c r="H43" s="118"/>
    </row>
    <row r="44" spans="1:8" ht="14.1" customHeight="1">
      <c r="B44" s="36" t="s">
        <v>403</v>
      </c>
      <c r="C44" s="334"/>
      <c r="E44" s="333"/>
      <c r="F44" s="333"/>
      <c r="G44" s="333"/>
      <c r="H44" s="118"/>
    </row>
    <row r="45" spans="1:8" ht="14.1" customHeight="1">
      <c r="B45" s="36"/>
      <c r="C45" s="334"/>
      <c r="E45" s="333"/>
      <c r="F45" s="333"/>
      <c r="G45" s="333"/>
      <c r="H45" s="118"/>
    </row>
    <row r="46" spans="1:8" ht="14.1" customHeight="1">
      <c r="B46" s="33" t="s">
        <v>118</v>
      </c>
      <c r="D46" s="27">
        <v>2023</v>
      </c>
      <c r="E46" s="333">
        <f>SUM(F46:G46)</f>
        <v>11</v>
      </c>
      <c r="F46" s="333">
        <f>SUM(' 3.17 samb.5'!F46,' 3.17 samb.5'!J46)+SUM(' 3.17 samb.6'!F46,' 3.17 samb.6'!J46)+SUM(' 3.17 samb.7'!F46,' 3.17 samb.7'!J46)+SUM(' 3.17 samb.8'!F46,' 3.17 samb.8'!J46)</f>
        <v>8</v>
      </c>
      <c r="G46" s="333">
        <f>SUM(' 3.17 samb.5'!G46,' 3.17 samb.5'!K46)+SUM(' 3.17 samb.6'!G46,' 3.17 samb.6'!K46)+SUM(' 3.17 samb.7'!G46,' 3.17 samb.7'!K46)+SUM(' 3.17 samb.8'!G46,' 3.17 samb.8'!K46)</f>
        <v>3</v>
      </c>
      <c r="H46" s="117"/>
    </row>
    <row r="47" spans="1:8" ht="14.1" customHeight="1">
      <c r="B47" s="103" t="s">
        <v>119</v>
      </c>
      <c r="C47" s="29"/>
      <c r="E47" s="333"/>
      <c r="F47" s="333"/>
      <c r="G47" s="333"/>
      <c r="H47" s="118"/>
    </row>
    <row r="48" spans="1:8" ht="17.100000000000001" customHeight="1" thickBot="1">
      <c r="A48" s="30"/>
      <c r="B48" s="83"/>
      <c r="C48" s="83"/>
      <c r="D48" s="84"/>
      <c r="E48" s="85"/>
      <c r="F48" s="85"/>
      <c r="G48" s="85"/>
      <c r="H48" s="85"/>
    </row>
    <row r="49" spans="2:9" s="31" customFormat="1" ht="3" customHeight="1">
      <c r="B49" s="77"/>
      <c r="C49" s="79"/>
      <c r="D49" s="78"/>
      <c r="E49" s="77"/>
      <c r="F49" s="77"/>
      <c r="G49" s="77"/>
      <c r="H49" s="77"/>
    </row>
    <row r="50" spans="2:9" s="32" customFormat="1" ht="12.95" customHeight="1">
      <c r="B50" s="77"/>
      <c r="C50" s="77"/>
      <c r="D50" s="78"/>
      <c r="E50" s="77"/>
      <c r="F50" s="77"/>
      <c r="H50" s="264" t="s">
        <v>216</v>
      </c>
    </row>
    <row r="51" spans="2:9" s="32" customFormat="1" ht="12.95" customHeight="1">
      <c r="B51" s="77"/>
      <c r="C51" s="77"/>
      <c r="D51" s="78"/>
      <c r="E51" s="77"/>
      <c r="F51" s="77"/>
      <c r="H51" s="564" t="s">
        <v>215</v>
      </c>
    </row>
    <row r="52" spans="2:9" ht="15" customHeight="1">
      <c r="C52" s="33"/>
      <c r="D52" s="636"/>
    </row>
    <row r="53" spans="2:9" ht="15" customHeight="1">
      <c r="C53" s="33"/>
      <c r="D53" s="636"/>
    </row>
    <row r="54" spans="2:9" ht="9.75" customHeight="1">
      <c r="C54" s="29"/>
      <c r="D54" s="637"/>
    </row>
    <row r="55" spans="2:9" ht="15" customHeight="1">
      <c r="C55" s="636"/>
      <c r="D55" s="636"/>
    </row>
    <row r="56" spans="2:9" ht="9.75" customHeight="1">
      <c r="C56" s="29"/>
      <c r="D56" s="637"/>
    </row>
    <row r="57" spans="2:9" ht="15" customHeight="1">
      <c r="C57" s="33"/>
      <c r="D57" s="636"/>
    </row>
    <row r="58" spans="2:9" ht="9.75" customHeight="1">
      <c r="C58" s="29"/>
      <c r="D58" s="636"/>
    </row>
    <row r="59" spans="2:9" ht="9.75" customHeight="1">
      <c r="D59" s="637"/>
    </row>
    <row r="60" spans="2:9" ht="15" customHeight="1">
      <c r="B60" s="33"/>
      <c r="C60" s="33"/>
      <c r="E60" s="29"/>
      <c r="F60" s="29"/>
      <c r="G60" s="29"/>
      <c r="H60" s="29"/>
      <c r="I60" s="29"/>
    </row>
    <row r="61" spans="2:9" ht="9.75" customHeight="1">
      <c r="C61" s="36"/>
    </row>
    <row r="62" spans="2:9" ht="9.75" customHeight="1">
      <c r="C62" s="36"/>
    </row>
    <row r="63" spans="2:9" ht="15" customHeight="1">
      <c r="C63" s="33"/>
      <c r="D63" s="636"/>
    </row>
    <row r="64" spans="2:9" ht="9.75" customHeight="1">
      <c r="C64" s="29"/>
      <c r="D64" s="637"/>
    </row>
    <row r="65" spans="2:9" ht="15" customHeight="1">
      <c r="C65" s="33"/>
      <c r="D65" s="636"/>
    </row>
    <row r="66" spans="2:9" ht="9.75" customHeight="1">
      <c r="C66" s="29"/>
      <c r="D66" s="637"/>
    </row>
    <row r="67" spans="2:9" ht="15" customHeight="1">
      <c r="C67" s="33"/>
      <c r="D67" s="636"/>
    </row>
    <row r="68" spans="2:9" ht="9.75" customHeight="1">
      <c r="C68" s="29"/>
      <c r="D68" s="637"/>
    </row>
    <row r="69" spans="2:9" ht="15" customHeight="1">
      <c r="C69" s="33"/>
      <c r="D69" s="636"/>
    </row>
    <row r="70" spans="2:9" ht="9.75" customHeight="1">
      <c r="D70" s="637"/>
    </row>
    <row r="71" spans="2:9" ht="18" customHeight="1">
      <c r="B71" s="33"/>
    </row>
    <row r="72" spans="2:9" ht="15" customHeight="1">
      <c r="B72" s="33"/>
      <c r="C72" s="33"/>
      <c r="E72" s="29"/>
      <c r="F72" s="29"/>
      <c r="G72" s="29"/>
      <c r="H72" s="29"/>
      <c r="I72" s="29"/>
    </row>
    <row r="73" spans="2:9" ht="9.75" customHeight="1">
      <c r="B73" s="29"/>
      <c r="C73" s="36"/>
    </row>
    <row r="74" spans="2:9" ht="15" customHeight="1">
      <c r="B74" s="33"/>
      <c r="C74" s="33"/>
      <c r="E74" s="29"/>
      <c r="F74" s="29"/>
      <c r="G74" s="29"/>
      <c r="H74" s="29"/>
      <c r="I74" s="29"/>
    </row>
    <row r="75" spans="2:9" ht="9.75" customHeight="1">
      <c r="B75" s="29"/>
      <c r="C75" s="36"/>
    </row>
    <row r="76" spans="2:9" ht="5.0999999999999996" customHeight="1"/>
    <row r="77" spans="2:9" ht="11.1" customHeight="1"/>
    <row r="78" spans="2:9" ht="11.1" customHeight="1">
      <c r="C78" s="33"/>
      <c r="E78" s="29"/>
      <c r="F78" s="29"/>
      <c r="G78" s="29"/>
      <c r="H78" s="29"/>
      <c r="I78" s="29"/>
    </row>
    <row r="79" spans="2:9" ht="11.25" customHeight="1">
      <c r="C79" s="36"/>
    </row>
    <row r="80" spans="2:9" ht="5.25" customHeight="1"/>
    <row r="81" spans="5:9" ht="3.95" customHeight="1">
      <c r="E81" s="37"/>
      <c r="F81" s="37"/>
      <c r="G81" s="37"/>
      <c r="H81" s="37"/>
      <c r="I81" s="37"/>
    </row>
    <row r="82" spans="5:9" ht="11.1" customHeight="1"/>
    <row r="83" spans="5:9" ht="10.5" customHeight="1"/>
    <row r="87" spans="5:9">
      <c r="E87" s="37"/>
      <c r="F87" s="37"/>
      <c r="G87" s="37"/>
      <c r="H87" s="37"/>
      <c r="I87" s="37"/>
    </row>
    <row r="88" spans="5:9">
      <c r="E88" s="37"/>
      <c r="F88" s="37"/>
      <c r="G88" s="37"/>
      <c r="H88" s="37"/>
      <c r="I88" s="37"/>
    </row>
    <row r="89" spans="5:9">
      <c r="E89" s="37"/>
      <c r="F89" s="37"/>
      <c r="G89" s="37"/>
      <c r="H89" s="37"/>
      <c r="I89" s="37"/>
    </row>
    <row r="90" spans="5:9">
      <c r="E90" s="37"/>
      <c r="F90" s="37"/>
      <c r="G90" s="37"/>
      <c r="H90" s="37"/>
      <c r="I90" s="37"/>
    </row>
    <row r="91" spans="5:9">
      <c r="E91" s="37"/>
      <c r="F91" s="37"/>
      <c r="G91" s="37"/>
      <c r="H91" s="37"/>
      <c r="I91" s="37"/>
    </row>
    <row r="92" spans="5:9">
      <c r="E92" s="37"/>
      <c r="F92" s="37"/>
      <c r="G92" s="37"/>
      <c r="H92" s="37"/>
      <c r="I92" s="37"/>
    </row>
    <row r="93" spans="5:9">
      <c r="E93" s="37"/>
      <c r="F93" s="37"/>
      <c r="G93" s="37"/>
      <c r="H93" s="37"/>
      <c r="I93" s="37"/>
    </row>
    <row r="94" spans="5:9">
      <c r="E94" s="37"/>
      <c r="F94" s="37"/>
      <c r="G94" s="37"/>
      <c r="H94" s="37"/>
      <c r="I94" s="37"/>
    </row>
    <row r="95" spans="5:9">
      <c r="E95" s="37"/>
      <c r="F95" s="37"/>
      <c r="G95" s="37"/>
      <c r="H95" s="37"/>
      <c r="I95" s="37"/>
    </row>
    <row r="96" spans="5:9">
      <c r="E96" s="37"/>
      <c r="F96" s="37"/>
      <c r="G96" s="37"/>
      <c r="H96" s="37"/>
      <c r="I96" s="37"/>
    </row>
    <row r="97" spans="5:9">
      <c r="E97" s="37"/>
      <c r="F97" s="37"/>
      <c r="G97" s="37"/>
      <c r="H97" s="37"/>
      <c r="I97" s="37"/>
    </row>
    <row r="98" spans="5:9">
      <c r="E98" s="37"/>
      <c r="F98" s="37"/>
      <c r="G98" s="37"/>
      <c r="H98" s="37"/>
      <c r="I98" s="37"/>
    </row>
    <row r="99" spans="5:9">
      <c r="E99" s="37"/>
      <c r="F99" s="37"/>
      <c r="G99" s="37"/>
      <c r="H99" s="37"/>
      <c r="I99" s="37"/>
    </row>
    <row r="100" spans="5:9">
      <c r="E100" s="37"/>
      <c r="F100" s="37"/>
      <c r="G100" s="37"/>
      <c r="H100" s="37"/>
      <c r="I100" s="37"/>
    </row>
    <row r="101" spans="5:9">
      <c r="E101" s="37"/>
      <c r="F101" s="37"/>
      <c r="G101" s="37"/>
      <c r="H101" s="37"/>
      <c r="I101" s="37"/>
    </row>
    <row r="102" spans="5:9">
      <c r="E102" s="37"/>
      <c r="F102" s="37"/>
      <c r="G102" s="37"/>
      <c r="H102" s="37"/>
      <c r="I102" s="37"/>
    </row>
    <row r="103" spans="5:9">
      <c r="E103" s="37"/>
      <c r="F103" s="37"/>
      <c r="G103" s="37"/>
      <c r="H103" s="37"/>
      <c r="I103" s="37"/>
    </row>
    <row r="104" spans="5:9">
      <c r="E104" s="37"/>
      <c r="F104" s="37"/>
      <c r="G104" s="37"/>
      <c r="H104" s="37"/>
      <c r="I104" s="37"/>
    </row>
    <row r="105" spans="5:9">
      <c r="E105" s="37"/>
      <c r="F105" s="37"/>
      <c r="G105" s="37"/>
      <c r="H105" s="37"/>
      <c r="I105" s="37"/>
    </row>
  </sheetData>
  <mergeCells count="2">
    <mergeCell ref="E10:G10"/>
    <mergeCell ref="E11:G11"/>
  </mergeCells>
  <hyperlinks>
    <hyperlink ref="H1" r:id="rId1" xr:uid="{00000000-0004-0000-2B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2"/>
  <headerFooter scaleWithDoc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6"/>
    <pageSetUpPr fitToPage="1"/>
  </sheetPr>
  <dimension ref="A1:M49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33.140625" style="87" customWidth="1"/>
    <col min="4" max="4" width="17.28515625" style="88" customWidth="1"/>
    <col min="5" max="6" width="9.85546875" style="88" customWidth="1"/>
    <col min="7" max="7" width="13.7109375" style="88" customWidth="1"/>
    <col min="8" max="8" width="1.7109375" style="88" customWidth="1"/>
    <col min="9" max="10" width="10.85546875" style="87" customWidth="1"/>
    <col min="11" max="11" width="13.7109375" style="87" customWidth="1"/>
    <col min="12" max="12" width="1.140625" style="87" customWidth="1"/>
    <col min="13" max="16384" width="12.5703125" style="87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s="26" customFormat="1" ht="15" customHeight="1">
      <c r="B5" s="75" t="s">
        <v>223</v>
      </c>
      <c r="C5" s="33" t="s">
        <v>527</v>
      </c>
      <c r="D5" s="27"/>
      <c r="E5" s="27"/>
      <c r="F5" s="27"/>
      <c r="G5" s="27"/>
      <c r="H5" s="27"/>
    </row>
    <row r="6" spans="1:12" s="26" customFormat="1" ht="15" customHeight="1">
      <c r="B6" s="76" t="s">
        <v>224</v>
      </c>
      <c r="C6" s="36" t="s">
        <v>412</v>
      </c>
      <c r="D6" s="27"/>
      <c r="E6" s="27"/>
      <c r="F6" s="27"/>
      <c r="G6" s="27"/>
      <c r="H6" s="27"/>
    </row>
    <row r="7" spans="1:12" ht="9" customHeight="1" thickBot="1"/>
    <row r="8" spans="1:12" ht="8.1" customHeight="1" thickTop="1">
      <c r="A8" s="244"/>
      <c r="B8" s="244"/>
      <c r="C8" s="244"/>
      <c r="D8" s="249"/>
      <c r="E8" s="249"/>
      <c r="F8" s="249"/>
      <c r="G8" s="249"/>
      <c r="H8" s="249"/>
      <c r="I8" s="244"/>
      <c r="J8" s="244"/>
      <c r="K8" s="244"/>
      <c r="L8" s="242"/>
    </row>
    <row r="9" spans="1:12" ht="15" customHeight="1">
      <c r="A9" s="79"/>
      <c r="B9" s="33" t="s">
        <v>341</v>
      </c>
      <c r="C9" s="103"/>
      <c r="D9" s="245" t="s">
        <v>28</v>
      </c>
      <c r="E9" s="692" t="s">
        <v>561</v>
      </c>
      <c r="F9" s="692"/>
      <c r="G9" s="692"/>
      <c r="H9" s="245"/>
      <c r="I9" s="692" t="s">
        <v>123</v>
      </c>
      <c r="J9" s="692"/>
      <c r="K9" s="692"/>
      <c r="L9" s="36"/>
    </row>
    <row r="10" spans="1:12" ht="15" customHeight="1">
      <c r="A10" s="80"/>
      <c r="B10" s="36" t="s">
        <v>328</v>
      </c>
      <c r="C10" s="103"/>
      <c r="D10" s="327" t="s">
        <v>29</v>
      </c>
      <c r="E10" s="694" t="s">
        <v>416</v>
      </c>
      <c r="F10" s="694"/>
      <c r="G10" s="694"/>
      <c r="H10" s="680"/>
      <c r="I10" s="694" t="s">
        <v>126</v>
      </c>
      <c r="J10" s="694"/>
      <c r="K10" s="694"/>
      <c r="L10" s="26"/>
    </row>
    <row r="11" spans="1:12" ht="15">
      <c r="A11" s="77"/>
      <c r="B11" s="26"/>
      <c r="C11" s="26"/>
      <c r="D11" s="245"/>
      <c r="E11" s="258" t="s">
        <v>8</v>
      </c>
      <c r="F11" s="258" t="s">
        <v>40</v>
      </c>
      <c r="G11" s="258" t="s">
        <v>42</v>
      </c>
      <c r="H11" s="245"/>
      <c r="I11" s="258" t="s">
        <v>8</v>
      </c>
      <c r="J11" s="258" t="s">
        <v>40</v>
      </c>
      <c r="K11" s="258" t="s">
        <v>42</v>
      </c>
      <c r="L11" s="75"/>
    </row>
    <row r="12" spans="1:12" ht="15">
      <c r="A12" s="77"/>
      <c r="B12" s="26"/>
      <c r="C12" s="26"/>
      <c r="D12" s="245"/>
      <c r="E12" s="330" t="s">
        <v>134</v>
      </c>
      <c r="F12" s="330" t="s">
        <v>41</v>
      </c>
      <c r="G12" s="330" t="s">
        <v>43</v>
      </c>
      <c r="H12" s="245"/>
      <c r="I12" s="330" t="s">
        <v>134</v>
      </c>
      <c r="J12" s="330" t="s">
        <v>41</v>
      </c>
      <c r="K12" s="330" t="s">
        <v>43</v>
      </c>
      <c r="L12" s="76"/>
    </row>
    <row r="13" spans="1:12" ht="8.1" customHeight="1">
      <c r="A13" s="247"/>
      <c r="B13" s="247"/>
      <c r="C13" s="247"/>
      <c r="D13" s="248"/>
      <c r="E13" s="247"/>
      <c r="F13" s="247"/>
      <c r="G13" s="247"/>
      <c r="H13" s="248"/>
      <c r="I13" s="247"/>
      <c r="J13" s="247"/>
      <c r="K13" s="247"/>
      <c r="L13" s="247"/>
    </row>
    <row r="14" spans="1:12" ht="8.1" customHeight="1">
      <c r="A14" s="26"/>
      <c r="B14" s="26"/>
      <c r="C14" s="26"/>
      <c r="D14" s="27"/>
      <c r="E14" s="26"/>
      <c r="F14" s="26"/>
      <c r="G14" s="26"/>
      <c r="H14" s="27"/>
      <c r="I14" s="26"/>
      <c r="J14" s="26"/>
      <c r="K14" s="26"/>
      <c r="L14" s="26"/>
    </row>
    <row r="15" spans="1:12" ht="15">
      <c r="B15" s="33" t="s">
        <v>8</v>
      </c>
      <c r="C15" s="33"/>
      <c r="D15" s="34">
        <v>2021</v>
      </c>
      <c r="E15" s="624">
        <f>F15+G15</f>
        <v>87</v>
      </c>
      <c r="F15" s="624">
        <f>F18+F21+F24+F27+F30+F33+F36+F39+F42</f>
        <v>39</v>
      </c>
      <c r="G15" s="624">
        <f>G18+G21+G24+G27+G30+G33+G36+G39+G42</f>
        <v>48</v>
      </c>
      <c r="H15" s="678"/>
      <c r="I15" s="331">
        <f>J15+K15</f>
        <v>1</v>
      </c>
      <c r="J15" s="331">
        <f>J18+J21+J24+J27+J30+J33+J36+J39+J42</f>
        <v>1</v>
      </c>
      <c r="K15" s="331">
        <f>K18+K21+K24+K27+K30+K33+K36+K39+K42</f>
        <v>0</v>
      </c>
      <c r="L15" s="89"/>
    </row>
    <row r="16" spans="1:12" ht="15">
      <c r="B16" s="36" t="s">
        <v>9</v>
      </c>
      <c r="C16" s="36"/>
      <c r="D16" s="34">
        <v>2022</v>
      </c>
      <c r="E16" s="624">
        <f>F16+G16</f>
        <v>55</v>
      </c>
      <c r="F16" s="624">
        <f>F19+F22+F25+F28+F31+F34+F37+F40+F43</f>
        <v>32</v>
      </c>
      <c r="G16" s="624">
        <f>G19+G22+G25+G28+G31+G34+G37+G40+G43</f>
        <v>23</v>
      </c>
      <c r="H16" s="678"/>
      <c r="I16" s="331">
        <f>J16+K16</f>
        <v>1</v>
      </c>
      <c r="J16" s="331">
        <f>J19+J22+J25+J28+J31+J34+J37+J40+J43</f>
        <v>1</v>
      </c>
      <c r="K16" s="331">
        <f>K19+K22+K25+K28+K31+K34+K37+K40+K43</f>
        <v>0</v>
      </c>
      <c r="L16" s="89"/>
    </row>
    <row r="17" spans="2:13">
      <c r="B17" s="36"/>
      <c r="C17" s="36"/>
      <c r="D17" s="27"/>
      <c r="E17" s="627"/>
      <c r="F17" s="627"/>
      <c r="G17" s="627"/>
      <c r="H17" s="27"/>
      <c r="I17" s="333"/>
      <c r="J17" s="333"/>
      <c r="K17" s="333"/>
      <c r="L17" s="39"/>
    </row>
    <row r="18" spans="2:13" ht="15">
      <c r="B18" s="33" t="s">
        <v>105</v>
      </c>
      <c r="C18" s="33"/>
      <c r="D18" s="27">
        <v>2021</v>
      </c>
      <c r="E18" s="627">
        <f>F18+G18</f>
        <v>0</v>
      </c>
      <c r="F18" s="627">
        <v>0</v>
      </c>
      <c r="G18" s="627">
        <v>0</v>
      </c>
      <c r="H18" s="27"/>
      <c r="I18" s="333">
        <f>J18+K18</f>
        <v>0</v>
      </c>
      <c r="J18" s="333">
        <v>0</v>
      </c>
      <c r="K18" s="333">
        <v>0</v>
      </c>
    </row>
    <row r="19" spans="2:13">
      <c r="B19" s="36" t="s">
        <v>106</v>
      </c>
      <c r="C19" s="36"/>
      <c r="D19" s="27">
        <v>2022</v>
      </c>
      <c r="E19" s="627">
        <f>F19+G19</f>
        <v>0</v>
      </c>
      <c r="F19" s="627">
        <v>0</v>
      </c>
      <c r="G19" s="627">
        <v>0</v>
      </c>
      <c r="H19" s="27"/>
      <c r="I19" s="333">
        <f>J19+K19</f>
        <v>0</v>
      </c>
      <c r="J19" s="333">
        <v>0</v>
      </c>
      <c r="K19" s="333">
        <v>0</v>
      </c>
    </row>
    <row r="20" spans="2:13">
      <c r="B20" s="36"/>
      <c r="C20" s="36"/>
      <c r="D20" s="27"/>
      <c r="E20" s="627"/>
      <c r="F20" s="627"/>
      <c r="G20" s="627"/>
      <c r="H20" s="27"/>
      <c r="I20" s="333"/>
      <c r="J20" s="333"/>
      <c r="K20" s="333"/>
    </row>
    <row r="21" spans="2:13" ht="15">
      <c r="B21" s="33" t="s">
        <v>107</v>
      </c>
      <c r="C21" s="33"/>
      <c r="D21" s="27">
        <v>2021</v>
      </c>
      <c r="E21" s="627">
        <f>F21+G21</f>
        <v>26</v>
      </c>
      <c r="F21" s="629">
        <v>9</v>
      </c>
      <c r="G21" s="627">
        <v>17</v>
      </c>
      <c r="H21" s="27"/>
      <c r="I21" s="333">
        <f>J21+K21</f>
        <v>0</v>
      </c>
      <c r="J21" s="336">
        <v>0</v>
      </c>
      <c r="K21" s="333">
        <v>0</v>
      </c>
    </row>
    <row r="22" spans="2:13">
      <c r="B22" s="36" t="s">
        <v>108</v>
      </c>
      <c r="C22" s="36"/>
      <c r="D22" s="27">
        <v>2022</v>
      </c>
      <c r="E22" s="627">
        <f>F22+G22</f>
        <v>12</v>
      </c>
      <c r="F22" s="627">
        <v>6</v>
      </c>
      <c r="G22" s="627">
        <v>6</v>
      </c>
      <c r="H22" s="27"/>
      <c r="I22" s="333">
        <f>J22+K22</f>
        <v>0</v>
      </c>
      <c r="J22" s="333">
        <v>0</v>
      </c>
      <c r="K22" s="333">
        <v>0</v>
      </c>
    </row>
    <row r="23" spans="2:13">
      <c r="B23" s="36"/>
      <c r="C23" s="36"/>
      <c r="D23" s="27"/>
      <c r="E23" s="627"/>
      <c r="F23" s="627"/>
      <c r="G23" s="627"/>
      <c r="H23" s="27"/>
      <c r="I23" s="333"/>
      <c r="J23" s="333"/>
      <c r="K23" s="333"/>
    </row>
    <row r="24" spans="2:13" ht="15">
      <c r="B24" s="33" t="s">
        <v>109</v>
      </c>
      <c r="C24" s="33"/>
      <c r="D24" s="27">
        <v>2021</v>
      </c>
      <c r="E24" s="627">
        <f>F24+G24</f>
        <v>0</v>
      </c>
      <c r="F24" s="627">
        <v>0</v>
      </c>
      <c r="G24" s="627">
        <v>0</v>
      </c>
      <c r="H24" s="27"/>
      <c r="I24" s="333">
        <f>J24+K24</f>
        <v>0</v>
      </c>
      <c r="J24" s="333">
        <v>0</v>
      </c>
      <c r="K24" s="333">
        <v>0</v>
      </c>
    </row>
    <row r="25" spans="2:13">
      <c r="B25" s="36" t="s">
        <v>110</v>
      </c>
      <c r="C25" s="36"/>
      <c r="D25" s="27">
        <v>2022</v>
      </c>
      <c r="E25" s="627">
        <f>F25+G25</f>
        <v>0</v>
      </c>
      <c r="F25" s="627">
        <v>0</v>
      </c>
      <c r="G25" s="627">
        <v>0</v>
      </c>
      <c r="H25" s="27"/>
      <c r="I25" s="333">
        <f>J25+K25</f>
        <v>0</v>
      </c>
      <c r="J25" s="333">
        <v>0</v>
      </c>
      <c r="K25" s="333">
        <v>0</v>
      </c>
    </row>
    <row r="26" spans="2:13">
      <c r="B26" s="36"/>
      <c r="C26" s="36"/>
      <c r="D26" s="27"/>
      <c r="E26" s="627"/>
      <c r="F26" s="627"/>
      <c r="G26" s="627"/>
      <c r="H26" s="27"/>
      <c r="I26" s="333"/>
      <c r="J26" s="333"/>
      <c r="K26" s="333"/>
    </row>
    <row r="27" spans="2:13" ht="15">
      <c r="B27" s="33" t="s">
        <v>111</v>
      </c>
      <c r="C27" s="33"/>
      <c r="D27" s="27">
        <v>2021</v>
      </c>
      <c r="E27" s="627">
        <f>F27+G27</f>
        <v>0</v>
      </c>
      <c r="F27" s="627">
        <v>0</v>
      </c>
      <c r="G27" s="627">
        <v>0</v>
      </c>
      <c r="H27" s="27"/>
      <c r="I27" s="333">
        <f>J27+K27</f>
        <v>0</v>
      </c>
      <c r="J27" s="333">
        <v>0</v>
      </c>
      <c r="K27" s="333">
        <v>0</v>
      </c>
      <c r="M27" s="90"/>
    </row>
    <row r="28" spans="2:13">
      <c r="B28" s="36" t="s">
        <v>325</v>
      </c>
      <c r="C28" s="36"/>
      <c r="D28" s="27">
        <v>2022</v>
      </c>
      <c r="E28" s="627">
        <f>F28+G28</f>
        <v>0</v>
      </c>
      <c r="F28" s="627">
        <v>0</v>
      </c>
      <c r="G28" s="627">
        <v>0</v>
      </c>
      <c r="H28" s="27"/>
      <c r="I28" s="333">
        <f>J28+K28</f>
        <v>0</v>
      </c>
      <c r="J28" s="333">
        <v>0</v>
      </c>
      <c r="K28" s="333">
        <v>0</v>
      </c>
    </row>
    <row r="29" spans="2:13">
      <c r="B29" s="36"/>
      <c r="C29" s="36"/>
      <c r="D29" s="27"/>
      <c r="E29" s="627"/>
      <c r="F29" s="627"/>
      <c r="G29" s="629"/>
      <c r="H29" s="27"/>
      <c r="I29" s="333"/>
      <c r="J29" s="333"/>
      <c r="K29" s="336"/>
    </row>
    <row r="30" spans="2:13" ht="15">
      <c r="B30" s="33" t="s">
        <v>112</v>
      </c>
      <c r="C30" s="33"/>
      <c r="D30" s="27">
        <v>2021</v>
      </c>
      <c r="E30" s="627">
        <f>F30+G30</f>
        <v>20</v>
      </c>
      <c r="F30" s="627">
        <v>16</v>
      </c>
      <c r="G30" s="627">
        <v>4</v>
      </c>
      <c r="H30" s="27"/>
      <c r="I30" s="333">
        <f>J30+K30</f>
        <v>1</v>
      </c>
      <c r="J30" s="333">
        <v>1</v>
      </c>
      <c r="K30" s="333">
        <v>0</v>
      </c>
    </row>
    <row r="31" spans="2:13">
      <c r="B31" s="36" t="s">
        <v>113</v>
      </c>
      <c r="C31" s="36"/>
      <c r="D31" s="27">
        <v>2022</v>
      </c>
      <c r="E31" s="627">
        <f>F31+G31</f>
        <v>10</v>
      </c>
      <c r="F31" s="627">
        <v>10</v>
      </c>
      <c r="G31" s="627">
        <v>0</v>
      </c>
      <c r="H31" s="27"/>
      <c r="I31" s="333">
        <f>J31+K31</f>
        <v>1</v>
      </c>
      <c r="J31" s="333">
        <v>1</v>
      </c>
      <c r="K31" s="333">
        <v>0</v>
      </c>
    </row>
    <row r="32" spans="2:13">
      <c r="B32" s="36"/>
      <c r="C32" s="36"/>
      <c r="D32" s="27"/>
      <c r="E32" s="629"/>
      <c r="F32" s="629"/>
      <c r="G32" s="629"/>
      <c r="H32" s="27"/>
      <c r="I32" s="336"/>
      <c r="J32" s="336"/>
      <c r="K32" s="336"/>
    </row>
    <row r="33" spans="1:12" ht="15">
      <c r="B33" s="33" t="s">
        <v>114</v>
      </c>
      <c r="C33" s="33"/>
      <c r="D33" s="27">
        <v>2021</v>
      </c>
      <c r="E33" s="627">
        <f>F33+G33</f>
        <v>0</v>
      </c>
      <c r="F33" s="627">
        <v>0</v>
      </c>
      <c r="G33" s="629">
        <v>0</v>
      </c>
      <c r="H33" s="27"/>
      <c r="I33" s="333">
        <f>J33+K33</f>
        <v>0</v>
      </c>
      <c r="J33" s="333">
        <v>0</v>
      </c>
      <c r="K33" s="336">
        <v>0</v>
      </c>
    </row>
    <row r="34" spans="1:12">
      <c r="B34" s="103" t="s">
        <v>115</v>
      </c>
      <c r="C34" s="103"/>
      <c r="D34" s="27">
        <v>2022</v>
      </c>
      <c r="E34" s="627">
        <f>F34+G34</f>
        <v>0</v>
      </c>
      <c r="F34" s="627">
        <v>0</v>
      </c>
      <c r="G34" s="627">
        <v>0</v>
      </c>
      <c r="H34" s="27"/>
      <c r="I34" s="333">
        <f>J34+K34</f>
        <v>0</v>
      </c>
      <c r="J34" s="333">
        <v>0</v>
      </c>
      <c r="K34" s="333">
        <v>0</v>
      </c>
    </row>
    <row r="35" spans="1:12">
      <c r="B35" s="103"/>
      <c r="C35" s="103"/>
      <c r="D35" s="27"/>
      <c r="E35" s="627"/>
      <c r="F35" s="629"/>
      <c r="G35" s="627"/>
      <c r="H35" s="27"/>
      <c r="I35" s="333"/>
      <c r="J35" s="336"/>
      <c r="K35" s="333"/>
    </row>
    <row r="36" spans="1:12" ht="15">
      <c r="B36" s="33" t="s">
        <v>116</v>
      </c>
      <c r="C36" s="33"/>
      <c r="D36" s="27">
        <v>2021</v>
      </c>
      <c r="E36" s="627">
        <f>F36+G36</f>
        <v>0</v>
      </c>
      <c r="F36" s="627">
        <v>0</v>
      </c>
      <c r="G36" s="627">
        <v>0</v>
      </c>
      <c r="H36" s="27"/>
      <c r="I36" s="333">
        <f>J36+K36</f>
        <v>0</v>
      </c>
      <c r="J36" s="333">
        <v>0</v>
      </c>
      <c r="K36" s="333">
        <v>0</v>
      </c>
    </row>
    <row r="37" spans="1:12">
      <c r="B37" s="36" t="s">
        <v>117</v>
      </c>
      <c r="C37" s="36"/>
      <c r="D37" s="27">
        <v>2022</v>
      </c>
      <c r="E37" s="627">
        <f>F37+G37</f>
        <v>0</v>
      </c>
      <c r="F37" s="627">
        <v>0</v>
      </c>
      <c r="G37" s="627">
        <v>0</v>
      </c>
      <c r="H37" s="27"/>
      <c r="I37" s="333">
        <f>J37+K37</f>
        <v>0</v>
      </c>
      <c r="J37" s="333">
        <v>0</v>
      </c>
      <c r="K37" s="333">
        <v>0</v>
      </c>
    </row>
    <row r="38" spans="1:12">
      <c r="B38" s="36"/>
      <c r="C38" s="36"/>
      <c r="D38" s="27"/>
      <c r="E38" s="627"/>
      <c r="F38" s="627"/>
      <c r="G38" s="629"/>
      <c r="H38" s="27"/>
      <c r="I38" s="333"/>
      <c r="J38" s="333"/>
      <c r="K38" s="336"/>
    </row>
    <row r="39" spans="1:12" ht="15">
      <c r="B39" s="33" t="s">
        <v>118</v>
      </c>
      <c r="C39" s="33"/>
      <c r="D39" s="27">
        <v>2021</v>
      </c>
      <c r="E39" s="627">
        <f>F39+G39</f>
        <v>41</v>
      </c>
      <c r="F39" s="627">
        <v>14</v>
      </c>
      <c r="G39" s="627">
        <v>27</v>
      </c>
      <c r="H39" s="27"/>
      <c r="I39" s="333">
        <f>J39+K39</f>
        <v>0</v>
      </c>
      <c r="J39" s="333">
        <v>0</v>
      </c>
      <c r="K39" s="333">
        <v>0</v>
      </c>
    </row>
    <row r="40" spans="1:12">
      <c r="B40" s="103" t="s">
        <v>119</v>
      </c>
      <c r="C40" s="103"/>
      <c r="D40" s="27">
        <v>2022</v>
      </c>
      <c r="E40" s="627">
        <f>F40+G40</f>
        <v>33</v>
      </c>
      <c r="F40" s="627">
        <v>16</v>
      </c>
      <c r="G40" s="627">
        <v>17</v>
      </c>
      <c r="H40" s="27"/>
      <c r="I40" s="333">
        <f>J40+K40</f>
        <v>0</v>
      </c>
      <c r="J40" s="333">
        <v>0</v>
      </c>
      <c r="K40" s="333">
        <v>0</v>
      </c>
    </row>
    <row r="41" spans="1:12">
      <c r="B41" s="103"/>
      <c r="C41" s="103"/>
      <c r="D41" s="27"/>
      <c r="E41" s="629"/>
      <c r="F41" s="629"/>
      <c r="G41" s="629"/>
      <c r="H41" s="27"/>
      <c r="I41" s="336"/>
      <c r="J41" s="336"/>
      <c r="K41" s="336"/>
    </row>
    <row r="42" spans="1:12" ht="15">
      <c r="B42" s="33" t="s">
        <v>120</v>
      </c>
      <c r="C42" s="33"/>
      <c r="D42" s="27">
        <v>2021</v>
      </c>
      <c r="E42" s="627">
        <f>F42+G42</f>
        <v>0</v>
      </c>
      <c r="F42" s="629">
        <v>0</v>
      </c>
      <c r="G42" s="629">
        <v>0</v>
      </c>
      <c r="H42" s="27"/>
      <c r="I42" s="333">
        <f>J42+K42</f>
        <v>0</v>
      </c>
      <c r="J42" s="336">
        <v>0</v>
      </c>
      <c r="K42" s="336">
        <v>0</v>
      </c>
    </row>
    <row r="43" spans="1:12">
      <c r="B43" s="36" t="s">
        <v>121</v>
      </c>
      <c r="C43" s="36"/>
      <c r="D43" s="27">
        <v>2022</v>
      </c>
      <c r="E43" s="627">
        <f>F43+G43</f>
        <v>0</v>
      </c>
      <c r="F43" s="627">
        <v>0</v>
      </c>
      <c r="G43" s="627">
        <v>0</v>
      </c>
      <c r="H43" s="27"/>
      <c r="I43" s="333">
        <f>J43+K43</f>
        <v>0</v>
      </c>
      <c r="J43" s="263">
        <v>0</v>
      </c>
      <c r="K43" s="263">
        <v>0</v>
      </c>
    </row>
    <row r="44" spans="1:12" ht="15" thickBot="1">
      <c r="A44" s="30"/>
      <c r="B44" s="30"/>
      <c r="C44" s="30"/>
      <c r="D44" s="92"/>
      <c r="E44" s="92"/>
      <c r="F44" s="92"/>
      <c r="G44" s="92"/>
      <c r="H44" s="92"/>
      <c r="I44" s="93"/>
      <c r="J44" s="30"/>
      <c r="K44" s="94"/>
      <c r="L44" s="94"/>
    </row>
    <row r="45" spans="1:12" s="97" customFormat="1" ht="12.75">
      <c r="A45" s="31"/>
      <c r="B45" s="31"/>
      <c r="C45" s="31"/>
      <c r="D45" s="95"/>
      <c r="E45" s="95"/>
      <c r="F45" s="95"/>
      <c r="G45" s="95"/>
      <c r="H45" s="95"/>
      <c r="I45" s="31"/>
      <c r="J45" s="31"/>
      <c r="K45" s="96"/>
      <c r="L45" s="563" t="s">
        <v>216</v>
      </c>
    </row>
    <row r="46" spans="1:12" s="97" customFormat="1" ht="12.75">
      <c r="A46" s="31"/>
      <c r="B46" s="31"/>
      <c r="C46" s="31"/>
      <c r="D46" s="95"/>
      <c r="E46" s="95"/>
      <c r="F46" s="95"/>
      <c r="G46" s="95"/>
      <c r="H46" s="95"/>
      <c r="I46" s="31"/>
      <c r="J46" s="31"/>
      <c r="K46" s="31"/>
      <c r="L46" s="265" t="s">
        <v>215</v>
      </c>
    </row>
    <row r="47" spans="1:12" s="31" customFormat="1" ht="15" customHeight="1">
      <c r="A47" s="98"/>
      <c r="D47" s="95"/>
      <c r="E47" s="95"/>
      <c r="F47" s="95"/>
      <c r="G47" s="95"/>
      <c r="H47" s="95"/>
      <c r="I47" s="98"/>
    </row>
    <row r="48" spans="1:12" s="31" customFormat="1" ht="12">
      <c r="A48" s="99"/>
      <c r="B48" s="98"/>
      <c r="D48" s="95"/>
      <c r="E48" s="95"/>
      <c r="F48" s="95"/>
      <c r="G48" s="95"/>
      <c r="H48" s="95"/>
      <c r="I48" s="99"/>
      <c r="J48" s="99"/>
    </row>
    <row r="49" spans="2:8" s="100" customFormat="1">
      <c r="B49" s="101"/>
      <c r="D49" s="102"/>
      <c r="E49" s="102"/>
      <c r="F49" s="102"/>
      <c r="G49" s="102"/>
      <c r="H49" s="102"/>
    </row>
  </sheetData>
  <mergeCells count="4">
    <mergeCell ref="I9:K9"/>
    <mergeCell ref="I10:K10"/>
    <mergeCell ref="E9:G9"/>
    <mergeCell ref="E10:G10"/>
  </mergeCells>
  <hyperlinks>
    <hyperlink ref="L1" r:id="rId1" xr:uid="{00000000-0004-0000-2C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7" orientation="portrait" r:id="rId2"/>
  <headerFooter scaleWithDoc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6"/>
    <pageSetUpPr fitToPage="1"/>
  </sheetPr>
  <dimension ref="A1:P112"/>
  <sheetViews>
    <sheetView showGridLines="0"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3.140625" style="26" customWidth="1"/>
    <col min="4" max="4" width="17.28515625" style="27" customWidth="1"/>
    <col min="5" max="6" width="10.85546875" style="27" customWidth="1"/>
    <col min="7" max="7" width="13.7109375" style="87" customWidth="1"/>
    <col min="8" max="8" width="1.42578125" style="87" customWidth="1"/>
    <col min="9" max="10" width="10.85546875" style="26" customWidth="1"/>
    <col min="11" max="11" width="13.7109375" style="26" customWidth="1"/>
    <col min="12" max="12" width="1" style="26" customWidth="1"/>
    <col min="13" max="259" width="7.5703125" style="26"/>
    <col min="260" max="260" width="1.28515625" style="26" customWidth="1"/>
    <col min="261" max="261" width="7.5703125" style="26"/>
    <col min="262" max="262" width="38.140625" style="26" customWidth="1"/>
    <col min="263" max="263" width="1.85546875" style="26" customWidth="1"/>
    <col min="264" max="264" width="10.28515625" style="26" customWidth="1"/>
    <col min="265" max="265" width="18.28515625" style="26" customWidth="1"/>
    <col min="266" max="266" width="19" style="26" customWidth="1"/>
    <col min="267" max="267" width="1.7109375" style="26" customWidth="1"/>
    <col min="268" max="268" width="0.7109375" style="26" customWidth="1"/>
    <col min="269" max="515" width="7.5703125" style="26"/>
    <col min="516" max="516" width="1.28515625" style="26" customWidth="1"/>
    <col min="517" max="517" width="7.5703125" style="26"/>
    <col min="518" max="518" width="38.140625" style="26" customWidth="1"/>
    <col min="519" max="519" width="1.85546875" style="26" customWidth="1"/>
    <col min="520" max="520" width="10.28515625" style="26" customWidth="1"/>
    <col min="521" max="521" width="18.28515625" style="26" customWidth="1"/>
    <col min="522" max="522" width="19" style="26" customWidth="1"/>
    <col min="523" max="523" width="1.7109375" style="26" customWidth="1"/>
    <col min="524" max="524" width="0.7109375" style="26" customWidth="1"/>
    <col min="525" max="771" width="7.5703125" style="26"/>
    <col min="772" max="772" width="1.28515625" style="26" customWidth="1"/>
    <col min="773" max="773" width="7.5703125" style="26"/>
    <col min="774" max="774" width="38.140625" style="26" customWidth="1"/>
    <col min="775" max="775" width="1.85546875" style="26" customWidth="1"/>
    <col min="776" max="776" width="10.28515625" style="26" customWidth="1"/>
    <col min="777" max="777" width="18.28515625" style="26" customWidth="1"/>
    <col min="778" max="778" width="19" style="26" customWidth="1"/>
    <col min="779" max="779" width="1.7109375" style="26" customWidth="1"/>
    <col min="780" max="780" width="0.7109375" style="26" customWidth="1"/>
    <col min="781" max="1027" width="7.5703125" style="26"/>
    <col min="1028" max="1028" width="1.28515625" style="26" customWidth="1"/>
    <col min="1029" max="1029" width="7.5703125" style="26"/>
    <col min="1030" max="1030" width="38.140625" style="26" customWidth="1"/>
    <col min="1031" max="1031" width="1.85546875" style="26" customWidth="1"/>
    <col min="1032" max="1032" width="10.28515625" style="26" customWidth="1"/>
    <col min="1033" max="1033" width="18.28515625" style="26" customWidth="1"/>
    <col min="1034" max="1034" width="19" style="26" customWidth="1"/>
    <col min="1035" max="1035" width="1.7109375" style="26" customWidth="1"/>
    <col min="1036" max="1036" width="0.7109375" style="26" customWidth="1"/>
    <col min="1037" max="1283" width="7.5703125" style="26"/>
    <col min="1284" max="1284" width="1.28515625" style="26" customWidth="1"/>
    <col min="1285" max="1285" width="7.5703125" style="26"/>
    <col min="1286" max="1286" width="38.140625" style="26" customWidth="1"/>
    <col min="1287" max="1287" width="1.85546875" style="26" customWidth="1"/>
    <col min="1288" max="1288" width="10.28515625" style="26" customWidth="1"/>
    <col min="1289" max="1289" width="18.28515625" style="26" customWidth="1"/>
    <col min="1290" max="1290" width="19" style="26" customWidth="1"/>
    <col min="1291" max="1291" width="1.7109375" style="26" customWidth="1"/>
    <col min="1292" max="1292" width="0.7109375" style="26" customWidth="1"/>
    <col min="1293" max="1539" width="7.5703125" style="26"/>
    <col min="1540" max="1540" width="1.28515625" style="26" customWidth="1"/>
    <col min="1541" max="1541" width="7.5703125" style="26"/>
    <col min="1542" max="1542" width="38.140625" style="26" customWidth="1"/>
    <col min="1543" max="1543" width="1.85546875" style="26" customWidth="1"/>
    <col min="1544" max="1544" width="10.28515625" style="26" customWidth="1"/>
    <col min="1545" max="1545" width="18.28515625" style="26" customWidth="1"/>
    <col min="1546" max="1546" width="19" style="26" customWidth="1"/>
    <col min="1547" max="1547" width="1.7109375" style="26" customWidth="1"/>
    <col min="1548" max="1548" width="0.7109375" style="26" customWidth="1"/>
    <col min="1549" max="1795" width="7.5703125" style="26"/>
    <col min="1796" max="1796" width="1.28515625" style="26" customWidth="1"/>
    <col min="1797" max="1797" width="7.5703125" style="26"/>
    <col min="1798" max="1798" width="38.140625" style="26" customWidth="1"/>
    <col min="1799" max="1799" width="1.85546875" style="26" customWidth="1"/>
    <col min="1800" max="1800" width="10.28515625" style="26" customWidth="1"/>
    <col min="1801" max="1801" width="18.28515625" style="26" customWidth="1"/>
    <col min="1802" max="1802" width="19" style="26" customWidth="1"/>
    <col min="1803" max="1803" width="1.7109375" style="26" customWidth="1"/>
    <col min="1804" max="1804" width="0.7109375" style="26" customWidth="1"/>
    <col min="1805" max="2051" width="7.5703125" style="26"/>
    <col min="2052" max="2052" width="1.28515625" style="26" customWidth="1"/>
    <col min="2053" max="2053" width="7.5703125" style="26"/>
    <col min="2054" max="2054" width="38.140625" style="26" customWidth="1"/>
    <col min="2055" max="2055" width="1.85546875" style="26" customWidth="1"/>
    <col min="2056" max="2056" width="10.28515625" style="26" customWidth="1"/>
    <col min="2057" max="2057" width="18.28515625" style="26" customWidth="1"/>
    <col min="2058" max="2058" width="19" style="26" customWidth="1"/>
    <col min="2059" max="2059" width="1.7109375" style="26" customWidth="1"/>
    <col min="2060" max="2060" width="0.7109375" style="26" customWidth="1"/>
    <col min="2061" max="2307" width="7.5703125" style="26"/>
    <col min="2308" max="2308" width="1.28515625" style="26" customWidth="1"/>
    <col min="2309" max="2309" width="7.5703125" style="26"/>
    <col min="2310" max="2310" width="38.140625" style="26" customWidth="1"/>
    <col min="2311" max="2311" width="1.85546875" style="26" customWidth="1"/>
    <col min="2312" max="2312" width="10.28515625" style="26" customWidth="1"/>
    <col min="2313" max="2313" width="18.28515625" style="26" customWidth="1"/>
    <col min="2314" max="2314" width="19" style="26" customWidth="1"/>
    <col min="2315" max="2315" width="1.7109375" style="26" customWidth="1"/>
    <col min="2316" max="2316" width="0.7109375" style="26" customWidth="1"/>
    <col min="2317" max="2563" width="7.5703125" style="26"/>
    <col min="2564" max="2564" width="1.28515625" style="26" customWidth="1"/>
    <col min="2565" max="2565" width="7.5703125" style="26"/>
    <col min="2566" max="2566" width="38.140625" style="26" customWidth="1"/>
    <col min="2567" max="2567" width="1.85546875" style="26" customWidth="1"/>
    <col min="2568" max="2568" width="10.28515625" style="26" customWidth="1"/>
    <col min="2569" max="2569" width="18.28515625" style="26" customWidth="1"/>
    <col min="2570" max="2570" width="19" style="26" customWidth="1"/>
    <col min="2571" max="2571" width="1.7109375" style="26" customWidth="1"/>
    <col min="2572" max="2572" width="0.7109375" style="26" customWidth="1"/>
    <col min="2573" max="2819" width="7.5703125" style="26"/>
    <col min="2820" max="2820" width="1.28515625" style="26" customWidth="1"/>
    <col min="2821" max="2821" width="7.5703125" style="26"/>
    <col min="2822" max="2822" width="38.140625" style="26" customWidth="1"/>
    <col min="2823" max="2823" width="1.85546875" style="26" customWidth="1"/>
    <col min="2824" max="2824" width="10.28515625" style="26" customWidth="1"/>
    <col min="2825" max="2825" width="18.28515625" style="26" customWidth="1"/>
    <col min="2826" max="2826" width="19" style="26" customWidth="1"/>
    <col min="2827" max="2827" width="1.7109375" style="26" customWidth="1"/>
    <col min="2828" max="2828" width="0.7109375" style="26" customWidth="1"/>
    <col min="2829" max="3075" width="7.5703125" style="26"/>
    <col min="3076" max="3076" width="1.28515625" style="26" customWidth="1"/>
    <col min="3077" max="3077" width="7.5703125" style="26"/>
    <col min="3078" max="3078" width="38.140625" style="26" customWidth="1"/>
    <col min="3079" max="3079" width="1.85546875" style="26" customWidth="1"/>
    <col min="3080" max="3080" width="10.28515625" style="26" customWidth="1"/>
    <col min="3081" max="3081" width="18.28515625" style="26" customWidth="1"/>
    <col min="3082" max="3082" width="19" style="26" customWidth="1"/>
    <col min="3083" max="3083" width="1.7109375" style="26" customWidth="1"/>
    <col min="3084" max="3084" width="0.7109375" style="26" customWidth="1"/>
    <col min="3085" max="3331" width="7.5703125" style="26"/>
    <col min="3332" max="3332" width="1.28515625" style="26" customWidth="1"/>
    <col min="3333" max="3333" width="7.5703125" style="26"/>
    <col min="3334" max="3334" width="38.140625" style="26" customWidth="1"/>
    <col min="3335" max="3335" width="1.85546875" style="26" customWidth="1"/>
    <col min="3336" max="3336" width="10.28515625" style="26" customWidth="1"/>
    <col min="3337" max="3337" width="18.28515625" style="26" customWidth="1"/>
    <col min="3338" max="3338" width="19" style="26" customWidth="1"/>
    <col min="3339" max="3339" width="1.7109375" style="26" customWidth="1"/>
    <col min="3340" max="3340" width="0.7109375" style="26" customWidth="1"/>
    <col min="3341" max="3587" width="7.5703125" style="26"/>
    <col min="3588" max="3588" width="1.28515625" style="26" customWidth="1"/>
    <col min="3589" max="3589" width="7.5703125" style="26"/>
    <col min="3590" max="3590" width="38.140625" style="26" customWidth="1"/>
    <col min="3591" max="3591" width="1.85546875" style="26" customWidth="1"/>
    <col min="3592" max="3592" width="10.28515625" style="26" customWidth="1"/>
    <col min="3593" max="3593" width="18.28515625" style="26" customWidth="1"/>
    <col min="3594" max="3594" width="19" style="26" customWidth="1"/>
    <col min="3595" max="3595" width="1.7109375" style="26" customWidth="1"/>
    <col min="3596" max="3596" width="0.7109375" style="26" customWidth="1"/>
    <col min="3597" max="3843" width="7.5703125" style="26"/>
    <col min="3844" max="3844" width="1.28515625" style="26" customWidth="1"/>
    <col min="3845" max="3845" width="7.5703125" style="26"/>
    <col min="3846" max="3846" width="38.140625" style="26" customWidth="1"/>
    <col min="3847" max="3847" width="1.85546875" style="26" customWidth="1"/>
    <col min="3848" max="3848" width="10.28515625" style="26" customWidth="1"/>
    <col min="3849" max="3849" width="18.28515625" style="26" customWidth="1"/>
    <col min="3850" max="3850" width="19" style="26" customWidth="1"/>
    <col min="3851" max="3851" width="1.7109375" style="26" customWidth="1"/>
    <col min="3852" max="3852" width="0.7109375" style="26" customWidth="1"/>
    <col min="3853" max="4099" width="7.5703125" style="26"/>
    <col min="4100" max="4100" width="1.28515625" style="26" customWidth="1"/>
    <col min="4101" max="4101" width="7.5703125" style="26"/>
    <col min="4102" max="4102" width="38.140625" style="26" customWidth="1"/>
    <col min="4103" max="4103" width="1.85546875" style="26" customWidth="1"/>
    <col min="4104" max="4104" width="10.28515625" style="26" customWidth="1"/>
    <col min="4105" max="4105" width="18.28515625" style="26" customWidth="1"/>
    <col min="4106" max="4106" width="19" style="26" customWidth="1"/>
    <col min="4107" max="4107" width="1.7109375" style="26" customWidth="1"/>
    <col min="4108" max="4108" width="0.7109375" style="26" customWidth="1"/>
    <col min="4109" max="4355" width="7.5703125" style="26"/>
    <col min="4356" max="4356" width="1.28515625" style="26" customWidth="1"/>
    <col min="4357" max="4357" width="7.5703125" style="26"/>
    <col min="4358" max="4358" width="38.140625" style="26" customWidth="1"/>
    <col min="4359" max="4359" width="1.85546875" style="26" customWidth="1"/>
    <col min="4360" max="4360" width="10.28515625" style="26" customWidth="1"/>
    <col min="4361" max="4361" width="18.28515625" style="26" customWidth="1"/>
    <col min="4362" max="4362" width="19" style="26" customWidth="1"/>
    <col min="4363" max="4363" width="1.7109375" style="26" customWidth="1"/>
    <col min="4364" max="4364" width="0.7109375" style="26" customWidth="1"/>
    <col min="4365" max="4611" width="7.5703125" style="26"/>
    <col min="4612" max="4612" width="1.28515625" style="26" customWidth="1"/>
    <col min="4613" max="4613" width="7.5703125" style="26"/>
    <col min="4614" max="4614" width="38.140625" style="26" customWidth="1"/>
    <col min="4615" max="4615" width="1.85546875" style="26" customWidth="1"/>
    <col min="4616" max="4616" width="10.28515625" style="26" customWidth="1"/>
    <col min="4617" max="4617" width="18.28515625" style="26" customWidth="1"/>
    <col min="4618" max="4618" width="19" style="26" customWidth="1"/>
    <col min="4619" max="4619" width="1.7109375" style="26" customWidth="1"/>
    <col min="4620" max="4620" width="0.7109375" style="26" customWidth="1"/>
    <col min="4621" max="4867" width="7.5703125" style="26"/>
    <col min="4868" max="4868" width="1.28515625" style="26" customWidth="1"/>
    <col min="4869" max="4869" width="7.5703125" style="26"/>
    <col min="4870" max="4870" width="38.140625" style="26" customWidth="1"/>
    <col min="4871" max="4871" width="1.85546875" style="26" customWidth="1"/>
    <col min="4872" max="4872" width="10.28515625" style="26" customWidth="1"/>
    <col min="4873" max="4873" width="18.28515625" style="26" customWidth="1"/>
    <col min="4874" max="4874" width="19" style="26" customWidth="1"/>
    <col min="4875" max="4875" width="1.7109375" style="26" customWidth="1"/>
    <col min="4876" max="4876" width="0.7109375" style="26" customWidth="1"/>
    <col min="4877" max="5123" width="7.5703125" style="26"/>
    <col min="5124" max="5124" width="1.28515625" style="26" customWidth="1"/>
    <col min="5125" max="5125" width="7.5703125" style="26"/>
    <col min="5126" max="5126" width="38.140625" style="26" customWidth="1"/>
    <col min="5127" max="5127" width="1.85546875" style="26" customWidth="1"/>
    <col min="5128" max="5128" width="10.28515625" style="26" customWidth="1"/>
    <col min="5129" max="5129" width="18.28515625" style="26" customWidth="1"/>
    <col min="5130" max="5130" width="19" style="26" customWidth="1"/>
    <col min="5131" max="5131" width="1.7109375" style="26" customWidth="1"/>
    <col min="5132" max="5132" width="0.7109375" style="26" customWidth="1"/>
    <col min="5133" max="5379" width="7.5703125" style="26"/>
    <col min="5380" max="5380" width="1.28515625" style="26" customWidth="1"/>
    <col min="5381" max="5381" width="7.5703125" style="26"/>
    <col min="5382" max="5382" width="38.140625" style="26" customWidth="1"/>
    <col min="5383" max="5383" width="1.85546875" style="26" customWidth="1"/>
    <col min="5384" max="5384" width="10.28515625" style="26" customWidth="1"/>
    <col min="5385" max="5385" width="18.28515625" style="26" customWidth="1"/>
    <col min="5386" max="5386" width="19" style="26" customWidth="1"/>
    <col min="5387" max="5387" width="1.7109375" style="26" customWidth="1"/>
    <col min="5388" max="5388" width="0.7109375" style="26" customWidth="1"/>
    <col min="5389" max="5635" width="7.5703125" style="26"/>
    <col min="5636" max="5636" width="1.28515625" style="26" customWidth="1"/>
    <col min="5637" max="5637" width="7.5703125" style="26"/>
    <col min="5638" max="5638" width="38.140625" style="26" customWidth="1"/>
    <col min="5639" max="5639" width="1.85546875" style="26" customWidth="1"/>
    <col min="5640" max="5640" width="10.28515625" style="26" customWidth="1"/>
    <col min="5641" max="5641" width="18.28515625" style="26" customWidth="1"/>
    <col min="5642" max="5642" width="19" style="26" customWidth="1"/>
    <col min="5643" max="5643" width="1.7109375" style="26" customWidth="1"/>
    <col min="5644" max="5644" width="0.7109375" style="26" customWidth="1"/>
    <col min="5645" max="5891" width="7.5703125" style="26"/>
    <col min="5892" max="5892" width="1.28515625" style="26" customWidth="1"/>
    <col min="5893" max="5893" width="7.5703125" style="26"/>
    <col min="5894" max="5894" width="38.140625" style="26" customWidth="1"/>
    <col min="5895" max="5895" width="1.85546875" style="26" customWidth="1"/>
    <col min="5896" max="5896" width="10.28515625" style="26" customWidth="1"/>
    <col min="5897" max="5897" width="18.28515625" style="26" customWidth="1"/>
    <col min="5898" max="5898" width="19" style="26" customWidth="1"/>
    <col min="5899" max="5899" width="1.7109375" style="26" customWidth="1"/>
    <col min="5900" max="5900" width="0.7109375" style="26" customWidth="1"/>
    <col min="5901" max="6147" width="7.5703125" style="26"/>
    <col min="6148" max="6148" width="1.28515625" style="26" customWidth="1"/>
    <col min="6149" max="6149" width="7.5703125" style="26"/>
    <col min="6150" max="6150" width="38.140625" style="26" customWidth="1"/>
    <col min="6151" max="6151" width="1.85546875" style="26" customWidth="1"/>
    <col min="6152" max="6152" width="10.28515625" style="26" customWidth="1"/>
    <col min="6153" max="6153" width="18.28515625" style="26" customWidth="1"/>
    <col min="6154" max="6154" width="19" style="26" customWidth="1"/>
    <col min="6155" max="6155" width="1.7109375" style="26" customWidth="1"/>
    <col min="6156" max="6156" width="0.7109375" style="26" customWidth="1"/>
    <col min="6157" max="6403" width="7.5703125" style="26"/>
    <col min="6404" max="6404" width="1.28515625" style="26" customWidth="1"/>
    <col min="6405" max="6405" width="7.5703125" style="26"/>
    <col min="6406" max="6406" width="38.140625" style="26" customWidth="1"/>
    <col min="6407" max="6407" width="1.85546875" style="26" customWidth="1"/>
    <col min="6408" max="6408" width="10.28515625" style="26" customWidth="1"/>
    <col min="6409" max="6409" width="18.28515625" style="26" customWidth="1"/>
    <col min="6410" max="6410" width="19" style="26" customWidth="1"/>
    <col min="6411" max="6411" width="1.7109375" style="26" customWidth="1"/>
    <col min="6412" max="6412" width="0.7109375" style="26" customWidth="1"/>
    <col min="6413" max="6659" width="7.5703125" style="26"/>
    <col min="6660" max="6660" width="1.28515625" style="26" customWidth="1"/>
    <col min="6661" max="6661" width="7.5703125" style="26"/>
    <col min="6662" max="6662" width="38.140625" style="26" customWidth="1"/>
    <col min="6663" max="6663" width="1.85546875" style="26" customWidth="1"/>
    <col min="6664" max="6664" width="10.28515625" style="26" customWidth="1"/>
    <col min="6665" max="6665" width="18.28515625" style="26" customWidth="1"/>
    <col min="6666" max="6666" width="19" style="26" customWidth="1"/>
    <col min="6667" max="6667" width="1.7109375" style="26" customWidth="1"/>
    <col min="6668" max="6668" width="0.7109375" style="26" customWidth="1"/>
    <col min="6669" max="6915" width="7.5703125" style="26"/>
    <col min="6916" max="6916" width="1.28515625" style="26" customWidth="1"/>
    <col min="6917" max="6917" width="7.5703125" style="26"/>
    <col min="6918" max="6918" width="38.140625" style="26" customWidth="1"/>
    <col min="6919" max="6919" width="1.85546875" style="26" customWidth="1"/>
    <col min="6920" max="6920" width="10.28515625" style="26" customWidth="1"/>
    <col min="6921" max="6921" width="18.28515625" style="26" customWidth="1"/>
    <col min="6922" max="6922" width="19" style="26" customWidth="1"/>
    <col min="6923" max="6923" width="1.7109375" style="26" customWidth="1"/>
    <col min="6924" max="6924" width="0.7109375" style="26" customWidth="1"/>
    <col min="6925" max="7171" width="7.5703125" style="26"/>
    <col min="7172" max="7172" width="1.28515625" style="26" customWidth="1"/>
    <col min="7173" max="7173" width="7.5703125" style="26"/>
    <col min="7174" max="7174" width="38.140625" style="26" customWidth="1"/>
    <col min="7175" max="7175" width="1.85546875" style="26" customWidth="1"/>
    <col min="7176" max="7176" width="10.28515625" style="26" customWidth="1"/>
    <col min="7177" max="7177" width="18.28515625" style="26" customWidth="1"/>
    <col min="7178" max="7178" width="19" style="26" customWidth="1"/>
    <col min="7179" max="7179" width="1.7109375" style="26" customWidth="1"/>
    <col min="7180" max="7180" width="0.7109375" style="26" customWidth="1"/>
    <col min="7181" max="7427" width="7.5703125" style="26"/>
    <col min="7428" max="7428" width="1.28515625" style="26" customWidth="1"/>
    <col min="7429" max="7429" width="7.5703125" style="26"/>
    <col min="7430" max="7430" width="38.140625" style="26" customWidth="1"/>
    <col min="7431" max="7431" width="1.85546875" style="26" customWidth="1"/>
    <col min="7432" max="7432" width="10.28515625" style="26" customWidth="1"/>
    <col min="7433" max="7433" width="18.28515625" style="26" customWidth="1"/>
    <col min="7434" max="7434" width="19" style="26" customWidth="1"/>
    <col min="7435" max="7435" width="1.7109375" style="26" customWidth="1"/>
    <col min="7436" max="7436" width="0.7109375" style="26" customWidth="1"/>
    <col min="7437" max="7683" width="7.5703125" style="26"/>
    <col min="7684" max="7684" width="1.28515625" style="26" customWidth="1"/>
    <col min="7685" max="7685" width="7.5703125" style="26"/>
    <col min="7686" max="7686" width="38.140625" style="26" customWidth="1"/>
    <col min="7687" max="7687" width="1.85546875" style="26" customWidth="1"/>
    <col min="7688" max="7688" width="10.28515625" style="26" customWidth="1"/>
    <col min="7689" max="7689" width="18.28515625" style="26" customWidth="1"/>
    <col min="7690" max="7690" width="19" style="26" customWidth="1"/>
    <col min="7691" max="7691" width="1.7109375" style="26" customWidth="1"/>
    <col min="7692" max="7692" width="0.7109375" style="26" customWidth="1"/>
    <col min="7693" max="7939" width="7.5703125" style="26"/>
    <col min="7940" max="7940" width="1.28515625" style="26" customWidth="1"/>
    <col min="7941" max="7941" width="7.5703125" style="26"/>
    <col min="7942" max="7942" width="38.140625" style="26" customWidth="1"/>
    <col min="7943" max="7943" width="1.85546875" style="26" customWidth="1"/>
    <col min="7944" max="7944" width="10.28515625" style="26" customWidth="1"/>
    <col min="7945" max="7945" width="18.28515625" style="26" customWidth="1"/>
    <col min="7946" max="7946" width="19" style="26" customWidth="1"/>
    <col min="7947" max="7947" width="1.7109375" style="26" customWidth="1"/>
    <col min="7948" max="7948" width="0.7109375" style="26" customWidth="1"/>
    <col min="7949" max="8195" width="7.5703125" style="26"/>
    <col min="8196" max="8196" width="1.28515625" style="26" customWidth="1"/>
    <col min="8197" max="8197" width="7.5703125" style="26"/>
    <col min="8198" max="8198" width="38.140625" style="26" customWidth="1"/>
    <col min="8199" max="8199" width="1.85546875" style="26" customWidth="1"/>
    <col min="8200" max="8200" width="10.28515625" style="26" customWidth="1"/>
    <col min="8201" max="8201" width="18.28515625" style="26" customWidth="1"/>
    <col min="8202" max="8202" width="19" style="26" customWidth="1"/>
    <col min="8203" max="8203" width="1.7109375" style="26" customWidth="1"/>
    <col min="8204" max="8204" width="0.7109375" style="26" customWidth="1"/>
    <col min="8205" max="8451" width="7.5703125" style="26"/>
    <col min="8452" max="8452" width="1.28515625" style="26" customWidth="1"/>
    <col min="8453" max="8453" width="7.5703125" style="26"/>
    <col min="8454" max="8454" width="38.140625" style="26" customWidth="1"/>
    <col min="8455" max="8455" width="1.85546875" style="26" customWidth="1"/>
    <col min="8456" max="8456" width="10.28515625" style="26" customWidth="1"/>
    <col min="8457" max="8457" width="18.28515625" style="26" customWidth="1"/>
    <col min="8458" max="8458" width="19" style="26" customWidth="1"/>
    <col min="8459" max="8459" width="1.7109375" style="26" customWidth="1"/>
    <col min="8460" max="8460" width="0.7109375" style="26" customWidth="1"/>
    <col min="8461" max="8707" width="7.5703125" style="26"/>
    <col min="8708" max="8708" width="1.28515625" style="26" customWidth="1"/>
    <col min="8709" max="8709" width="7.5703125" style="26"/>
    <col min="8710" max="8710" width="38.140625" style="26" customWidth="1"/>
    <col min="8711" max="8711" width="1.85546875" style="26" customWidth="1"/>
    <col min="8712" max="8712" width="10.28515625" style="26" customWidth="1"/>
    <col min="8713" max="8713" width="18.28515625" style="26" customWidth="1"/>
    <col min="8714" max="8714" width="19" style="26" customWidth="1"/>
    <col min="8715" max="8715" width="1.7109375" style="26" customWidth="1"/>
    <col min="8716" max="8716" width="0.7109375" style="26" customWidth="1"/>
    <col min="8717" max="8963" width="7.5703125" style="26"/>
    <col min="8964" max="8964" width="1.28515625" style="26" customWidth="1"/>
    <col min="8965" max="8965" width="7.5703125" style="26"/>
    <col min="8966" max="8966" width="38.140625" style="26" customWidth="1"/>
    <col min="8967" max="8967" width="1.85546875" style="26" customWidth="1"/>
    <col min="8968" max="8968" width="10.28515625" style="26" customWidth="1"/>
    <col min="8969" max="8969" width="18.28515625" style="26" customWidth="1"/>
    <col min="8970" max="8970" width="19" style="26" customWidth="1"/>
    <col min="8971" max="8971" width="1.7109375" style="26" customWidth="1"/>
    <col min="8972" max="8972" width="0.7109375" style="26" customWidth="1"/>
    <col min="8973" max="9219" width="7.5703125" style="26"/>
    <col min="9220" max="9220" width="1.28515625" style="26" customWidth="1"/>
    <col min="9221" max="9221" width="7.5703125" style="26"/>
    <col min="9222" max="9222" width="38.140625" style="26" customWidth="1"/>
    <col min="9223" max="9223" width="1.85546875" style="26" customWidth="1"/>
    <col min="9224" max="9224" width="10.28515625" style="26" customWidth="1"/>
    <col min="9225" max="9225" width="18.28515625" style="26" customWidth="1"/>
    <col min="9226" max="9226" width="19" style="26" customWidth="1"/>
    <col min="9227" max="9227" width="1.7109375" style="26" customWidth="1"/>
    <col min="9228" max="9228" width="0.7109375" style="26" customWidth="1"/>
    <col min="9229" max="9475" width="7.5703125" style="26"/>
    <col min="9476" max="9476" width="1.28515625" style="26" customWidth="1"/>
    <col min="9477" max="9477" width="7.5703125" style="26"/>
    <col min="9478" max="9478" width="38.140625" style="26" customWidth="1"/>
    <col min="9479" max="9479" width="1.85546875" style="26" customWidth="1"/>
    <col min="9480" max="9480" width="10.28515625" style="26" customWidth="1"/>
    <col min="9481" max="9481" width="18.28515625" style="26" customWidth="1"/>
    <col min="9482" max="9482" width="19" style="26" customWidth="1"/>
    <col min="9483" max="9483" width="1.7109375" style="26" customWidth="1"/>
    <col min="9484" max="9484" width="0.7109375" style="26" customWidth="1"/>
    <col min="9485" max="9731" width="7.5703125" style="26"/>
    <col min="9732" max="9732" width="1.28515625" style="26" customWidth="1"/>
    <col min="9733" max="9733" width="7.5703125" style="26"/>
    <col min="9734" max="9734" width="38.140625" style="26" customWidth="1"/>
    <col min="9735" max="9735" width="1.85546875" style="26" customWidth="1"/>
    <col min="9736" max="9736" width="10.28515625" style="26" customWidth="1"/>
    <col min="9737" max="9737" width="18.28515625" style="26" customWidth="1"/>
    <col min="9738" max="9738" width="19" style="26" customWidth="1"/>
    <col min="9739" max="9739" width="1.7109375" style="26" customWidth="1"/>
    <col min="9740" max="9740" width="0.7109375" style="26" customWidth="1"/>
    <col min="9741" max="9987" width="7.5703125" style="26"/>
    <col min="9988" max="9988" width="1.28515625" style="26" customWidth="1"/>
    <col min="9989" max="9989" width="7.5703125" style="26"/>
    <col min="9990" max="9990" width="38.140625" style="26" customWidth="1"/>
    <col min="9991" max="9991" width="1.85546875" style="26" customWidth="1"/>
    <col min="9992" max="9992" width="10.28515625" style="26" customWidth="1"/>
    <col min="9993" max="9993" width="18.28515625" style="26" customWidth="1"/>
    <col min="9994" max="9994" width="19" style="26" customWidth="1"/>
    <col min="9995" max="9995" width="1.7109375" style="26" customWidth="1"/>
    <col min="9996" max="9996" width="0.7109375" style="26" customWidth="1"/>
    <col min="9997" max="10243" width="7.5703125" style="26"/>
    <col min="10244" max="10244" width="1.28515625" style="26" customWidth="1"/>
    <col min="10245" max="10245" width="7.5703125" style="26"/>
    <col min="10246" max="10246" width="38.140625" style="26" customWidth="1"/>
    <col min="10247" max="10247" width="1.85546875" style="26" customWidth="1"/>
    <col min="10248" max="10248" width="10.28515625" style="26" customWidth="1"/>
    <col min="10249" max="10249" width="18.28515625" style="26" customWidth="1"/>
    <col min="10250" max="10250" width="19" style="26" customWidth="1"/>
    <col min="10251" max="10251" width="1.7109375" style="26" customWidth="1"/>
    <col min="10252" max="10252" width="0.7109375" style="26" customWidth="1"/>
    <col min="10253" max="10499" width="7.5703125" style="26"/>
    <col min="10500" max="10500" width="1.28515625" style="26" customWidth="1"/>
    <col min="10501" max="10501" width="7.5703125" style="26"/>
    <col min="10502" max="10502" width="38.140625" style="26" customWidth="1"/>
    <col min="10503" max="10503" width="1.85546875" style="26" customWidth="1"/>
    <col min="10504" max="10504" width="10.28515625" style="26" customWidth="1"/>
    <col min="10505" max="10505" width="18.28515625" style="26" customWidth="1"/>
    <col min="10506" max="10506" width="19" style="26" customWidth="1"/>
    <col min="10507" max="10507" width="1.7109375" style="26" customWidth="1"/>
    <col min="10508" max="10508" width="0.7109375" style="26" customWidth="1"/>
    <col min="10509" max="10755" width="7.5703125" style="26"/>
    <col min="10756" max="10756" width="1.28515625" style="26" customWidth="1"/>
    <col min="10757" max="10757" width="7.5703125" style="26"/>
    <col min="10758" max="10758" width="38.140625" style="26" customWidth="1"/>
    <col min="10759" max="10759" width="1.85546875" style="26" customWidth="1"/>
    <col min="10760" max="10760" width="10.28515625" style="26" customWidth="1"/>
    <col min="10761" max="10761" width="18.28515625" style="26" customWidth="1"/>
    <col min="10762" max="10762" width="19" style="26" customWidth="1"/>
    <col min="10763" max="10763" width="1.7109375" style="26" customWidth="1"/>
    <col min="10764" max="10764" width="0.7109375" style="26" customWidth="1"/>
    <col min="10765" max="11011" width="7.5703125" style="26"/>
    <col min="11012" max="11012" width="1.28515625" style="26" customWidth="1"/>
    <col min="11013" max="11013" width="7.5703125" style="26"/>
    <col min="11014" max="11014" width="38.140625" style="26" customWidth="1"/>
    <col min="11015" max="11015" width="1.85546875" style="26" customWidth="1"/>
    <col min="11016" max="11016" width="10.28515625" style="26" customWidth="1"/>
    <col min="11017" max="11017" width="18.28515625" style="26" customWidth="1"/>
    <col min="11018" max="11018" width="19" style="26" customWidth="1"/>
    <col min="11019" max="11019" width="1.7109375" style="26" customWidth="1"/>
    <col min="11020" max="11020" width="0.7109375" style="26" customWidth="1"/>
    <col min="11021" max="11267" width="7.5703125" style="26"/>
    <col min="11268" max="11268" width="1.28515625" style="26" customWidth="1"/>
    <col min="11269" max="11269" width="7.5703125" style="26"/>
    <col min="11270" max="11270" width="38.140625" style="26" customWidth="1"/>
    <col min="11271" max="11271" width="1.85546875" style="26" customWidth="1"/>
    <col min="11272" max="11272" width="10.28515625" style="26" customWidth="1"/>
    <col min="11273" max="11273" width="18.28515625" style="26" customWidth="1"/>
    <col min="11274" max="11274" width="19" style="26" customWidth="1"/>
    <col min="11275" max="11275" width="1.7109375" style="26" customWidth="1"/>
    <col min="11276" max="11276" width="0.7109375" style="26" customWidth="1"/>
    <col min="11277" max="11523" width="7.5703125" style="26"/>
    <col min="11524" max="11524" width="1.28515625" style="26" customWidth="1"/>
    <col min="11525" max="11525" width="7.5703125" style="26"/>
    <col min="11526" max="11526" width="38.140625" style="26" customWidth="1"/>
    <col min="11527" max="11527" width="1.85546875" style="26" customWidth="1"/>
    <col min="11528" max="11528" width="10.28515625" style="26" customWidth="1"/>
    <col min="11529" max="11529" width="18.28515625" style="26" customWidth="1"/>
    <col min="11530" max="11530" width="19" style="26" customWidth="1"/>
    <col min="11531" max="11531" width="1.7109375" style="26" customWidth="1"/>
    <col min="11532" max="11532" width="0.7109375" style="26" customWidth="1"/>
    <col min="11533" max="11779" width="7.5703125" style="26"/>
    <col min="11780" max="11780" width="1.28515625" style="26" customWidth="1"/>
    <col min="11781" max="11781" width="7.5703125" style="26"/>
    <col min="11782" max="11782" width="38.140625" style="26" customWidth="1"/>
    <col min="11783" max="11783" width="1.85546875" style="26" customWidth="1"/>
    <col min="11784" max="11784" width="10.28515625" style="26" customWidth="1"/>
    <col min="11785" max="11785" width="18.28515625" style="26" customWidth="1"/>
    <col min="11786" max="11786" width="19" style="26" customWidth="1"/>
    <col min="11787" max="11787" width="1.7109375" style="26" customWidth="1"/>
    <col min="11788" max="11788" width="0.7109375" style="26" customWidth="1"/>
    <col min="11789" max="12035" width="7.5703125" style="26"/>
    <col min="12036" max="12036" width="1.28515625" style="26" customWidth="1"/>
    <col min="12037" max="12037" width="7.5703125" style="26"/>
    <col min="12038" max="12038" width="38.140625" style="26" customWidth="1"/>
    <col min="12039" max="12039" width="1.85546875" style="26" customWidth="1"/>
    <col min="12040" max="12040" width="10.28515625" style="26" customWidth="1"/>
    <col min="12041" max="12041" width="18.28515625" style="26" customWidth="1"/>
    <col min="12042" max="12042" width="19" style="26" customWidth="1"/>
    <col min="12043" max="12043" width="1.7109375" style="26" customWidth="1"/>
    <col min="12044" max="12044" width="0.7109375" style="26" customWidth="1"/>
    <col min="12045" max="12291" width="7.5703125" style="26"/>
    <col min="12292" max="12292" width="1.28515625" style="26" customWidth="1"/>
    <col min="12293" max="12293" width="7.5703125" style="26"/>
    <col min="12294" max="12294" width="38.140625" style="26" customWidth="1"/>
    <col min="12295" max="12295" width="1.85546875" style="26" customWidth="1"/>
    <col min="12296" max="12296" width="10.28515625" style="26" customWidth="1"/>
    <col min="12297" max="12297" width="18.28515625" style="26" customWidth="1"/>
    <col min="12298" max="12298" width="19" style="26" customWidth="1"/>
    <col min="12299" max="12299" width="1.7109375" style="26" customWidth="1"/>
    <col min="12300" max="12300" width="0.7109375" style="26" customWidth="1"/>
    <col min="12301" max="12547" width="7.5703125" style="26"/>
    <col min="12548" max="12548" width="1.28515625" style="26" customWidth="1"/>
    <col min="12549" max="12549" width="7.5703125" style="26"/>
    <col min="12550" max="12550" width="38.140625" style="26" customWidth="1"/>
    <col min="12551" max="12551" width="1.85546875" style="26" customWidth="1"/>
    <col min="12552" max="12552" width="10.28515625" style="26" customWidth="1"/>
    <col min="12553" max="12553" width="18.28515625" style="26" customWidth="1"/>
    <col min="12554" max="12554" width="19" style="26" customWidth="1"/>
    <col min="12555" max="12555" width="1.7109375" style="26" customWidth="1"/>
    <col min="12556" max="12556" width="0.7109375" style="26" customWidth="1"/>
    <col min="12557" max="12803" width="7.5703125" style="26"/>
    <col min="12804" max="12804" width="1.28515625" style="26" customWidth="1"/>
    <col min="12805" max="12805" width="7.5703125" style="26"/>
    <col min="12806" max="12806" width="38.140625" style="26" customWidth="1"/>
    <col min="12807" max="12807" width="1.85546875" style="26" customWidth="1"/>
    <col min="12808" max="12808" width="10.28515625" style="26" customWidth="1"/>
    <col min="12809" max="12809" width="18.28515625" style="26" customWidth="1"/>
    <col min="12810" max="12810" width="19" style="26" customWidth="1"/>
    <col min="12811" max="12811" width="1.7109375" style="26" customWidth="1"/>
    <col min="12812" max="12812" width="0.7109375" style="26" customWidth="1"/>
    <col min="12813" max="13059" width="7.5703125" style="26"/>
    <col min="13060" max="13060" width="1.28515625" style="26" customWidth="1"/>
    <col min="13061" max="13061" width="7.5703125" style="26"/>
    <col min="13062" max="13062" width="38.140625" style="26" customWidth="1"/>
    <col min="13063" max="13063" width="1.85546875" style="26" customWidth="1"/>
    <col min="13064" max="13064" width="10.28515625" style="26" customWidth="1"/>
    <col min="13065" max="13065" width="18.28515625" style="26" customWidth="1"/>
    <col min="13066" max="13066" width="19" style="26" customWidth="1"/>
    <col min="13067" max="13067" width="1.7109375" style="26" customWidth="1"/>
    <col min="13068" max="13068" width="0.7109375" style="26" customWidth="1"/>
    <col min="13069" max="13315" width="7.5703125" style="26"/>
    <col min="13316" max="13316" width="1.28515625" style="26" customWidth="1"/>
    <col min="13317" max="13317" width="7.5703125" style="26"/>
    <col min="13318" max="13318" width="38.140625" style="26" customWidth="1"/>
    <col min="13319" max="13319" width="1.85546875" style="26" customWidth="1"/>
    <col min="13320" max="13320" width="10.28515625" style="26" customWidth="1"/>
    <col min="13321" max="13321" width="18.28515625" style="26" customWidth="1"/>
    <col min="13322" max="13322" width="19" style="26" customWidth="1"/>
    <col min="13323" max="13323" width="1.7109375" style="26" customWidth="1"/>
    <col min="13324" max="13324" width="0.7109375" style="26" customWidth="1"/>
    <col min="13325" max="13571" width="7.5703125" style="26"/>
    <col min="13572" max="13572" width="1.28515625" style="26" customWidth="1"/>
    <col min="13573" max="13573" width="7.5703125" style="26"/>
    <col min="13574" max="13574" width="38.140625" style="26" customWidth="1"/>
    <col min="13575" max="13575" width="1.85546875" style="26" customWidth="1"/>
    <col min="13576" max="13576" width="10.28515625" style="26" customWidth="1"/>
    <col min="13577" max="13577" width="18.28515625" style="26" customWidth="1"/>
    <col min="13578" max="13578" width="19" style="26" customWidth="1"/>
    <col min="13579" max="13579" width="1.7109375" style="26" customWidth="1"/>
    <col min="13580" max="13580" width="0.7109375" style="26" customWidth="1"/>
    <col min="13581" max="13827" width="7.5703125" style="26"/>
    <col min="13828" max="13828" width="1.28515625" style="26" customWidth="1"/>
    <col min="13829" max="13829" width="7.5703125" style="26"/>
    <col min="13830" max="13830" width="38.140625" style="26" customWidth="1"/>
    <col min="13831" max="13831" width="1.85546875" style="26" customWidth="1"/>
    <col min="13832" max="13832" width="10.28515625" style="26" customWidth="1"/>
    <col min="13833" max="13833" width="18.28515625" style="26" customWidth="1"/>
    <col min="13834" max="13834" width="19" style="26" customWidth="1"/>
    <col min="13835" max="13835" width="1.7109375" style="26" customWidth="1"/>
    <col min="13836" max="13836" width="0.7109375" style="26" customWidth="1"/>
    <col min="13837" max="14083" width="7.5703125" style="26"/>
    <col min="14084" max="14084" width="1.28515625" style="26" customWidth="1"/>
    <col min="14085" max="14085" width="7.5703125" style="26"/>
    <col min="14086" max="14086" width="38.140625" style="26" customWidth="1"/>
    <col min="14087" max="14087" width="1.85546875" style="26" customWidth="1"/>
    <col min="14088" max="14088" width="10.28515625" style="26" customWidth="1"/>
    <col min="14089" max="14089" width="18.28515625" style="26" customWidth="1"/>
    <col min="14090" max="14090" width="19" style="26" customWidth="1"/>
    <col min="14091" max="14091" width="1.7109375" style="26" customWidth="1"/>
    <col min="14092" max="14092" width="0.7109375" style="26" customWidth="1"/>
    <col min="14093" max="14339" width="7.5703125" style="26"/>
    <col min="14340" max="14340" width="1.28515625" style="26" customWidth="1"/>
    <col min="14341" max="14341" width="7.5703125" style="26"/>
    <col min="14342" max="14342" width="38.140625" style="26" customWidth="1"/>
    <col min="14343" max="14343" width="1.85546875" style="26" customWidth="1"/>
    <col min="14344" max="14344" width="10.28515625" style="26" customWidth="1"/>
    <col min="14345" max="14345" width="18.28515625" style="26" customWidth="1"/>
    <col min="14346" max="14346" width="19" style="26" customWidth="1"/>
    <col min="14347" max="14347" width="1.7109375" style="26" customWidth="1"/>
    <col min="14348" max="14348" width="0.7109375" style="26" customWidth="1"/>
    <col min="14349" max="14595" width="7.5703125" style="26"/>
    <col min="14596" max="14596" width="1.28515625" style="26" customWidth="1"/>
    <col min="14597" max="14597" width="7.5703125" style="26"/>
    <col min="14598" max="14598" width="38.140625" style="26" customWidth="1"/>
    <col min="14599" max="14599" width="1.85546875" style="26" customWidth="1"/>
    <col min="14600" max="14600" width="10.28515625" style="26" customWidth="1"/>
    <col min="14601" max="14601" width="18.28515625" style="26" customWidth="1"/>
    <col min="14602" max="14602" width="19" style="26" customWidth="1"/>
    <col min="14603" max="14603" width="1.7109375" style="26" customWidth="1"/>
    <col min="14604" max="14604" width="0.7109375" style="26" customWidth="1"/>
    <col min="14605" max="14851" width="7.5703125" style="26"/>
    <col min="14852" max="14852" width="1.28515625" style="26" customWidth="1"/>
    <col min="14853" max="14853" width="7.5703125" style="26"/>
    <col min="14854" max="14854" width="38.140625" style="26" customWidth="1"/>
    <col min="14855" max="14855" width="1.85546875" style="26" customWidth="1"/>
    <col min="14856" max="14856" width="10.28515625" style="26" customWidth="1"/>
    <col min="14857" max="14857" width="18.28515625" style="26" customWidth="1"/>
    <col min="14858" max="14858" width="19" style="26" customWidth="1"/>
    <col min="14859" max="14859" width="1.7109375" style="26" customWidth="1"/>
    <col min="14860" max="14860" width="0.7109375" style="26" customWidth="1"/>
    <col min="14861" max="15107" width="7.5703125" style="26"/>
    <col min="15108" max="15108" width="1.28515625" style="26" customWidth="1"/>
    <col min="15109" max="15109" width="7.5703125" style="26"/>
    <col min="15110" max="15110" width="38.140625" style="26" customWidth="1"/>
    <col min="15111" max="15111" width="1.85546875" style="26" customWidth="1"/>
    <col min="15112" max="15112" width="10.28515625" style="26" customWidth="1"/>
    <col min="15113" max="15113" width="18.28515625" style="26" customWidth="1"/>
    <col min="15114" max="15114" width="19" style="26" customWidth="1"/>
    <col min="15115" max="15115" width="1.7109375" style="26" customWidth="1"/>
    <col min="15116" max="15116" width="0.7109375" style="26" customWidth="1"/>
    <col min="15117" max="15363" width="7.5703125" style="26"/>
    <col min="15364" max="15364" width="1.28515625" style="26" customWidth="1"/>
    <col min="15365" max="15365" width="7.5703125" style="26"/>
    <col min="15366" max="15366" width="38.140625" style="26" customWidth="1"/>
    <col min="15367" max="15367" width="1.85546875" style="26" customWidth="1"/>
    <col min="15368" max="15368" width="10.28515625" style="26" customWidth="1"/>
    <col min="15369" max="15369" width="18.28515625" style="26" customWidth="1"/>
    <col min="15370" max="15370" width="19" style="26" customWidth="1"/>
    <col min="15371" max="15371" width="1.7109375" style="26" customWidth="1"/>
    <col min="15372" max="15372" width="0.7109375" style="26" customWidth="1"/>
    <col min="15373" max="15619" width="7.5703125" style="26"/>
    <col min="15620" max="15620" width="1.28515625" style="26" customWidth="1"/>
    <col min="15621" max="15621" width="7.5703125" style="26"/>
    <col min="15622" max="15622" width="38.140625" style="26" customWidth="1"/>
    <col min="15623" max="15623" width="1.85546875" style="26" customWidth="1"/>
    <col min="15624" max="15624" width="10.28515625" style="26" customWidth="1"/>
    <col min="15625" max="15625" width="18.28515625" style="26" customWidth="1"/>
    <col min="15626" max="15626" width="19" style="26" customWidth="1"/>
    <col min="15627" max="15627" width="1.7109375" style="26" customWidth="1"/>
    <col min="15628" max="15628" width="0.7109375" style="26" customWidth="1"/>
    <col min="15629" max="15875" width="7.5703125" style="26"/>
    <col min="15876" max="15876" width="1.28515625" style="26" customWidth="1"/>
    <col min="15877" max="15877" width="7.5703125" style="26"/>
    <col min="15878" max="15878" width="38.140625" style="26" customWidth="1"/>
    <col min="15879" max="15879" width="1.85546875" style="26" customWidth="1"/>
    <col min="15880" max="15880" width="10.28515625" style="26" customWidth="1"/>
    <col min="15881" max="15881" width="18.28515625" style="26" customWidth="1"/>
    <col min="15882" max="15882" width="19" style="26" customWidth="1"/>
    <col min="15883" max="15883" width="1.7109375" style="26" customWidth="1"/>
    <col min="15884" max="15884" width="0.7109375" style="26" customWidth="1"/>
    <col min="15885" max="16131" width="7.5703125" style="26"/>
    <col min="16132" max="16132" width="1.28515625" style="26" customWidth="1"/>
    <col min="16133" max="16133" width="7.5703125" style="26"/>
    <col min="16134" max="16134" width="38.140625" style="26" customWidth="1"/>
    <col min="16135" max="16135" width="1.85546875" style="26" customWidth="1"/>
    <col min="16136" max="16136" width="10.28515625" style="26" customWidth="1"/>
    <col min="16137" max="16137" width="18.28515625" style="26" customWidth="1"/>
    <col min="16138" max="16138" width="19" style="26" customWidth="1"/>
    <col min="16139" max="16139" width="1.7109375" style="26" customWidth="1"/>
    <col min="16140" max="16140" width="0.7109375" style="26" customWidth="1"/>
    <col min="16141" max="16384" width="7.5703125" style="26"/>
  </cols>
  <sheetData>
    <row r="1" spans="1:16" s="1" customFormat="1" ht="15" customHeight="1">
      <c r="L1" s="2" t="s">
        <v>0</v>
      </c>
      <c r="P1" s="2"/>
    </row>
    <row r="2" spans="1:16" s="1" customFormat="1" ht="15" customHeight="1">
      <c r="L2" s="3" t="s">
        <v>1</v>
      </c>
      <c r="P2" s="3"/>
    </row>
    <row r="3" spans="1:16" s="1" customFormat="1" ht="15" customHeight="1"/>
    <row r="4" spans="1:16" s="1" customFormat="1" ht="15" customHeight="1"/>
    <row r="5" spans="1:16" ht="15" customHeight="1">
      <c r="B5" s="75" t="s">
        <v>223</v>
      </c>
      <c r="C5" s="33" t="s">
        <v>526</v>
      </c>
      <c r="G5" s="26"/>
      <c r="H5" s="26"/>
    </row>
    <row r="6" spans="1:16" ht="15" customHeight="1">
      <c r="B6" s="76" t="s">
        <v>224</v>
      </c>
      <c r="C6" s="36" t="s">
        <v>413</v>
      </c>
      <c r="G6" s="26"/>
      <c r="H6" s="26"/>
    </row>
    <row r="7" spans="1:16" ht="9" customHeight="1" thickBot="1">
      <c r="A7" s="36"/>
    </row>
    <row r="8" spans="1:16" ht="3.75" customHeight="1" thickTop="1">
      <c r="A8" s="242"/>
      <c r="B8" s="242"/>
      <c r="C8" s="242"/>
      <c r="D8" s="243"/>
      <c r="E8" s="244"/>
      <c r="F8" s="244"/>
      <c r="G8" s="244"/>
      <c r="H8" s="244"/>
      <c r="I8" s="242"/>
      <c r="J8" s="242"/>
      <c r="K8" s="242"/>
      <c r="L8" s="242"/>
    </row>
    <row r="9" spans="1:16" ht="14.25" customHeight="1">
      <c r="B9" s="33" t="s">
        <v>341</v>
      </c>
      <c r="C9" s="103"/>
      <c r="D9" s="245" t="s">
        <v>28</v>
      </c>
      <c r="E9" s="692" t="s">
        <v>127</v>
      </c>
      <c r="F9" s="692"/>
      <c r="G9" s="692"/>
      <c r="H9" s="29"/>
      <c r="I9" s="692" t="s">
        <v>8</v>
      </c>
      <c r="J9" s="692"/>
      <c r="K9" s="692"/>
    </row>
    <row r="10" spans="1:16" ht="15" customHeight="1">
      <c r="B10" s="36" t="s">
        <v>328</v>
      </c>
      <c r="C10" s="103"/>
      <c r="D10" s="246" t="s">
        <v>29</v>
      </c>
      <c r="E10" s="695" t="s">
        <v>127</v>
      </c>
      <c r="F10" s="695"/>
      <c r="G10" s="695"/>
      <c r="H10" s="335"/>
      <c r="I10" s="693" t="s">
        <v>9</v>
      </c>
      <c r="J10" s="693"/>
      <c r="K10" s="693"/>
    </row>
    <row r="11" spans="1:16" ht="15">
      <c r="D11" s="246"/>
      <c r="E11" s="258" t="s">
        <v>8</v>
      </c>
      <c r="F11" s="258" t="s">
        <v>40</v>
      </c>
      <c r="G11" s="258" t="s">
        <v>42</v>
      </c>
      <c r="H11" s="75"/>
      <c r="I11" s="258" t="s">
        <v>8</v>
      </c>
      <c r="J11" s="258" t="s">
        <v>40</v>
      </c>
      <c r="K11" s="258" t="s">
        <v>42</v>
      </c>
    </row>
    <row r="12" spans="1:16">
      <c r="D12" s="246"/>
      <c r="E12" s="330" t="s">
        <v>134</v>
      </c>
      <c r="F12" s="330" t="s">
        <v>41</v>
      </c>
      <c r="G12" s="330" t="s">
        <v>43</v>
      </c>
      <c r="H12" s="330"/>
      <c r="I12" s="76" t="s">
        <v>9</v>
      </c>
      <c r="J12" s="76" t="s">
        <v>41</v>
      </c>
      <c r="K12" s="76" t="s">
        <v>43</v>
      </c>
    </row>
    <row r="13" spans="1:16" ht="3.95" customHeight="1">
      <c r="A13" s="247"/>
      <c r="B13" s="247"/>
      <c r="C13" s="247"/>
      <c r="D13" s="248"/>
      <c r="E13" s="247"/>
      <c r="F13" s="247"/>
      <c r="G13" s="247"/>
      <c r="H13" s="247"/>
      <c r="I13" s="247"/>
      <c r="J13" s="247"/>
      <c r="K13" s="247"/>
      <c r="L13" s="247"/>
    </row>
    <row r="14" spans="1:16" ht="3" customHeight="1">
      <c r="C14" s="28"/>
      <c r="E14" s="26"/>
      <c r="F14" s="26"/>
      <c r="G14" s="26"/>
      <c r="H14" s="26"/>
      <c r="I14" s="28"/>
    </row>
    <row r="15" spans="1:16" ht="15" customHeight="1">
      <c r="B15" s="33" t="s">
        <v>8</v>
      </c>
      <c r="D15" s="34">
        <v>2021</v>
      </c>
      <c r="E15" s="331">
        <f>F15+G15</f>
        <v>3</v>
      </c>
      <c r="F15" s="331">
        <f>F18+F21+F24+F27+F30+F33+F36+F39+F42</f>
        <v>1</v>
      </c>
      <c r="G15" s="331">
        <f>G18+G21+G24+G27+G30+G33+G36+G39+G42</f>
        <v>2</v>
      </c>
      <c r="H15" s="630"/>
      <c r="I15" s="643">
        <f t="shared" ref="I15:K16" si="0">SUM(I18,I21,I24,I27,I30,I33,I36,I39,I42)</f>
        <v>91</v>
      </c>
      <c r="J15" s="643">
        <f t="shared" si="0"/>
        <v>41</v>
      </c>
      <c r="K15" s="643">
        <f t="shared" si="0"/>
        <v>50</v>
      </c>
      <c r="L15" s="77"/>
    </row>
    <row r="16" spans="1:16" ht="15" customHeight="1">
      <c r="B16" s="36" t="s">
        <v>9</v>
      </c>
      <c r="D16" s="34">
        <v>2022</v>
      </c>
      <c r="E16" s="331">
        <f>F16+G16</f>
        <v>12</v>
      </c>
      <c r="F16" s="331">
        <f>F19+F22+F25+F28+F31+F34+F37+F40+F43</f>
        <v>10</v>
      </c>
      <c r="G16" s="331">
        <f>G19+G22+G25+G28+G31+G34+G37+G40+G43</f>
        <v>2</v>
      </c>
      <c r="H16" s="628"/>
      <c r="I16" s="643">
        <f t="shared" si="0"/>
        <v>68</v>
      </c>
      <c r="J16" s="643">
        <f t="shared" si="0"/>
        <v>43</v>
      </c>
      <c r="K16" s="643">
        <f t="shared" si="0"/>
        <v>25</v>
      </c>
      <c r="L16" s="77"/>
    </row>
    <row r="17" spans="2:12" ht="15" customHeight="1">
      <c r="B17" s="36"/>
      <c r="E17" s="333"/>
      <c r="F17" s="333"/>
      <c r="G17" s="333"/>
      <c r="H17" s="644"/>
      <c r="I17" s="627"/>
      <c r="J17" s="627"/>
      <c r="K17" s="627"/>
      <c r="L17" s="77"/>
    </row>
    <row r="18" spans="2:12" ht="15" customHeight="1">
      <c r="B18" s="33" t="s">
        <v>105</v>
      </c>
      <c r="C18" s="29"/>
      <c r="D18" s="27">
        <v>2021</v>
      </c>
      <c r="E18" s="333">
        <f>F18+G18</f>
        <v>0</v>
      </c>
      <c r="F18" s="333">
        <v>0</v>
      </c>
      <c r="G18" s="333">
        <v>0</v>
      </c>
      <c r="H18" s="644"/>
      <c r="I18" s="627">
        <f>SUM(J18:K18)</f>
        <v>0</v>
      </c>
      <c r="J18" s="627">
        <f>SUM(' 3.18'!F18,' 3.18'!J18,' 3.18 samb.'!F18)</f>
        <v>0</v>
      </c>
      <c r="K18" s="627">
        <f>SUM(' 3.18'!G18,' 3.18'!K18,' 3.18 samb.'!G18)</f>
        <v>0</v>
      </c>
      <c r="L18" s="77"/>
    </row>
    <row r="19" spans="2:12" ht="15" customHeight="1">
      <c r="B19" s="36" t="s">
        <v>106</v>
      </c>
      <c r="C19" s="334"/>
      <c r="D19" s="27">
        <v>2022</v>
      </c>
      <c r="E19" s="333">
        <f>F19+G19</f>
        <v>0</v>
      </c>
      <c r="F19" s="333">
        <v>0</v>
      </c>
      <c r="G19" s="333">
        <v>0</v>
      </c>
      <c r="H19" s="628"/>
      <c r="I19" s="627">
        <f>SUM(J19:K19)</f>
        <v>0</v>
      </c>
      <c r="J19" s="627">
        <f>SUM(' 3.18'!F19,' 3.18'!J19,' 3.18 samb.'!F19)</f>
        <v>0</v>
      </c>
      <c r="K19" s="627">
        <f>SUM(' 3.18'!G19,' 3.18'!K19,' 3.18 samb.'!G19)</f>
        <v>0</v>
      </c>
      <c r="L19" s="77"/>
    </row>
    <row r="20" spans="2:12" ht="15" customHeight="1">
      <c r="B20" s="36"/>
      <c r="C20" s="334"/>
      <c r="E20" s="333"/>
      <c r="F20" s="333"/>
      <c r="G20" s="333"/>
      <c r="H20" s="644"/>
      <c r="I20" s="627"/>
      <c r="J20" s="627"/>
      <c r="K20" s="627"/>
      <c r="L20" s="77"/>
    </row>
    <row r="21" spans="2:12" ht="15" customHeight="1">
      <c r="B21" s="33" t="s">
        <v>107</v>
      </c>
      <c r="D21" s="27">
        <v>2021</v>
      </c>
      <c r="E21" s="333">
        <f>F21+G21</f>
        <v>0</v>
      </c>
      <c r="F21" s="336">
        <v>0</v>
      </c>
      <c r="G21" s="333">
        <v>0</v>
      </c>
      <c r="H21" s="644"/>
      <c r="I21" s="627">
        <f>SUM(J21:K21)</f>
        <v>26</v>
      </c>
      <c r="J21" s="627">
        <f>SUM(' 3.18'!F21,' 3.18'!J21,' 3.18 samb.'!F21)</f>
        <v>9</v>
      </c>
      <c r="K21" s="627">
        <f>SUM(' 3.18'!G21,' 3.18'!K21,' 3.18 samb.'!G21)</f>
        <v>17</v>
      </c>
      <c r="L21" s="77"/>
    </row>
    <row r="22" spans="2:12" ht="15" customHeight="1">
      <c r="B22" s="36" t="s">
        <v>108</v>
      </c>
      <c r="C22" s="33"/>
      <c r="D22" s="27">
        <v>2022</v>
      </c>
      <c r="E22" s="333">
        <f>F22+G22</f>
        <v>0</v>
      </c>
      <c r="F22" s="333">
        <v>0</v>
      </c>
      <c r="G22" s="333">
        <v>0</v>
      </c>
      <c r="H22" s="628"/>
      <c r="I22" s="627">
        <f>SUM(J22:K22)</f>
        <v>12</v>
      </c>
      <c r="J22" s="627">
        <f>SUM(' 3.18'!F22,' 3.18'!J22,' 3.18 samb.'!F22)</f>
        <v>6</v>
      </c>
      <c r="K22" s="627">
        <f>SUM(' 3.18'!G22,' 3.18'!K22,' 3.18 samb.'!G22)</f>
        <v>6</v>
      </c>
      <c r="L22" s="77"/>
    </row>
    <row r="23" spans="2:12" ht="15" customHeight="1">
      <c r="B23" s="36"/>
      <c r="C23" s="33"/>
      <c r="E23" s="333"/>
      <c r="F23" s="333"/>
      <c r="G23" s="333"/>
      <c r="H23" s="644"/>
      <c r="I23" s="627"/>
      <c r="J23" s="627"/>
      <c r="K23" s="627"/>
      <c r="L23" s="77"/>
    </row>
    <row r="24" spans="2:12" ht="15" customHeight="1">
      <c r="B24" s="33" t="s">
        <v>109</v>
      </c>
      <c r="C24" s="29"/>
      <c r="D24" s="27">
        <v>2021</v>
      </c>
      <c r="E24" s="333">
        <f>F24+G24</f>
        <v>0</v>
      </c>
      <c r="F24" s="333">
        <v>0</v>
      </c>
      <c r="G24" s="333">
        <v>0</v>
      </c>
      <c r="H24" s="644"/>
      <c r="I24" s="627">
        <f>SUM(J24:K24)</f>
        <v>0</v>
      </c>
      <c r="J24" s="627">
        <f>SUM(' 3.18'!F24,' 3.18'!J24,' 3.18 samb.'!F24)</f>
        <v>0</v>
      </c>
      <c r="K24" s="627">
        <f>SUM(' 3.18'!G24,' 3.18'!K24,' 3.18 samb.'!G24)</f>
        <v>0</v>
      </c>
      <c r="L24" s="77"/>
    </row>
    <row r="25" spans="2:12" ht="15" customHeight="1">
      <c r="B25" s="36" t="s">
        <v>110</v>
      </c>
      <c r="C25" s="334"/>
      <c r="D25" s="27">
        <v>2022</v>
      </c>
      <c r="E25" s="333">
        <f>F25+G25</f>
        <v>3</v>
      </c>
      <c r="F25" s="333">
        <v>1</v>
      </c>
      <c r="G25" s="333">
        <v>2</v>
      </c>
      <c r="H25" s="628"/>
      <c r="I25" s="627">
        <f>SUM(J25:K25)</f>
        <v>3</v>
      </c>
      <c r="J25" s="627">
        <f>SUM(' 3.18'!F25,' 3.18'!J25,' 3.18 samb.'!F25)</f>
        <v>1</v>
      </c>
      <c r="K25" s="627">
        <f>SUM(' 3.18'!G25,' 3.18'!K25,' 3.18 samb.'!G25)</f>
        <v>2</v>
      </c>
      <c r="L25" s="77"/>
    </row>
    <row r="26" spans="2:12" ht="15" customHeight="1">
      <c r="B26" s="36"/>
      <c r="C26" s="334"/>
      <c r="E26" s="333"/>
      <c r="F26" s="333"/>
      <c r="G26" s="333"/>
      <c r="H26" s="644"/>
      <c r="I26" s="627"/>
      <c r="J26" s="627"/>
      <c r="K26" s="627"/>
      <c r="L26" s="77"/>
    </row>
    <row r="27" spans="2:12" ht="15" customHeight="1">
      <c r="B27" s="33" t="s">
        <v>111</v>
      </c>
      <c r="D27" s="27">
        <v>2021</v>
      </c>
      <c r="E27" s="333">
        <f>F27+G27</f>
        <v>0</v>
      </c>
      <c r="F27" s="333">
        <v>0</v>
      </c>
      <c r="G27" s="333">
        <v>0</v>
      </c>
      <c r="H27" s="644"/>
      <c r="I27" s="627">
        <f>SUM(J27:K27)</f>
        <v>0</v>
      </c>
      <c r="J27" s="627">
        <f>SUM(' 3.18'!F27,' 3.18'!J27,' 3.18 samb.'!F27)</f>
        <v>0</v>
      </c>
      <c r="K27" s="627">
        <f>SUM(' 3.18'!G27,' 3.18'!K27,' 3.18 samb.'!G27)</f>
        <v>0</v>
      </c>
      <c r="L27" s="77"/>
    </row>
    <row r="28" spans="2:12" ht="15" customHeight="1">
      <c r="B28" s="36" t="s">
        <v>325</v>
      </c>
      <c r="D28" s="27">
        <v>2022</v>
      </c>
      <c r="E28" s="333">
        <f>F28+G28</f>
        <v>4</v>
      </c>
      <c r="F28" s="333">
        <v>4</v>
      </c>
      <c r="G28" s="333">
        <v>0</v>
      </c>
      <c r="H28" s="628"/>
      <c r="I28" s="627">
        <f>SUM(J28:K28)</f>
        <v>4</v>
      </c>
      <c r="J28" s="627">
        <f>SUM(' 3.18'!F28,' 3.18'!J28,' 3.18 samb.'!F28)</f>
        <v>4</v>
      </c>
      <c r="K28" s="627">
        <f>SUM(' 3.18'!G28,' 3.18'!K28,' 3.18 samb.'!G28)</f>
        <v>0</v>
      </c>
      <c r="L28" s="77"/>
    </row>
    <row r="29" spans="2:12" ht="15" customHeight="1">
      <c r="B29" s="36"/>
      <c r="E29" s="333"/>
      <c r="F29" s="333"/>
      <c r="G29" s="336"/>
      <c r="H29" s="626"/>
      <c r="I29" s="627"/>
      <c r="J29" s="627"/>
      <c r="K29" s="627"/>
      <c r="L29" s="77"/>
    </row>
    <row r="30" spans="2:12" ht="15" customHeight="1">
      <c r="B30" s="33" t="s">
        <v>112</v>
      </c>
      <c r="C30" s="29"/>
      <c r="D30" s="27">
        <v>2021</v>
      </c>
      <c r="E30" s="333">
        <f>F30+G30</f>
        <v>3</v>
      </c>
      <c r="F30" s="333">
        <v>1</v>
      </c>
      <c r="G30" s="333">
        <v>2</v>
      </c>
      <c r="H30" s="626"/>
      <c r="I30" s="627">
        <f>SUM(J30:K30)</f>
        <v>24</v>
      </c>
      <c r="J30" s="627">
        <f>SUM(' 3.18'!F30,' 3.18'!J30,' 3.18 samb.'!F30)</f>
        <v>18</v>
      </c>
      <c r="K30" s="627">
        <f>SUM(' 3.18'!G30,' 3.18'!K30,' 3.18 samb.'!G30)</f>
        <v>6</v>
      </c>
      <c r="L30" s="77"/>
    </row>
    <row r="31" spans="2:12" ht="15" customHeight="1">
      <c r="B31" s="36" t="s">
        <v>113</v>
      </c>
      <c r="C31" s="334"/>
      <c r="D31" s="27">
        <v>2022</v>
      </c>
      <c r="E31" s="333">
        <f>F31+G31</f>
        <v>4</v>
      </c>
      <c r="F31" s="333">
        <v>4</v>
      </c>
      <c r="G31" s="333">
        <v>0</v>
      </c>
      <c r="H31" s="628"/>
      <c r="I31" s="627">
        <f>SUM(J31:K31)</f>
        <v>15</v>
      </c>
      <c r="J31" s="627">
        <f>SUM(' 3.18'!F31,' 3.18'!J31,' 3.18 samb.'!F31)</f>
        <v>15</v>
      </c>
      <c r="K31" s="627">
        <f>SUM(' 3.18'!G31,' 3.18'!K31,' 3.18 samb.'!G31)</f>
        <v>0</v>
      </c>
      <c r="L31" s="77"/>
    </row>
    <row r="32" spans="2:12" ht="15" customHeight="1">
      <c r="B32" s="36"/>
      <c r="C32" s="334"/>
      <c r="E32" s="336"/>
      <c r="F32" s="336"/>
      <c r="G32" s="336"/>
      <c r="H32" s="626"/>
      <c r="I32" s="627"/>
      <c r="J32" s="627"/>
      <c r="K32" s="627"/>
      <c r="L32" s="77"/>
    </row>
    <row r="33" spans="1:12" ht="15" customHeight="1">
      <c r="B33" s="33" t="s">
        <v>114</v>
      </c>
      <c r="D33" s="27">
        <v>2021</v>
      </c>
      <c r="E33" s="333">
        <f>F33+G33</f>
        <v>0</v>
      </c>
      <c r="F33" s="333">
        <v>0</v>
      </c>
      <c r="G33" s="336">
        <v>0</v>
      </c>
      <c r="H33" s="644"/>
      <c r="I33" s="627">
        <f>SUM(J33:K33)</f>
        <v>0</v>
      </c>
      <c r="J33" s="627">
        <f>SUM(' 3.18'!F33,' 3.18'!J33,' 3.18 samb.'!F33)</f>
        <v>0</v>
      </c>
      <c r="K33" s="627">
        <f>SUM(' 3.18'!G33,' 3.18'!K33,' 3.18 samb.'!G33)</f>
        <v>0</v>
      </c>
      <c r="L33" s="77"/>
    </row>
    <row r="34" spans="1:12" ht="15" customHeight="1">
      <c r="B34" s="103" t="s">
        <v>115</v>
      </c>
      <c r="C34" s="29"/>
      <c r="D34" s="27">
        <v>2022</v>
      </c>
      <c r="E34" s="333">
        <f>F34+G34</f>
        <v>0</v>
      </c>
      <c r="F34" s="333">
        <v>0</v>
      </c>
      <c r="G34" s="333">
        <v>0</v>
      </c>
      <c r="H34" s="628"/>
      <c r="I34" s="627">
        <f>SUM(J34:K34)</f>
        <v>0</v>
      </c>
      <c r="J34" s="627">
        <f>SUM(' 3.18'!F34,' 3.18'!J34,' 3.18 samb.'!F34)</f>
        <v>0</v>
      </c>
      <c r="K34" s="627">
        <f>SUM(' 3.18'!G34,' 3.18'!K34,' 3.18 samb.'!G34)</f>
        <v>0</v>
      </c>
      <c r="L34" s="77"/>
    </row>
    <row r="35" spans="1:12" ht="15" customHeight="1">
      <c r="B35" s="103"/>
      <c r="C35" s="29"/>
      <c r="E35" s="333"/>
      <c r="F35" s="336"/>
      <c r="G35" s="333"/>
      <c r="H35" s="644"/>
      <c r="I35" s="627"/>
      <c r="J35" s="627"/>
      <c r="K35" s="627"/>
      <c r="L35" s="77"/>
    </row>
    <row r="36" spans="1:12" ht="15" customHeight="1">
      <c r="B36" s="33" t="s">
        <v>116</v>
      </c>
      <c r="C36" s="29"/>
      <c r="D36" s="27">
        <v>2021</v>
      </c>
      <c r="E36" s="333">
        <f>F36+G36</f>
        <v>0</v>
      </c>
      <c r="F36" s="333">
        <v>0</v>
      </c>
      <c r="G36" s="333">
        <v>0</v>
      </c>
      <c r="H36" s="644"/>
      <c r="I36" s="627">
        <f>SUM(J36:K36)</f>
        <v>0</v>
      </c>
      <c r="J36" s="627">
        <f>SUM(' 3.18'!F36,' 3.18'!J36,' 3.18 samb.'!F36)</f>
        <v>0</v>
      </c>
      <c r="K36" s="627">
        <f>SUM(' 3.18'!G36,' 3.18'!K36,' 3.18 samb.'!G36)</f>
        <v>0</v>
      </c>
      <c r="L36" s="77"/>
    </row>
    <row r="37" spans="1:12" ht="15" customHeight="1">
      <c r="B37" s="36" t="s">
        <v>117</v>
      </c>
      <c r="C37" s="334"/>
      <c r="D37" s="27">
        <v>2022</v>
      </c>
      <c r="E37" s="333">
        <f>F37+G37</f>
        <v>0</v>
      </c>
      <c r="F37" s="333">
        <v>0</v>
      </c>
      <c r="G37" s="333">
        <v>0</v>
      </c>
      <c r="H37" s="628"/>
      <c r="I37" s="627">
        <f>SUM(J37:K37)</f>
        <v>0</v>
      </c>
      <c r="J37" s="627">
        <f>SUM(' 3.18'!F37,' 3.18'!J37,' 3.18 samb.'!F37)</f>
        <v>0</v>
      </c>
      <c r="K37" s="627">
        <f>SUM(' 3.18'!G37,' 3.18'!K37,' 3.18 samb.'!G37)</f>
        <v>0</v>
      </c>
      <c r="L37" s="77"/>
    </row>
    <row r="38" spans="1:12" ht="15" customHeight="1">
      <c r="B38" s="36"/>
      <c r="C38" s="334"/>
      <c r="E38" s="333"/>
      <c r="F38" s="333"/>
      <c r="G38" s="336"/>
      <c r="H38" s="626"/>
      <c r="I38" s="627"/>
      <c r="J38" s="627"/>
      <c r="K38" s="627"/>
      <c r="L38" s="77"/>
    </row>
    <row r="39" spans="1:12" ht="15" customHeight="1">
      <c r="B39" s="33" t="s">
        <v>118</v>
      </c>
      <c r="D39" s="27">
        <v>2021</v>
      </c>
      <c r="E39" s="333">
        <f>F39+G39</f>
        <v>0</v>
      </c>
      <c r="F39" s="333">
        <v>0</v>
      </c>
      <c r="G39" s="333">
        <v>0</v>
      </c>
      <c r="H39" s="626"/>
      <c r="I39" s="627">
        <f>SUM(J39:K39)</f>
        <v>41</v>
      </c>
      <c r="J39" s="627">
        <f>SUM(' 3.18'!F39,' 3.18'!J39,' 3.18 samb.'!F39)</f>
        <v>14</v>
      </c>
      <c r="K39" s="627">
        <f>SUM(' 3.18'!G39,' 3.18'!K39,' 3.18 samb.'!G39)</f>
        <v>27</v>
      </c>
      <c r="L39" s="77"/>
    </row>
    <row r="40" spans="1:12" ht="15" customHeight="1">
      <c r="B40" s="103" t="s">
        <v>119</v>
      </c>
      <c r="C40" s="29"/>
      <c r="D40" s="27">
        <v>2022</v>
      </c>
      <c r="E40" s="333">
        <f>F40+G40</f>
        <v>1</v>
      </c>
      <c r="F40" s="333">
        <v>1</v>
      </c>
      <c r="G40" s="333">
        <v>0</v>
      </c>
      <c r="H40" s="628"/>
      <c r="I40" s="627">
        <f>SUM(J40:K40)</f>
        <v>34</v>
      </c>
      <c r="J40" s="627">
        <f>SUM(' 3.18'!F40,' 3.18'!J40,' 3.18 samb.'!F40)</f>
        <v>17</v>
      </c>
      <c r="K40" s="627">
        <f>SUM(' 3.18'!G40,' 3.18'!K40,' 3.18 samb.'!G40)</f>
        <v>17</v>
      </c>
      <c r="L40" s="77"/>
    </row>
    <row r="41" spans="1:12" ht="15" customHeight="1">
      <c r="B41" s="103"/>
      <c r="C41" s="29"/>
      <c r="E41" s="336"/>
      <c r="F41" s="336"/>
      <c r="G41" s="336"/>
      <c r="H41" s="644"/>
      <c r="I41" s="629"/>
      <c r="J41" s="629"/>
      <c r="K41" s="629"/>
      <c r="L41" s="77"/>
    </row>
    <row r="42" spans="1:12" ht="15" customHeight="1">
      <c r="B42" s="33" t="s">
        <v>120</v>
      </c>
      <c r="C42" s="29"/>
      <c r="D42" s="27">
        <v>2021</v>
      </c>
      <c r="E42" s="333">
        <f>F42+G42</f>
        <v>0</v>
      </c>
      <c r="F42" s="336">
        <v>0</v>
      </c>
      <c r="G42" s="336">
        <v>0</v>
      </c>
      <c r="H42" s="644"/>
      <c r="I42" s="627">
        <f>SUM(J42:K42)</f>
        <v>0</v>
      </c>
      <c r="J42" s="627">
        <f>SUM(' 3.18'!F42,' 3.18'!J42,' 3.18 samb.'!F42)</f>
        <v>0</v>
      </c>
      <c r="K42" s="627">
        <f>SUM(' 3.18'!G42,' 3.18'!K42,' 3.18 samb.'!G42)</f>
        <v>0</v>
      </c>
      <c r="L42" s="77"/>
    </row>
    <row r="43" spans="1:12" ht="15" customHeight="1">
      <c r="B43" s="36" t="s">
        <v>121</v>
      </c>
      <c r="C43" s="334"/>
      <c r="D43" s="27">
        <v>2022</v>
      </c>
      <c r="E43" s="333">
        <f>F43+G43</f>
        <v>0</v>
      </c>
      <c r="F43" s="263">
        <v>0</v>
      </c>
      <c r="G43" s="263">
        <v>0</v>
      </c>
      <c r="H43" s="626"/>
      <c r="I43" s="627">
        <f>SUM(J43:K43)</f>
        <v>0</v>
      </c>
      <c r="J43" s="627">
        <f>SUM(' 3.18'!F43,' 3.18'!J43,' 3.18 samb.'!F43)</f>
        <v>0</v>
      </c>
      <c r="K43" s="627">
        <f>SUM(' 3.18'!G43,' 3.18'!K43,' 3.18 samb.'!G43)</f>
        <v>0</v>
      </c>
      <c r="L43" s="77"/>
    </row>
    <row r="44" spans="1:12" ht="3.75" customHeight="1" thickBot="1">
      <c r="A44" s="30"/>
      <c r="B44" s="83"/>
      <c r="C44" s="83"/>
      <c r="D44" s="84"/>
      <c r="E44" s="93"/>
      <c r="F44" s="30"/>
      <c r="G44" s="94"/>
      <c r="H44" s="94"/>
      <c r="I44" s="84"/>
      <c r="J44" s="84"/>
      <c r="K44" s="84"/>
      <c r="L44" s="84"/>
    </row>
    <row r="45" spans="1:12" s="32" customFormat="1" ht="15" customHeight="1">
      <c r="B45" s="77"/>
      <c r="C45" s="77"/>
      <c r="D45" s="78"/>
      <c r="E45" s="78"/>
      <c r="F45" s="78"/>
      <c r="G45" s="31"/>
      <c r="H45" s="31"/>
      <c r="I45" s="77"/>
      <c r="J45" s="79"/>
      <c r="K45" s="65"/>
      <c r="L45" s="65" t="s">
        <v>216</v>
      </c>
    </row>
    <row r="46" spans="1:12" s="32" customFormat="1" ht="18" customHeight="1">
      <c r="B46" s="31"/>
      <c r="C46" s="77"/>
      <c r="D46" s="78"/>
      <c r="E46" s="78"/>
      <c r="F46" s="78"/>
      <c r="G46" s="31"/>
      <c r="H46" s="31"/>
      <c r="I46" s="77"/>
      <c r="J46" s="77"/>
      <c r="K46" s="86"/>
      <c r="L46" s="86" t="s">
        <v>215</v>
      </c>
    </row>
    <row r="47" spans="1:12" ht="14.25" customHeight="1">
      <c r="B47" s="98"/>
      <c r="G47" s="100"/>
      <c r="H47" s="100"/>
      <c r="L47" s="113"/>
    </row>
    <row r="48" spans="1:12" ht="15" customHeight="1">
      <c r="B48" s="101"/>
    </row>
    <row r="49" spans="1:11" ht="6" customHeight="1">
      <c r="A49" s="33"/>
    </row>
    <row r="50" spans="1:11" ht="4.5" customHeight="1">
      <c r="A50" s="36"/>
      <c r="B50" s="37"/>
      <c r="C50" s="37"/>
      <c r="D50" s="112"/>
      <c r="E50" s="112"/>
      <c r="F50" s="112"/>
      <c r="I50" s="37"/>
      <c r="J50" s="37"/>
      <c r="K50" s="37"/>
    </row>
    <row r="51" spans="1:11" ht="13.5" customHeight="1">
      <c r="A51" s="36"/>
      <c r="B51" s="37"/>
      <c r="C51" s="37"/>
      <c r="D51" s="112"/>
      <c r="E51" s="112"/>
      <c r="F51" s="112"/>
      <c r="I51" s="37"/>
      <c r="J51" s="37"/>
      <c r="K51" s="37"/>
    </row>
    <row r="52" spans="1:11" ht="15.75" customHeight="1">
      <c r="A52" s="33"/>
      <c r="B52" s="37"/>
      <c r="C52" s="37"/>
      <c r="D52" s="112"/>
      <c r="E52" s="112"/>
      <c r="F52" s="112"/>
      <c r="I52" s="37"/>
      <c r="J52" s="37"/>
      <c r="K52" s="37"/>
    </row>
    <row r="53" spans="1:11" ht="17.25" customHeight="1">
      <c r="A53" s="36"/>
      <c r="B53" s="37"/>
      <c r="C53" s="37"/>
      <c r="D53" s="112"/>
      <c r="E53" s="112"/>
      <c r="F53" s="112"/>
      <c r="I53" s="37"/>
      <c r="J53" s="37"/>
      <c r="K53" s="37"/>
    </row>
    <row r="54" spans="1:11" ht="15">
      <c r="A54" s="33"/>
      <c r="B54" s="37"/>
      <c r="C54" s="37"/>
      <c r="D54" s="112"/>
      <c r="E54" s="112"/>
      <c r="F54" s="112"/>
      <c r="I54" s="37"/>
      <c r="J54" s="37"/>
      <c r="K54" s="37"/>
    </row>
    <row r="55" spans="1:11" ht="1.5" customHeight="1">
      <c r="A55" s="36"/>
      <c r="B55" s="37"/>
      <c r="C55" s="37"/>
      <c r="D55" s="112"/>
      <c r="E55" s="112"/>
      <c r="F55" s="112"/>
      <c r="I55" s="37"/>
      <c r="J55" s="37"/>
      <c r="K55" s="37"/>
    </row>
    <row r="56" spans="1:11" ht="6.75" customHeight="1">
      <c r="A56" s="33"/>
      <c r="B56" s="37"/>
      <c r="C56" s="37"/>
      <c r="D56" s="112"/>
      <c r="E56" s="112"/>
      <c r="F56" s="112"/>
      <c r="I56" s="37"/>
      <c r="J56" s="37"/>
      <c r="K56" s="37"/>
    </row>
    <row r="57" spans="1:11" ht="15" customHeight="1">
      <c r="A57" s="33"/>
      <c r="B57" s="37"/>
      <c r="C57" s="37"/>
      <c r="D57" s="112"/>
      <c r="E57" s="112"/>
      <c r="F57" s="112"/>
      <c r="I57" s="37"/>
      <c r="J57" s="37"/>
      <c r="K57" s="37"/>
    </row>
    <row r="58" spans="1:11" ht="15" customHeight="1">
      <c r="A58" s="33"/>
      <c r="B58" s="37"/>
      <c r="C58" s="37"/>
      <c r="D58" s="112"/>
      <c r="E58" s="112"/>
      <c r="F58" s="112"/>
      <c r="I58" s="37"/>
      <c r="J58" s="37"/>
      <c r="K58" s="37"/>
    </row>
    <row r="59" spans="1:11" ht="19.5" customHeight="1">
      <c r="A59" s="36"/>
      <c r="B59" s="37"/>
      <c r="C59" s="37"/>
      <c r="D59" s="112"/>
      <c r="E59" s="112"/>
      <c r="F59" s="112"/>
      <c r="I59" s="37"/>
      <c r="J59" s="37"/>
      <c r="K59" s="37"/>
    </row>
    <row r="60" spans="1:11" ht="13.5" customHeight="1">
      <c r="A60" s="33"/>
      <c r="B60" s="37"/>
      <c r="C60" s="37"/>
      <c r="D60" s="112"/>
      <c r="E60" s="112"/>
      <c r="F60" s="112"/>
      <c r="I60" s="37"/>
      <c r="J60" s="37"/>
      <c r="K60" s="37"/>
    </row>
    <row r="61" spans="1:11" ht="15" customHeight="1">
      <c r="A61" s="36"/>
      <c r="B61" s="37"/>
      <c r="C61" s="37"/>
      <c r="D61" s="112"/>
      <c r="E61" s="112"/>
      <c r="F61" s="112"/>
      <c r="I61" s="37"/>
      <c r="J61" s="37"/>
      <c r="K61" s="37"/>
    </row>
    <row r="62" spans="1:11" ht="13.5" customHeight="1">
      <c r="A62" s="37"/>
      <c r="B62" s="37"/>
      <c r="C62" s="37"/>
      <c r="D62" s="112"/>
      <c r="E62" s="112"/>
      <c r="F62" s="112"/>
      <c r="I62" s="37"/>
      <c r="J62" s="37"/>
      <c r="K62" s="37"/>
    </row>
    <row r="63" spans="1:11" ht="15" customHeight="1"/>
    <row r="64" spans="1:11" ht="13.5" customHeight="1"/>
    <row r="65" spans="4:8" ht="15" customHeight="1"/>
    <row r="66" spans="4:8" ht="13.5" customHeight="1"/>
    <row r="67" spans="4:8" ht="15" customHeight="1"/>
    <row r="68" spans="4:8" ht="13.5" customHeight="1"/>
    <row r="69" spans="4:8" ht="15" customHeight="1"/>
    <row r="70" spans="4:8" ht="13.5" customHeight="1"/>
    <row r="71" spans="4:8" ht="15" customHeight="1"/>
    <row r="72" spans="4:8" ht="13.5" customHeight="1"/>
    <row r="73" spans="4:8" ht="15" customHeight="1"/>
    <row r="74" spans="4:8" ht="13.5" customHeight="1"/>
    <row r="75" spans="4:8" ht="15" customHeight="1"/>
    <row r="76" spans="4:8" ht="13.5" customHeight="1"/>
    <row r="77" spans="4:8" ht="1.5" customHeight="1"/>
    <row r="78" spans="4:8" s="31" customFormat="1" ht="16.5" customHeight="1">
      <c r="D78" s="95"/>
      <c r="E78" s="95"/>
      <c r="F78" s="95"/>
      <c r="G78" s="87"/>
      <c r="H78" s="87"/>
    </row>
    <row r="79" spans="4:8" s="31" customFormat="1" ht="12" customHeight="1">
      <c r="D79" s="95"/>
      <c r="E79" s="95"/>
      <c r="F79" s="95"/>
      <c r="G79" s="87"/>
      <c r="H79" s="87"/>
    </row>
    <row r="80" spans="4:8" ht="9.75" customHeight="1"/>
    <row r="81" ht="15" customHeight="1"/>
    <row r="82" ht="15" customHeight="1"/>
    <row r="83" ht="9.75" customHeight="1"/>
    <row r="84" ht="15" customHeight="1"/>
    <row r="85" ht="9.75" customHeight="1"/>
    <row r="86" ht="15" customHeight="1"/>
    <row r="87" ht="9.75" customHeight="1"/>
    <row r="88" ht="9.75" customHeight="1"/>
    <row r="89" ht="15" customHeight="1"/>
    <row r="90" ht="9.75" customHeight="1"/>
    <row r="91" ht="9.75" customHeight="1"/>
    <row r="92" ht="15" customHeight="1"/>
    <row r="93" ht="9.75" customHeight="1"/>
    <row r="94" ht="15" customHeight="1"/>
    <row r="95" ht="9.75" customHeight="1"/>
    <row r="96" ht="15" customHeight="1"/>
    <row r="97" ht="9.75" customHeight="1"/>
    <row r="98" ht="15" customHeight="1"/>
    <row r="99" ht="9.75" customHeight="1"/>
    <row r="100" ht="18" customHeight="1"/>
    <row r="101" ht="15" customHeight="1"/>
    <row r="102" ht="9.75" customHeight="1"/>
    <row r="103" ht="15" customHeight="1"/>
    <row r="104" ht="9.75" customHeight="1"/>
    <row r="105" ht="5.0999999999999996" customHeight="1"/>
    <row r="106" ht="11.1" customHeight="1"/>
    <row r="107" ht="11.1" customHeight="1"/>
    <row r="108" ht="11.25" customHeight="1"/>
    <row r="109" ht="5.25" customHeight="1"/>
    <row r="110" ht="3.95" customHeight="1"/>
    <row r="111" ht="11.1" customHeight="1"/>
    <row r="112" ht="10.5" customHeight="1"/>
  </sheetData>
  <mergeCells count="4">
    <mergeCell ref="I9:K9"/>
    <mergeCell ref="I10:K10"/>
    <mergeCell ref="E9:G9"/>
    <mergeCell ref="E10:G10"/>
  </mergeCells>
  <hyperlinks>
    <hyperlink ref="L1" r:id="rId1" xr:uid="{00000000-0004-0000-2D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6"/>
    <pageSetUpPr fitToPage="1"/>
  </sheetPr>
  <dimension ref="A1:WVS104"/>
  <sheetViews>
    <sheetView view="pageBreakPreview" zoomScale="90" zoomScaleNormal="100" zoomScaleSheetLayoutView="9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28515625" style="26" customWidth="1"/>
    <col min="4" max="4" width="17.28515625" style="27" customWidth="1"/>
    <col min="5" max="6" width="9.85546875" style="27" customWidth="1"/>
    <col min="7" max="7" width="13.7109375" style="27" customWidth="1"/>
    <col min="8" max="8" width="1.7109375" style="27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223</v>
      </c>
      <c r="C5" s="33" t="s">
        <v>528</v>
      </c>
      <c r="D5" s="27"/>
      <c r="E5" s="27"/>
      <c r="F5" s="27"/>
      <c r="G5" s="27"/>
      <c r="H5" s="27"/>
      <c r="I5" s="26"/>
      <c r="J5" s="26"/>
      <c r="K5" s="26"/>
      <c r="L5" s="77"/>
      <c r="M5" s="77"/>
      <c r="N5" s="77"/>
    </row>
    <row r="6" spans="1:14" s="24" customFormat="1" ht="15" customHeight="1">
      <c r="B6" s="76" t="s">
        <v>224</v>
      </c>
      <c r="C6" s="36" t="s">
        <v>425</v>
      </c>
      <c r="D6" s="27"/>
      <c r="E6" s="27"/>
      <c r="F6" s="27"/>
      <c r="G6" s="27"/>
      <c r="H6" s="27"/>
      <c r="I6" s="26"/>
      <c r="J6" s="26"/>
      <c r="K6" s="26"/>
      <c r="L6" s="77"/>
      <c r="M6" s="77"/>
      <c r="N6" s="77"/>
    </row>
    <row r="7" spans="1:14" s="24" customFormat="1" ht="11.25" customHeight="1" thickBot="1">
      <c r="A7" s="25"/>
      <c r="B7" s="77"/>
      <c r="C7" s="77"/>
      <c r="D7" s="78"/>
      <c r="E7" s="78"/>
      <c r="F7" s="78"/>
      <c r="G7" s="78"/>
      <c r="H7" s="78"/>
      <c r="I7" s="77"/>
      <c r="J7" s="77"/>
      <c r="K7" s="77"/>
      <c r="L7" s="77"/>
      <c r="M7" s="77"/>
      <c r="N7" s="77"/>
    </row>
    <row r="8" spans="1:14" s="24" customFormat="1" ht="3" customHeight="1" thickTop="1">
      <c r="A8" s="255"/>
      <c r="B8" s="244"/>
      <c r="C8" s="244"/>
      <c r="D8" s="256"/>
      <c r="E8" s="256"/>
      <c r="F8" s="256"/>
      <c r="G8" s="256"/>
      <c r="H8" s="256"/>
      <c r="I8" s="244"/>
      <c r="J8" s="244"/>
      <c r="K8" s="244"/>
      <c r="L8" s="244"/>
      <c r="M8" s="77"/>
      <c r="N8" s="77"/>
    </row>
    <row r="9" spans="1:14" s="24" customFormat="1" ht="17.100000000000001" customHeight="1">
      <c r="B9" s="33" t="s">
        <v>341</v>
      </c>
      <c r="C9" s="26"/>
      <c r="D9" s="245" t="s">
        <v>28</v>
      </c>
      <c r="E9" s="692" t="s">
        <v>561</v>
      </c>
      <c r="F9" s="692"/>
      <c r="G9" s="692"/>
      <c r="H9" s="245"/>
      <c r="I9" s="692" t="s">
        <v>123</v>
      </c>
      <c r="J9" s="692"/>
      <c r="K9" s="692"/>
      <c r="L9" s="114"/>
      <c r="M9" s="114"/>
      <c r="N9" s="77"/>
    </row>
    <row r="10" spans="1:14" s="24" customFormat="1" ht="15">
      <c r="B10" s="36" t="s">
        <v>328</v>
      </c>
      <c r="C10" s="26"/>
      <c r="D10" s="246" t="s">
        <v>29</v>
      </c>
      <c r="E10" s="694" t="s">
        <v>416</v>
      </c>
      <c r="F10" s="694"/>
      <c r="G10" s="694"/>
      <c r="H10" s="246"/>
      <c r="I10" s="694" t="s">
        <v>126</v>
      </c>
      <c r="J10" s="694"/>
      <c r="K10" s="694"/>
      <c r="L10" s="77"/>
      <c r="M10" s="77"/>
      <c r="N10" s="77"/>
    </row>
    <row r="11" spans="1:14" s="24" customFormat="1" ht="17.100000000000001" customHeight="1">
      <c r="B11" s="26"/>
      <c r="C11" s="26"/>
      <c r="D11" s="245"/>
      <c r="E11" s="258" t="s">
        <v>8</v>
      </c>
      <c r="F11" s="258" t="s">
        <v>40</v>
      </c>
      <c r="G11" s="258" t="s">
        <v>42</v>
      </c>
      <c r="H11" s="245"/>
      <c r="I11" s="258" t="s">
        <v>8</v>
      </c>
      <c r="J11" s="258" t="s">
        <v>40</v>
      </c>
      <c r="K11" s="258" t="s">
        <v>42</v>
      </c>
      <c r="L11" s="115"/>
      <c r="M11" s="115"/>
      <c r="N11" s="77"/>
    </row>
    <row r="12" spans="1:14" s="24" customFormat="1" ht="16.5" customHeight="1">
      <c r="B12" s="26"/>
      <c r="C12" s="26"/>
      <c r="D12" s="329"/>
      <c r="E12" s="330" t="s">
        <v>134</v>
      </c>
      <c r="F12" s="330" t="s">
        <v>41</v>
      </c>
      <c r="G12" s="330" t="s">
        <v>43</v>
      </c>
      <c r="H12" s="329"/>
      <c r="I12" s="330" t="s">
        <v>9</v>
      </c>
      <c r="J12" s="330" t="s">
        <v>41</v>
      </c>
      <c r="K12" s="330" t="s">
        <v>43</v>
      </c>
      <c r="L12" s="116"/>
      <c r="M12" s="116"/>
      <c r="N12" s="77"/>
    </row>
    <row r="13" spans="1:14" ht="3" customHeight="1">
      <c r="A13" s="247"/>
      <c r="B13" s="247"/>
      <c r="C13" s="247"/>
      <c r="D13" s="248"/>
      <c r="E13" s="248"/>
      <c r="F13" s="248"/>
      <c r="G13" s="248"/>
      <c r="H13" s="248"/>
      <c r="I13" s="247"/>
      <c r="J13" s="247"/>
      <c r="K13" s="247"/>
      <c r="L13" s="247"/>
    </row>
    <row r="14" spans="1:14" ht="6" customHeight="1">
      <c r="L14" s="28"/>
    </row>
    <row r="15" spans="1:14" ht="14.1" customHeight="1">
      <c r="B15" s="33" t="s">
        <v>8</v>
      </c>
      <c r="D15" s="673">
        <v>2023</v>
      </c>
      <c r="E15" s="331">
        <f>SUM(F15,G15)</f>
        <v>39</v>
      </c>
      <c r="F15" s="331">
        <f>SUM(F21,F18,F27,F24,F33,F30,F36,F39,F42,F45)</f>
        <v>18</v>
      </c>
      <c r="G15" s="331">
        <f>SUM(G21,G18,G27,G24,G33,G30,G36,G39,G42,G45)</f>
        <v>21</v>
      </c>
      <c r="H15" s="678"/>
      <c r="I15" s="331">
        <f>SUM(J15,K15)</f>
        <v>0</v>
      </c>
      <c r="J15" s="331">
        <f>SUM(J21,J18,J27,J24,J33,J30,J36,J39,J42,J45)</f>
        <v>0</v>
      </c>
      <c r="K15" s="331">
        <f>SUM(K21,K18,K27,K24,K33,K30,K36,K39,K42,K45)</f>
        <v>0</v>
      </c>
      <c r="L15" s="77"/>
    </row>
    <row r="16" spans="1:14" ht="14.1" customHeight="1">
      <c r="B16" s="36" t="s">
        <v>9</v>
      </c>
      <c r="D16" s="673"/>
      <c r="E16" s="331"/>
      <c r="F16" s="331"/>
      <c r="G16" s="331"/>
      <c r="H16" s="678"/>
      <c r="I16" s="331"/>
      <c r="J16" s="331"/>
      <c r="K16" s="331"/>
      <c r="L16" s="77"/>
    </row>
    <row r="17" spans="2:12" ht="14.1" customHeight="1">
      <c r="B17" s="36"/>
      <c r="D17" s="673"/>
      <c r="E17" s="331"/>
      <c r="F17" s="331"/>
      <c r="G17" s="331"/>
      <c r="H17" s="678"/>
      <c r="I17" s="331"/>
      <c r="J17" s="333"/>
      <c r="K17" s="333"/>
      <c r="L17" s="77"/>
    </row>
    <row r="18" spans="2:12" ht="14.1" customHeight="1">
      <c r="B18" s="33" t="s">
        <v>105</v>
      </c>
      <c r="D18" s="27">
        <v>2023</v>
      </c>
      <c r="E18" s="331">
        <f>SUM(F18,G18)</f>
        <v>0</v>
      </c>
      <c r="F18" s="333">
        <v>0</v>
      </c>
      <c r="G18" s="333">
        <v>0</v>
      </c>
      <c r="I18" s="331">
        <f>SUM(J18,K18)</f>
        <v>0</v>
      </c>
      <c r="J18" s="333">
        <v>0</v>
      </c>
      <c r="K18" s="333">
        <v>0</v>
      </c>
      <c r="L18" s="77"/>
    </row>
    <row r="19" spans="2:12" ht="14.1" customHeight="1">
      <c r="B19" s="36" t="s">
        <v>106</v>
      </c>
      <c r="D19" s="673"/>
      <c r="E19" s="331"/>
      <c r="F19" s="331"/>
      <c r="G19" s="331"/>
      <c r="H19" s="678"/>
      <c r="I19" s="331"/>
      <c r="J19" s="331"/>
      <c r="K19" s="331"/>
      <c r="L19" s="77"/>
    </row>
    <row r="20" spans="2:12" ht="14.1" customHeight="1">
      <c r="B20" s="33"/>
      <c r="E20" s="333"/>
      <c r="F20" s="333"/>
      <c r="G20" s="333"/>
      <c r="I20" s="333"/>
      <c r="J20" s="333"/>
      <c r="K20" s="333"/>
      <c r="L20" s="117"/>
    </row>
    <row r="21" spans="2:12" ht="14.1" customHeight="1">
      <c r="B21" s="33" t="s">
        <v>394</v>
      </c>
      <c r="C21" s="33"/>
      <c r="D21" s="27">
        <v>2023</v>
      </c>
      <c r="E21" s="627">
        <f>F21+G21</f>
        <v>24</v>
      </c>
      <c r="F21" s="626">
        <v>5</v>
      </c>
      <c r="G21" s="604">
        <v>19</v>
      </c>
      <c r="I21" s="333">
        <f>J21+K21</f>
        <v>0</v>
      </c>
      <c r="J21" s="333">
        <v>0</v>
      </c>
      <c r="K21" s="333">
        <v>0</v>
      </c>
      <c r="L21" s="118"/>
    </row>
    <row r="22" spans="2:12" ht="14.1" customHeight="1">
      <c r="B22" s="36" t="s">
        <v>395</v>
      </c>
      <c r="C22" s="33"/>
      <c r="E22" s="333"/>
      <c r="F22" s="333"/>
      <c r="G22" s="333"/>
      <c r="I22" s="333"/>
      <c r="J22" s="333"/>
      <c r="K22" s="333"/>
      <c r="L22" s="118"/>
    </row>
    <row r="23" spans="2:12" ht="14.1" customHeight="1">
      <c r="B23" s="36"/>
      <c r="C23" s="33"/>
      <c r="E23" s="333"/>
      <c r="F23" s="333"/>
      <c r="G23" s="333"/>
      <c r="I23" s="333"/>
      <c r="J23" s="333"/>
      <c r="K23" s="333"/>
      <c r="L23" s="118"/>
    </row>
    <row r="24" spans="2:12" ht="14.1" customHeight="1">
      <c r="B24" s="33" t="s">
        <v>384</v>
      </c>
      <c r="C24" s="29"/>
      <c r="D24" s="27">
        <v>2023</v>
      </c>
      <c r="E24" s="331">
        <f>SUM(F24,G24)</f>
        <v>0</v>
      </c>
      <c r="F24" s="333">
        <v>0</v>
      </c>
      <c r="G24" s="333">
        <v>0</v>
      </c>
      <c r="I24" s="331">
        <f>SUM(J24,K24)</f>
        <v>0</v>
      </c>
      <c r="J24" s="333">
        <v>0</v>
      </c>
      <c r="K24" s="333">
        <v>0</v>
      </c>
      <c r="L24" s="118"/>
    </row>
    <row r="25" spans="2:12" ht="14.1" customHeight="1">
      <c r="B25" s="36" t="s">
        <v>396</v>
      </c>
      <c r="C25" s="334"/>
      <c r="E25" s="333"/>
      <c r="F25" s="333"/>
      <c r="G25" s="333"/>
      <c r="I25" s="333"/>
      <c r="J25" s="333"/>
      <c r="K25" s="333"/>
      <c r="L25" s="118"/>
    </row>
    <row r="26" spans="2:12" ht="14.1" customHeight="1">
      <c r="B26" s="36"/>
      <c r="C26" s="334"/>
      <c r="E26" s="333"/>
      <c r="F26" s="333"/>
      <c r="G26" s="333"/>
      <c r="I26" s="333"/>
      <c r="J26" s="333"/>
      <c r="K26" s="333"/>
      <c r="L26" s="118"/>
    </row>
    <row r="27" spans="2:12" ht="14.1" customHeight="1">
      <c r="B27" s="33" t="s">
        <v>388</v>
      </c>
      <c r="C27" s="334"/>
      <c r="D27" s="27">
        <v>2023</v>
      </c>
      <c r="E27" s="627">
        <f>F27+G27</f>
        <v>0</v>
      </c>
      <c r="F27" s="627">
        <v>0</v>
      </c>
      <c r="G27" s="627">
        <v>0</v>
      </c>
      <c r="I27" s="333">
        <f>J27+K27</f>
        <v>0</v>
      </c>
      <c r="J27" s="333">
        <v>0</v>
      </c>
      <c r="K27" s="333">
        <v>0</v>
      </c>
      <c r="L27" s="118"/>
    </row>
    <row r="28" spans="2:12" ht="14.1" customHeight="1">
      <c r="B28" s="36" t="s">
        <v>389</v>
      </c>
      <c r="C28" s="334"/>
      <c r="E28" s="333"/>
      <c r="F28" s="333"/>
      <c r="G28" s="333"/>
      <c r="I28" s="333"/>
      <c r="J28" s="333"/>
      <c r="K28" s="333"/>
      <c r="L28" s="118"/>
    </row>
    <row r="29" spans="2:12" ht="14.1" customHeight="1">
      <c r="B29" s="36"/>
      <c r="C29" s="334"/>
      <c r="E29" s="333"/>
      <c r="F29" s="333"/>
      <c r="G29" s="333"/>
      <c r="I29" s="333"/>
      <c r="J29" s="333"/>
      <c r="K29" s="333"/>
      <c r="L29" s="118"/>
    </row>
    <row r="30" spans="2:12" ht="14.1" customHeight="1">
      <c r="B30" s="29" t="s">
        <v>385</v>
      </c>
      <c r="C30" s="633"/>
      <c r="D30" s="27">
        <v>2023</v>
      </c>
      <c r="E30" s="331">
        <f>SUM(F30,G30)</f>
        <v>0</v>
      </c>
      <c r="F30" s="333">
        <v>0</v>
      </c>
      <c r="G30" s="333">
        <v>0</v>
      </c>
      <c r="I30" s="331">
        <f>SUM(J30,K30)</f>
        <v>0</v>
      </c>
      <c r="J30" s="333">
        <v>0</v>
      </c>
      <c r="K30" s="333">
        <v>0</v>
      </c>
      <c r="L30" s="118"/>
    </row>
    <row r="31" spans="2:12" ht="14.1" customHeight="1">
      <c r="B31" s="36" t="s">
        <v>397</v>
      </c>
      <c r="C31" s="334"/>
      <c r="E31" s="333"/>
      <c r="F31" s="333"/>
      <c r="G31" s="333"/>
      <c r="I31" s="333"/>
      <c r="J31" s="333"/>
      <c r="K31" s="333"/>
      <c r="L31" s="118"/>
    </row>
    <row r="32" spans="2:12" ht="14.1" customHeight="1">
      <c r="B32" s="33"/>
      <c r="E32" s="333"/>
      <c r="F32" s="333"/>
      <c r="G32" s="333"/>
      <c r="I32" s="333"/>
      <c r="J32" s="333"/>
      <c r="K32" s="333"/>
      <c r="L32" s="117"/>
    </row>
    <row r="33" spans="1:12" ht="14.1" customHeight="1">
      <c r="B33" s="33" t="s">
        <v>390</v>
      </c>
      <c r="D33" s="27">
        <v>2023</v>
      </c>
      <c r="E33" s="627">
        <f>F33+G33</f>
        <v>0</v>
      </c>
      <c r="F33" s="627">
        <v>0</v>
      </c>
      <c r="G33" s="627">
        <v>0</v>
      </c>
      <c r="I33" s="333">
        <f>J33+K33</f>
        <v>0</v>
      </c>
      <c r="J33" s="333">
        <v>0</v>
      </c>
      <c r="K33" s="333">
        <v>0</v>
      </c>
      <c r="L33" s="117"/>
    </row>
    <row r="34" spans="1:12" ht="14.1" customHeight="1">
      <c r="B34" s="36" t="s">
        <v>398</v>
      </c>
      <c r="E34" s="333"/>
      <c r="F34" s="333"/>
      <c r="G34" s="333"/>
      <c r="I34" s="333"/>
      <c r="J34" s="333"/>
      <c r="K34" s="333"/>
      <c r="L34" s="117"/>
    </row>
    <row r="35" spans="1:12" ht="14.1" customHeight="1">
      <c r="B35" s="36"/>
      <c r="E35" s="333"/>
      <c r="F35" s="333"/>
      <c r="G35" s="333"/>
      <c r="I35" s="333"/>
      <c r="J35" s="333"/>
      <c r="K35" s="333"/>
      <c r="L35" s="117"/>
    </row>
    <row r="36" spans="1:12" ht="14.1" customHeight="1">
      <c r="B36" s="33" t="s">
        <v>399</v>
      </c>
      <c r="D36" s="27">
        <v>2023</v>
      </c>
      <c r="E36" s="627">
        <f>F36+G36</f>
        <v>10</v>
      </c>
      <c r="F36" s="626">
        <v>9</v>
      </c>
      <c r="G36" s="604">
        <v>1</v>
      </c>
      <c r="I36" s="333">
        <f>J36+K36</f>
        <v>0</v>
      </c>
      <c r="J36" s="333">
        <v>0</v>
      </c>
      <c r="K36" s="333">
        <v>0</v>
      </c>
      <c r="L36" s="117"/>
    </row>
    <row r="37" spans="1:12" ht="14.1" customHeight="1">
      <c r="B37" s="36" t="s">
        <v>400</v>
      </c>
      <c r="E37" s="333"/>
      <c r="F37" s="333"/>
      <c r="G37" s="333"/>
      <c r="I37" s="333"/>
      <c r="J37" s="333"/>
      <c r="K37" s="333"/>
      <c r="L37" s="117"/>
    </row>
    <row r="38" spans="1:12" ht="14.1" customHeight="1">
      <c r="B38" s="36"/>
      <c r="E38" s="333"/>
      <c r="F38" s="333"/>
      <c r="G38" s="333"/>
      <c r="I38" s="333"/>
      <c r="J38" s="333"/>
      <c r="K38" s="333"/>
      <c r="L38" s="117"/>
    </row>
    <row r="39" spans="1:12" ht="14.1" customHeight="1">
      <c r="B39" s="29" t="s">
        <v>386</v>
      </c>
      <c r="D39" s="27">
        <v>2023</v>
      </c>
      <c r="E39" s="331">
        <f>SUM(F39,G39)</f>
        <v>0</v>
      </c>
      <c r="F39" s="333">
        <v>0</v>
      </c>
      <c r="G39" s="333">
        <v>0</v>
      </c>
      <c r="I39" s="331">
        <f>SUM(J39,K39)</f>
        <v>0</v>
      </c>
      <c r="J39" s="333">
        <v>0</v>
      </c>
      <c r="K39" s="333">
        <v>0</v>
      </c>
      <c r="L39" s="117"/>
    </row>
    <row r="40" spans="1:12" ht="14.1" customHeight="1">
      <c r="B40" s="36" t="s">
        <v>401</v>
      </c>
      <c r="E40" s="333"/>
      <c r="F40" s="333"/>
      <c r="G40" s="333"/>
      <c r="I40" s="333"/>
      <c r="J40" s="333"/>
      <c r="K40" s="333"/>
      <c r="L40" s="117"/>
    </row>
    <row r="41" spans="1:12" ht="14.1" customHeight="1">
      <c r="B41" s="36"/>
      <c r="E41" s="333"/>
      <c r="F41" s="333"/>
      <c r="G41" s="333"/>
      <c r="I41" s="333"/>
      <c r="J41" s="333"/>
      <c r="K41" s="333"/>
      <c r="L41" s="117"/>
    </row>
    <row r="42" spans="1:12" ht="14.1" customHeight="1">
      <c r="B42" s="33" t="s">
        <v>402</v>
      </c>
      <c r="C42" s="334"/>
      <c r="D42" s="27">
        <v>2023</v>
      </c>
      <c r="E42" s="331">
        <f>SUM(F42,G42)</f>
        <v>0</v>
      </c>
      <c r="F42" s="333">
        <v>0</v>
      </c>
      <c r="G42" s="333">
        <v>0</v>
      </c>
      <c r="I42" s="331">
        <f>SUM(J42,K42)</f>
        <v>0</v>
      </c>
      <c r="J42" s="333">
        <v>0</v>
      </c>
      <c r="K42" s="333">
        <v>0</v>
      </c>
      <c r="L42" s="117"/>
    </row>
    <row r="43" spans="1:12" ht="14.1" customHeight="1">
      <c r="B43" s="36" t="s">
        <v>403</v>
      </c>
      <c r="C43" s="334"/>
      <c r="E43" s="333"/>
      <c r="F43" s="333"/>
      <c r="G43" s="333"/>
      <c r="I43" s="333"/>
      <c r="J43" s="333"/>
      <c r="K43" s="333"/>
      <c r="L43" s="117"/>
    </row>
    <row r="44" spans="1:12" ht="14.1" customHeight="1">
      <c r="E44" s="333"/>
      <c r="F44" s="333"/>
      <c r="G44" s="333"/>
      <c r="I44" s="333"/>
      <c r="J44" s="333"/>
      <c r="K44" s="333"/>
      <c r="L44" s="117"/>
    </row>
    <row r="45" spans="1:12" ht="14.1" customHeight="1">
      <c r="B45" s="33" t="s">
        <v>118</v>
      </c>
      <c r="D45" s="27">
        <v>2023</v>
      </c>
      <c r="E45" s="627">
        <f>F45+G45</f>
        <v>5</v>
      </c>
      <c r="F45" s="626">
        <v>4</v>
      </c>
      <c r="G45" s="604">
        <v>1</v>
      </c>
      <c r="I45" s="627">
        <f>J45+K45</f>
        <v>0</v>
      </c>
      <c r="J45" s="624">
        <f>J49+J53+J57+J62+J67+J71+J76+J80+J84</f>
        <v>0</v>
      </c>
      <c r="K45" s="624">
        <f>K49+K53+K57+K62+K67+K71+K76+K80+K84</f>
        <v>0</v>
      </c>
      <c r="L45" s="117"/>
    </row>
    <row r="46" spans="1:12" ht="14.1" customHeight="1">
      <c r="B46" s="103" t="s">
        <v>119</v>
      </c>
      <c r="C46" s="29"/>
      <c r="I46" s="333"/>
      <c r="J46" s="333"/>
      <c r="K46" s="333"/>
      <c r="L46" s="118"/>
    </row>
    <row r="47" spans="1:12" ht="17.100000000000001" customHeight="1" thickBot="1">
      <c r="A47" s="30"/>
      <c r="B47" s="83"/>
      <c r="C47" s="83"/>
      <c r="D47" s="84"/>
      <c r="E47" s="84"/>
      <c r="F47" s="84"/>
      <c r="G47" s="84"/>
      <c r="H47" s="84"/>
      <c r="I47" s="85"/>
      <c r="J47" s="85"/>
      <c r="K47" s="85"/>
      <c r="L47" s="85"/>
    </row>
    <row r="48" spans="1:12" s="31" customFormat="1" ht="3" customHeight="1">
      <c r="B48" s="77"/>
      <c r="C48" s="79"/>
      <c r="D48" s="78"/>
      <c r="E48" s="78"/>
      <c r="F48" s="78"/>
      <c r="G48" s="78"/>
      <c r="H48" s="78"/>
      <c r="I48" s="77"/>
      <c r="J48" s="77"/>
      <c r="K48" s="77"/>
      <c r="L48" s="77"/>
    </row>
    <row r="49" spans="2:13" s="32" customFormat="1" ht="12.95" customHeight="1">
      <c r="B49" s="77"/>
      <c r="C49" s="77"/>
      <c r="D49" s="78"/>
      <c r="E49" s="78"/>
      <c r="F49" s="78"/>
      <c r="G49" s="78"/>
      <c r="H49" s="78"/>
      <c r="I49" s="77"/>
      <c r="J49" s="79"/>
      <c r="K49" s="79"/>
      <c r="L49" s="264" t="s">
        <v>216</v>
      </c>
    </row>
    <row r="50" spans="2:13" s="32" customFormat="1" ht="12.95" customHeight="1">
      <c r="B50" s="77"/>
      <c r="C50" s="77"/>
      <c r="D50" s="78"/>
      <c r="E50" s="78"/>
      <c r="F50" s="78"/>
      <c r="G50" s="78"/>
      <c r="H50" s="78"/>
      <c r="I50" s="77"/>
      <c r="J50" s="77"/>
      <c r="K50" s="77"/>
      <c r="L50" s="564" t="s">
        <v>215</v>
      </c>
    </row>
    <row r="51" spans="2:13" ht="15" customHeight="1">
      <c r="C51" s="33"/>
      <c r="D51" s="673"/>
      <c r="E51" s="678"/>
      <c r="F51" s="678"/>
      <c r="G51" s="678"/>
      <c r="H51" s="678"/>
    </row>
    <row r="52" spans="2:13" ht="15" customHeight="1">
      <c r="C52" s="33"/>
      <c r="D52" s="673"/>
      <c r="E52" s="678"/>
      <c r="F52" s="678"/>
      <c r="G52" s="678"/>
      <c r="H52" s="678"/>
    </row>
    <row r="53" spans="2:13" ht="9.75" customHeight="1">
      <c r="C53" s="29"/>
      <c r="D53" s="674"/>
      <c r="E53" s="679"/>
      <c r="F53" s="679"/>
      <c r="G53" s="679"/>
      <c r="H53" s="679"/>
    </row>
    <row r="54" spans="2:13" ht="15" customHeight="1">
      <c r="C54" s="673"/>
      <c r="D54" s="673"/>
      <c r="E54" s="678"/>
      <c r="F54" s="678"/>
      <c r="G54" s="678"/>
      <c r="H54" s="678"/>
    </row>
    <row r="55" spans="2:13" ht="9.75" customHeight="1">
      <c r="C55" s="29"/>
      <c r="D55" s="674"/>
      <c r="E55" s="679"/>
      <c r="F55" s="679"/>
      <c r="G55" s="679"/>
      <c r="H55" s="679"/>
    </row>
    <row r="56" spans="2:13" ht="15" customHeight="1">
      <c r="C56" s="33"/>
      <c r="D56" s="673"/>
      <c r="E56" s="678"/>
      <c r="F56" s="678"/>
      <c r="G56" s="678"/>
      <c r="H56" s="678"/>
    </row>
    <row r="57" spans="2:13" ht="9.75" customHeight="1">
      <c r="C57" s="29"/>
      <c r="D57" s="673"/>
      <c r="E57" s="678"/>
      <c r="F57" s="678"/>
      <c r="G57" s="678"/>
      <c r="H57" s="678"/>
    </row>
    <row r="58" spans="2:13" ht="9.75" customHeight="1">
      <c r="D58" s="674"/>
      <c r="E58" s="679"/>
      <c r="F58" s="679"/>
      <c r="G58" s="679"/>
      <c r="H58" s="679"/>
    </row>
    <row r="59" spans="2:13" ht="15" customHeight="1">
      <c r="B59" s="33"/>
      <c r="C59" s="33"/>
      <c r="I59" s="29"/>
      <c r="J59" s="29"/>
      <c r="K59" s="29"/>
      <c r="L59" s="29"/>
      <c r="M59" s="29"/>
    </row>
    <row r="60" spans="2:13" ht="9.75" customHeight="1">
      <c r="C60" s="36"/>
    </row>
    <row r="61" spans="2:13" ht="9.75" customHeight="1">
      <c r="C61" s="36"/>
    </row>
    <row r="62" spans="2:13" ht="15" customHeight="1">
      <c r="C62" s="33"/>
      <c r="D62" s="673"/>
      <c r="E62" s="678"/>
      <c r="F62" s="678"/>
      <c r="G62" s="678"/>
      <c r="H62" s="678"/>
    </row>
    <row r="63" spans="2:13" ht="9.75" customHeight="1">
      <c r="C63" s="29"/>
      <c r="D63" s="674"/>
      <c r="E63" s="679"/>
      <c r="F63" s="679"/>
      <c r="G63" s="679"/>
      <c r="H63" s="679"/>
    </row>
    <row r="64" spans="2:13" ht="15" customHeight="1">
      <c r="C64" s="33"/>
      <c r="D64" s="673"/>
      <c r="E64" s="678"/>
      <c r="F64" s="678"/>
      <c r="G64" s="678"/>
      <c r="H64" s="678"/>
    </row>
    <row r="65" spans="2:13" ht="9.75" customHeight="1">
      <c r="C65" s="29"/>
      <c r="D65" s="674"/>
      <c r="E65" s="679"/>
      <c r="F65" s="679"/>
      <c r="G65" s="679"/>
      <c r="H65" s="679"/>
    </row>
    <row r="66" spans="2:13" ht="15" customHeight="1">
      <c r="C66" s="33"/>
      <c r="D66" s="673"/>
      <c r="E66" s="678"/>
      <c r="F66" s="678"/>
      <c r="G66" s="678"/>
      <c r="H66" s="678"/>
    </row>
    <row r="67" spans="2:13" ht="9.75" customHeight="1">
      <c r="C67" s="29"/>
      <c r="D67" s="674"/>
      <c r="E67" s="679"/>
      <c r="F67" s="679"/>
      <c r="G67" s="679"/>
      <c r="H67" s="679"/>
    </row>
    <row r="68" spans="2:13" ht="15" customHeight="1">
      <c r="C68" s="33"/>
      <c r="D68" s="673"/>
      <c r="E68" s="678"/>
      <c r="F68" s="678"/>
      <c r="G68" s="678"/>
      <c r="H68" s="678"/>
    </row>
    <row r="69" spans="2:13" ht="9.75" customHeight="1">
      <c r="D69" s="674"/>
      <c r="E69" s="679"/>
      <c r="F69" s="679"/>
      <c r="G69" s="679"/>
      <c r="H69" s="679"/>
    </row>
    <row r="70" spans="2:13" ht="18" customHeight="1">
      <c r="B70" s="33"/>
    </row>
    <row r="71" spans="2:13" ht="15" customHeight="1">
      <c r="B71" s="33"/>
      <c r="C71" s="33"/>
      <c r="I71" s="29"/>
      <c r="J71" s="29"/>
      <c r="K71" s="29"/>
      <c r="L71" s="29"/>
      <c r="M71" s="29"/>
    </row>
    <row r="72" spans="2:13" ht="9.75" customHeight="1">
      <c r="B72" s="29"/>
      <c r="C72" s="36"/>
    </row>
    <row r="73" spans="2:13" ht="15" customHeight="1">
      <c r="B73" s="33"/>
      <c r="C73" s="33"/>
      <c r="I73" s="29"/>
      <c r="J73" s="29"/>
      <c r="K73" s="29"/>
      <c r="L73" s="29"/>
      <c r="M73" s="29"/>
    </row>
    <row r="74" spans="2:13" ht="9.75" customHeight="1">
      <c r="B74" s="29"/>
      <c r="C74" s="36"/>
    </row>
    <row r="75" spans="2:13" ht="5.0999999999999996" customHeight="1"/>
    <row r="76" spans="2:13" ht="11.1" customHeight="1"/>
    <row r="77" spans="2:13" ht="11.1" customHeight="1">
      <c r="C77" s="33"/>
      <c r="I77" s="29"/>
      <c r="J77" s="29"/>
      <c r="K77" s="29"/>
      <c r="L77" s="29"/>
      <c r="M77" s="29"/>
    </row>
    <row r="78" spans="2:13" ht="11.25" customHeight="1">
      <c r="C78" s="36"/>
    </row>
    <row r="79" spans="2:13" ht="5.25" customHeight="1"/>
    <row r="80" spans="2:13" ht="3.95" customHeight="1">
      <c r="I80" s="37"/>
      <c r="J80" s="37"/>
      <c r="K80" s="37"/>
      <c r="L80" s="37"/>
      <c r="M80" s="37"/>
    </row>
    <row r="81" spans="9:13" ht="11.1" customHeight="1"/>
    <row r="82" spans="9:13" ht="10.5" customHeight="1"/>
    <row r="86" spans="9:13">
      <c r="I86" s="37"/>
      <c r="J86" s="37"/>
      <c r="K86" s="37"/>
      <c r="L86" s="37"/>
      <c r="M86" s="37"/>
    </row>
    <row r="87" spans="9:13">
      <c r="I87" s="37"/>
      <c r="J87" s="37"/>
      <c r="K87" s="37"/>
      <c r="L87" s="37"/>
      <c r="M87" s="37"/>
    </row>
    <row r="88" spans="9:13">
      <c r="I88" s="37"/>
      <c r="J88" s="37"/>
      <c r="K88" s="37"/>
      <c r="L88" s="37"/>
      <c r="M88" s="37"/>
    </row>
    <row r="89" spans="9:13">
      <c r="I89" s="37"/>
      <c r="J89" s="37"/>
      <c r="K89" s="37"/>
      <c r="L89" s="37"/>
      <c r="M89" s="37"/>
    </row>
    <row r="90" spans="9:13">
      <c r="I90" s="37"/>
      <c r="J90" s="37"/>
      <c r="K90" s="37"/>
      <c r="L90" s="37"/>
      <c r="M90" s="37"/>
    </row>
    <row r="91" spans="9:13">
      <c r="I91" s="37"/>
      <c r="J91" s="37"/>
      <c r="K91" s="37"/>
      <c r="L91" s="37"/>
      <c r="M91" s="37"/>
    </row>
    <row r="92" spans="9:13">
      <c r="I92" s="37"/>
      <c r="J92" s="37"/>
      <c r="K92" s="37"/>
      <c r="L92" s="37"/>
      <c r="M92" s="37"/>
    </row>
    <row r="93" spans="9:13">
      <c r="I93" s="37"/>
      <c r="J93" s="37"/>
      <c r="K93" s="37"/>
      <c r="L93" s="37"/>
      <c r="M93" s="37"/>
    </row>
    <row r="94" spans="9:13">
      <c r="I94" s="37"/>
      <c r="J94" s="37"/>
      <c r="K94" s="37"/>
      <c r="L94" s="37"/>
      <c r="M94" s="37"/>
    </row>
    <row r="95" spans="9:13">
      <c r="I95" s="37"/>
      <c r="J95" s="37"/>
      <c r="K95" s="37"/>
      <c r="L95" s="37"/>
      <c r="M95" s="37"/>
    </row>
    <row r="96" spans="9:13">
      <c r="I96" s="37"/>
      <c r="J96" s="37"/>
      <c r="K96" s="37"/>
      <c r="L96" s="37"/>
      <c r="M96" s="37"/>
    </row>
    <row r="97" spans="9:13">
      <c r="I97" s="37"/>
      <c r="J97" s="37"/>
      <c r="K97" s="37"/>
      <c r="L97" s="37"/>
      <c r="M97" s="37"/>
    </row>
    <row r="98" spans="9:13">
      <c r="I98" s="37"/>
      <c r="J98" s="37"/>
      <c r="K98" s="37"/>
      <c r="L98" s="37"/>
      <c r="M98" s="37"/>
    </row>
    <row r="99" spans="9:13">
      <c r="I99" s="37"/>
      <c r="J99" s="37"/>
      <c r="K99" s="37"/>
      <c r="L99" s="37"/>
      <c r="M99" s="37"/>
    </row>
    <row r="100" spans="9:13">
      <c r="I100" s="37"/>
      <c r="J100" s="37"/>
      <c r="K100" s="37"/>
      <c r="L100" s="37"/>
      <c r="M100" s="37"/>
    </row>
    <row r="101" spans="9:13">
      <c r="I101" s="37"/>
      <c r="J101" s="37"/>
      <c r="K101" s="37"/>
      <c r="L101" s="37"/>
      <c r="M101" s="37"/>
    </row>
    <row r="102" spans="9:13">
      <c r="I102" s="37"/>
      <c r="J102" s="37"/>
      <c r="K102" s="37"/>
      <c r="L102" s="37"/>
      <c r="M102" s="37"/>
    </row>
    <row r="103" spans="9:13">
      <c r="I103" s="37"/>
      <c r="J103" s="37"/>
      <c r="K103" s="37"/>
      <c r="L103" s="37"/>
      <c r="M103" s="37"/>
    </row>
    <row r="104" spans="9:13">
      <c r="I104" s="37"/>
      <c r="J104" s="37"/>
      <c r="K104" s="37"/>
      <c r="L104" s="37"/>
      <c r="M104" s="37"/>
    </row>
  </sheetData>
  <mergeCells count="4">
    <mergeCell ref="I9:K9"/>
    <mergeCell ref="I10:K10"/>
    <mergeCell ref="E9:G9"/>
    <mergeCell ref="E10:G10"/>
  </mergeCells>
  <hyperlinks>
    <hyperlink ref="L1" r:id="rId1" xr:uid="{00000000-0004-0000-2E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6"/>
    <pageSetUpPr fitToPage="1"/>
  </sheetPr>
  <dimension ref="A1:WVS104"/>
  <sheetViews>
    <sheetView tabSelected="1"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425781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223</v>
      </c>
      <c r="C5" s="33" t="s">
        <v>529</v>
      </c>
      <c r="D5" s="27"/>
      <c r="E5" s="26"/>
      <c r="F5" s="26"/>
      <c r="G5" s="26"/>
      <c r="H5" s="26"/>
      <c r="I5" s="26"/>
      <c r="J5" s="26"/>
      <c r="K5" s="77"/>
      <c r="L5" s="77"/>
      <c r="M5" s="77"/>
      <c r="N5" s="77"/>
    </row>
    <row r="6" spans="1:14" s="24" customFormat="1" ht="15" customHeight="1">
      <c r="B6" s="76" t="s">
        <v>224</v>
      </c>
      <c r="C6" s="36" t="s">
        <v>421</v>
      </c>
      <c r="D6" s="27"/>
      <c r="E6" s="26"/>
      <c r="F6" s="26"/>
      <c r="G6" s="26"/>
      <c r="H6" s="26"/>
      <c r="I6" s="26"/>
      <c r="J6" s="26"/>
      <c r="K6" s="77"/>
      <c r="L6" s="77"/>
      <c r="M6" s="77"/>
      <c r="N6" s="77"/>
    </row>
    <row r="7" spans="1:14" s="24" customFormat="1" ht="11.25" customHeight="1" thickBot="1">
      <c r="A7" s="25"/>
      <c r="B7" s="77"/>
      <c r="C7" s="77"/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3" customHeight="1" thickTop="1">
      <c r="A8" s="255"/>
      <c r="B8" s="244"/>
      <c r="C8" s="244"/>
      <c r="D8" s="256"/>
      <c r="E8" s="244"/>
      <c r="F8" s="244"/>
      <c r="G8" s="244"/>
      <c r="H8" s="244"/>
      <c r="I8" s="244"/>
      <c r="J8" s="244"/>
      <c r="K8" s="244"/>
      <c r="L8" s="244"/>
      <c r="M8" s="77"/>
      <c r="N8" s="77"/>
    </row>
    <row r="9" spans="1:14" s="24" customFormat="1" ht="17.100000000000001" customHeight="1">
      <c r="B9" s="33" t="s">
        <v>341</v>
      </c>
      <c r="C9" s="26"/>
      <c r="D9" s="245" t="s">
        <v>28</v>
      </c>
      <c r="E9" s="692" t="s">
        <v>127</v>
      </c>
      <c r="F9" s="692"/>
      <c r="G9" s="692"/>
      <c r="H9" s="692"/>
      <c r="I9" s="692" t="s">
        <v>8</v>
      </c>
      <c r="J9" s="692"/>
      <c r="K9" s="692"/>
      <c r="L9" s="114"/>
      <c r="M9" s="114"/>
      <c r="N9" s="77"/>
    </row>
    <row r="10" spans="1:14" s="24" customFormat="1" ht="15">
      <c r="B10" s="36" t="s">
        <v>328</v>
      </c>
      <c r="C10" s="26"/>
      <c r="D10" s="246" t="s">
        <v>29</v>
      </c>
      <c r="E10" s="694" t="s">
        <v>127</v>
      </c>
      <c r="F10" s="694"/>
      <c r="G10" s="694"/>
      <c r="H10" s="701"/>
      <c r="I10" s="693" t="s">
        <v>9</v>
      </c>
      <c r="J10" s="693"/>
      <c r="K10" s="693"/>
      <c r="L10" s="77"/>
      <c r="M10" s="77"/>
      <c r="N10" s="77"/>
    </row>
    <row r="11" spans="1:14" s="24" customFormat="1" ht="17.100000000000001" customHeight="1">
      <c r="B11" s="26"/>
      <c r="C11" s="26"/>
      <c r="D11" s="245"/>
      <c r="E11" s="258" t="s">
        <v>8</v>
      </c>
      <c r="F11" s="258" t="s">
        <v>40</v>
      </c>
      <c r="G11" s="258" t="s">
        <v>42</v>
      </c>
      <c r="H11" s="75"/>
      <c r="I11" s="258" t="s">
        <v>8</v>
      </c>
      <c r="J11" s="258" t="s">
        <v>40</v>
      </c>
      <c r="K11" s="258" t="s">
        <v>42</v>
      </c>
      <c r="L11" s="115"/>
      <c r="M11" s="115"/>
      <c r="N11" s="77"/>
    </row>
    <row r="12" spans="1:14" s="24" customFormat="1" ht="16.5" customHeight="1">
      <c r="B12" s="26"/>
      <c r="C12" s="26"/>
      <c r="D12" s="329"/>
      <c r="E12" s="330" t="s">
        <v>9</v>
      </c>
      <c r="F12" s="330" t="s">
        <v>41</v>
      </c>
      <c r="G12" s="330" t="s">
        <v>43</v>
      </c>
      <c r="H12" s="330"/>
      <c r="I12" s="330" t="s">
        <v>9</v>
      </c>
      <c r="J12" s="330" t="s">
        <v>41</v>
      </c>
      <c r="K12" s="330" t="s">
        <v>43</v>
      </c>
      <c r="L12" s="116"/>
      <c r="M12" s="116"/>
      <c r="N12" s="77"/>
    </row>
    <row r="13" spans="1:14" ht="3" customHeight="1">
      <c r="A13" s="247"/>
      <c r="B13" s="247"/>
      <c r="C13" s="247"/>
      <c r="D13" s="248"/>
      <c r="E13" s="247"/>
      <c r="F13" s="247"/>
      <c r="G13" s="247"/>
      <c r="H13" s="247"/>
      <c r="I13" s="247"/>
      <c r="J13" s="247"/>
      <c r="K13" s="247"/>
      <c r="L13" s="247"/>
    </row>
    <row r="14" spans="1:14" ht="6" customHeight="1">
      <c r="L14" s="28"/>
    </row>
    <row r="15" spans="1:14" ht="14.1" customHeight="1">
      <c r="B15" s="33" t="s">
        <v>8</v>
      </c>
      <c r="D15" s="636">
        <v>2023</v>
      </c>
      <c r="E15" s="331">
        <f>SUM(F15,G15)</f>
        <v>6</v>
      </c>
      <c r="F15" s="331">
        <f>SUM(F21,F18,F27,F24,F33,F30,F36,F39,F42,F45)</f>
        <v>3</v>
      </c>
      <c r="G15" s="331">
        <f>SUM(G21,G18,G27,G24,G33,G30,G36,G39,G42,G45)</f>
        <v>3</v>
      </c>
      <c r="H15" s="333"/>
      <c r="I15" s="331">
        <f>SUM(J15,K15)</f>
        <v>45</v>
      </c>
      <c r="J15" s="331">
        <f>SUM(J21,J18,J27,J24,J33,J30,J36,J39,J42,J45)</f>
        <v>21</v>
      </c>
      <c r="K15" s="331">
        <f>SUM(K21,K18,K27,K24,K33,K30,K36,K39,K42,K45)</f>
        <v>24</v>
      </c>
      <c r="L15" s="77"/>
    </row>
    <row r="16" spans="1:14" ht="14.1" customHeight="1">
      <c r="B16" s="36" t="s">
        <v>9</v>
      </c>
      <c r="D16" s="636"/>
      <c r="E16" s="331"/>
      <c r="F16" s="331"/>
      <c r="G16" s="331"/>
      <c r="H16" s="337"/>
      <c r="I16" s="331"/>
      <c r="J16" s="331"/>
      <c r="K16" s="331"/>
      <c r="L16" s="77"/>
    </row>
    <row r="17" spans="2:12" ht="14.1" customHeight="1">
      <c r="B17" s="36"/>
      <c r="D17" s="673"/>
      <c r="E17" s="331"/>
      <c r="F17" s="331"/>
      <c r="G17" s="331"/>
      <c r="H17" s="337"/>
      <c r="I17" s="331"/>
      <c r="J17" s="331"/>
      <c r="K17" s="331"/>
      <c r="L17" s="77"/>
    </row>
    <row r="18" spans="2:12" ht="14.1" customHeight="1">
      <c r="B18" s="33" t="s">
        <v>105</v>
      </c>
      <c r="D18" s="27">
        <v>2023</v>
      </c>
      <c r="E18" s="331">
        <f>SUM(F18,G18)</f>
        <v>0</v>
      </c>
      <c r="F18" s="333">
        <v>0</v>
      </c>
      <c r="G18" s="333">
        <v>0</v>
      </c>
      <c r="H18" s="337"/>
      <c r="I18" s="331">
        <f>SUM(J18,K18)</f>
        <v>0</v>
      </c>
      <c r="J18" s="627">
        <f>SUM(' 3.18 samb.2'!F18,' 3.18 samb.2'!J18,' 3.18 samb.3'!F18)</f>
        <v>0</v>
      </c>
      <c r="K18" s="627">
        <f>SUM(' 3.18 samb.2'!G18,' 3.18 samb.2'!K18,' 3.18 samb.3'!G18)</f>
        <v>0</v>
      </c>
      <c r="L18" s="77"/>
    </row>
    <row r="19" spans="2:12" ht="14.1" customHeight="1">
      <c r="B19" s="36" t="s">
        <v>106</v>
      </c>
      <c r="D19" s="673"/>
      <c r="E19" s="331"/>
      <c r="F19" s="331"/>
      <c r="G19" s="331"/>
      <c r="H19" s="337"/>
      <c r="I19" s="331"/>
      <c r="J19" s="627"/>
      <c r="K19" s="627"/>
      <c r="L19" s="77"/>
    </row>
    <row r="20" spans="2:12" ht="14.1" customHeight="1">
      <c r="B20" s="33"/>
      <c r="E20" s="333"/>
      <c r="F20" s="333"/>
      <c r="G20" s="333"/>
      <c r="H20" s="333"/>
      <c r="I20" s="333"/>
      <c r="J20" s="627"/>
      <c r="K20" s="627"/>
      <c r="L20" s="117"/>
    </row>
    <row r="21" spans="2:12" ht="14.1" customHeight="1">
      <c r="B21" s="33" t="s">
        <v>394</v>
      </c>
      <c r="C21" s="33"/>
      <c r="D21" s="27">
        <v>2023</v>
      </c>
      <c r="E21" s="333">
        <f>F21+G21</f>
        <v>2</v>
      </c>
      <c r="F21" s="333">
        <v>0</v>
      </c>
      <c r="G21" s="87">
        <v>2</v>
      </c>
      <c r="H21" s="604"/>
      <c r="I21" s="627">
        <f>SUM(J21:K21)</f>
        <v>26</v>
      </c>
      <c r="J21" s="627">
        <f>SUM(' 3.18 samb.2'!F21,' 3.18 samb.2'!J21,' 3.18 samb.3'!F21)</f>
        <v>5</v>
      </c>
      <c r="K21" s="627">
        <f>SUM(' 3.18 samb.2'!G21,' 3.18 samb.2'!K21,' 3.18 samb.3'!G21)</f>
        <v>21</v>
      </c>
      <c r="L21" s="118"/>
    </row>
    <row r="22" spans="2:12" ht="14.1" customHeight="1">
      <c r="B22" s="36" t="s">
        <v>395</v>
      </c>
      <c r="C22" s="33"/>
      <c r="E22" s="333"/>
      <c r="F22" s="333"/>
      <c r="G22" s="333"/>
      <c r="H22" s="333"/>
      <c r="I22" s="333"/>
      <c r="J22" s="627"/>
      <c r="K22" s="627"/>
      <c r="L22" s="118"/>
    </row>
    <row r="23" spans="2:12" ht="14.1" customHeight="1">
      <c r="B23" s="36"/>
      <c r="C23" s="33"/>
      <c r="E23" s="333"/>
      <c r="F23" s="333"/>
      <c r="G23" s="333"/>
      <c r="H23" s="333"/>
      <c r="I23" s="333"/>
      <c r="J23" s="627"/>
      <c r="K23" s="627"/>
      <c r="L23" s="118"/>
    </row>
    <row r="24" spans="2:12" ht="14.1" customHeight="1">
      <c r="B24" s="33" t="s">
        <v>384</v>
      </c>
      <c r="C24" s="29"/>
      <c r="D24" s="27">
        <v>2023</v>
      </c>
      <c r="E24" s="331">
        <f>SUM(F24,G24)</f>
        <v>0</v>
      </c>
      <c r="F24" s="333">
        <v>0</v>
      </c>
      <c r="G24" s="333">
        <v>0</v>
      </c>
      <c r="H24" s="333"/>
      <c r="I24" s="331">
        <f>SUM(J24,K24)</f>
        <v>0</v>
      </c>
      <c r="J24" s="627">
        <f>SUM(' 3.18 samb.2'!F24,' 3.18 samb.2'!J24,' 3.18 samb.3'!F24)</f>
        <v>0</v>
      </c>
      <c r="K24" s="627">
        <f>SUM(' 3.18 samb.2'!G24,' 3.18 samb.2'!K24,' 3.18 samb.3'!G24)</f>
        <v>0</v>
      </c>
      <c r="L24" s="118"/>
    </row>
    <row r="25" spans="2:12" ht="14.1" customHeight="1">
      <c r="B25" s="36" t="s">
        <v>396</v>
      </c>
      <c r="C25" s="334"/>
      <c r="E25" s="333"/>
      <c r="F25" s="333"/>
      <c r="G25" s="333"/>
      <c r="H25" s="333"/>
      <c r="I25" s="333"/>
      <c r="J25" s="627"/>
      <c r="K25" s="627"/>
      <c r="L25" s="118"/>
    </row>
    <row r="26" spans="2:12" ht="14.1" customHeight="1">
      <c r="B26" s="36"/>
      <c r="C26" s="334"/>
      <c r="E26" s="333"/>
      <c r="F26" s="333"/>
      <c r="G26" s="333"/>
      <c r="H26" s="333"/>
      <c r="I26" s="333"/>
      <c r="J26" s="627"/>
      <c r="K26" s="627"/>
      <c r="L26" s="118"/>
    </row>
    <row r="27" spans="2:12" ht="14.1" customHeight="1">
      <c r="B27" s="33" t="s">
        <v>388</v>
      </c>
      <c r="C27" s="334"/>
      <c r="D27" s="27">
        <v>2023</v>
      </c>
      <c r="E27" s="333">
        <f>F27+G27</f>
        <v>1</v>
      </c>
      <c r="F27" s="263">
        <v>0</v>
      </c>
      <c r="G27" s="87">
        <v>1</v>
      </c>
      <c r="H27" s="604"/>
      <c r="I27" s="627">
        <f>SUM(J27:K27)</f>
        <v>1</v>
      </c>
      <c r="J27" s="627">
        <f>SUM(' 3.18 samb.2'!F27,' 3.18 samb.2'!J27,' 3.18 samb.3'!F27)</f>
        <v>0</v>
      </c>
      <c r="K27" s="627">
        <f>SUM(' 3.18 samb.2'!G27,' 3.18 samb.2'!K27,' 3.18 samb.3'!G27)</f>
        <v>1</v>
      </c>
      <c r="L27" s="118"/>
    </row>
    <row r="28" spans="2:12" ht="14.1" customHeight="1">
      <c r="B28" s="36" t="s">
        <v>389</v>
      </c>
      <c r="C28" s="334"/>
      <c r="E28" s="333"/>
      <c r="F28" s="333"/>
      <c r="G28" s="333"/>
      <c r="H28" s="333"/>
      <c r="I28" s="333"/>
      <c r="J28" s="627"/>
      <c r="K28" s="627"/>
      <c r="L28" s="118"/>
    </row>
    <row r="29" spans="2:12" ht="14.1" customHeight="1">
      <c r="B29" s="36"/>
      <c r="C29" s="334"/>
      <c r="E29" s="333"/>
      <c r="F29" s="333"/>
      <c r="G29" s="333"/>
      <c r="H29" s="333"/>
      <c r="I29" s="333"/>
      <c r="J29" s="627"/>
      <c r="K29" s="627"/>
      <c r="L29" s="118"/>
    </row>
    <row r="30" spans="2:12" ht="14.1" customHeight="1">
      <c r="B30" s="29" t="s">
        <v>385</v>
      </c>
      <c r="C30" s="633"/>
      <c r="D30" s="27">
        <v>2023</v>
      </c>
      <c r="E30" s="331">
        <f>SUM(F30,G30)</f>
        <v>0</v>
      </c>
      <c r="F30" s="333">
        <v>0</v>
      </c>
      <c r="G30" s="333">
        <v>0</v>
      </c>
      <c r="H30" s="333"/>
      <c r="I30" s="331">
        <f>SUM(J30,K30)</f>
        <v>0</v>
      </c>
      <c r="J30" s="627">
        <f>SUM(' 3.18 samb.2'!F30,' 3.18 samb.2'!J30,' 3.18 samb.3'!F30)</f>
        <v>0</v>
      </c>
      <c r="K30" s="627">
        <f>SUM(' 3.18 samb.2'!G30,' 3.18 samb.2'!K30,' 3.18 samb.3'!G30)</f>
        <v>0</v>
      </c>
      <c r="L30" s="118"/>
    </row>
    <row r="31" spans="2:12" ht="14.1" customHeight="1">
      <c r="B31" s="36" t="s">
        <v>397</v>
      </c>
      <c r="C31" s="334"/>
      <c r="E31" s="333"/>
      <c r="F31" s="333"/>
      <c r="G31" s="333"/>
      <c r="H31" s="333"/>
      <c r="I31" s="333"/>
      <c r="J31" s="627"/>
      <c r="K31" s="627"/>
      <c r="L31" s="118"/>
    </row>
    <row r="32" spans="2:12" ht="14.1" customHeight="1">
      <c r="B32" s="33"/>
      <c r="E32" s="333"/>
      <c r="F32" s="333"/>
      <c r="G32" s="333"/>
      <c r="H32" s="333"/>
      <c r="I32" s="333"/>
      <c r="J32" s="627"/>
      <c r="K32" s="627"/>
      <c r="L32" s="117"/>
    </row>
    <row r="33" spans="1:12" ht="14.1" customHeight="1">
      <c r="B33" s="33" t="s">
        <v>390</v>
      </c>
      <c r="D33" s="27">
        <v>2023</v>
      </c>
      <c r="E33" s="333">
        <f>F33+G33</f>
        <v>3</v>
      </c>
      <c r="F33" s="87">
        <v>3</v>
      </c>
      <c r="G33" s="263">
        <v>0</v>
      </c>
      <c r="H33" s="604"/>
      <c r="I33" s="627">
        <f>SUM(J33:K33)</f>
        <v>3</v>
      </c>
      <c r="J33" s="627">
        <f>SUM(' 3.18 samb.2'!F33,' 3.18 samb.2'!J33,' 3.18 samb.3'!F33)</f>
        <v>3</v>
      </c>
      <c r="K33" s="627">
        <f>SUM(' 3.18 samb.2'!G33,' 3.18 samb.2'!K33,' 3.18 samb.3'!G33)</f>
        <v>0</v>
      </c>
      <c r="L33" s="117"/>
    </row>
    <row r="34" spans="1:12" ht="14.1" customHeight="1">
      <c r="B34" s="36" t="s">
        <v>398</v>
      </c>
      <c r="E34" s="333"/>
      <c r="F34" s="333"/>
      <c r="G34" s="333"/>
      <c r="H34" s="333"/>
      <c r="I34" s="333"/>
      <c r="J34" s="627"/>
      <c r="K34" s="627"/>
      <c r="L34" s="117"/>
    </row>
    <row r="35" spans="1:12" ht="14.1" customHeight="1">
      <c r="B35" s="36"/>
      <c r="E35" s="333"/>
      <c r="F35" s="333"/>
      <c r="G35" s="333"/>
      <c r="H35" s="333"/>
      <c r="I35" s="333"/>
      <c r="J35" s="627"/>
      <c r="K35" s="627"/>
      <c r="L35" s="117"/>
    </row>
    <row r="36" spans="1:12" ht="14.1" customHeight="1">
      <c r="B36" s="33" t="s">
        <v>399</v>
      </c>
      <c r="D36" s="27">
        <v>2023</v>
      </c>
      <c r="E36" s="333">
        <f>F36+G36</f>
        <v>0</v>
      </c>
      <c r="F36" s="627">
        <v>0</v>
      </c>
      <c r="G36" s="627">
        <v>0</v>
      </c>
      <c r="H36" s="604"/>
      <c r="I36" s="627">
        <f>SUM(J36:K36)</f>
        <v>10</v>
      </c>
      <c r="J36" s="627">
        <f>SUM(' 3.18 samb.2'!F36,' 3.18 samb.2'!J36,' 3.18 samb.3'!F36)</f>
        <v>9</v>
      </c>
      <c r="K36" s="627">
        <f>SUM(' 3.18 samb.2'!G36,' 3.18 samb.2'!K36,' 3.18 samb.3'!G36)</f>
        <v>1</v>
      </c>
      <c r="L36" s="117"/>
    </row>
    <row r="37" spans="1:12" ht="14.1" customHeight="1">
      <c r="B37" s="36" t="s">
        <v>400</v>
      </c>
      <c r="E37" s="333"/>
      <c r="F37" s="333"/>
      <c r="G37" s="333"/>
      <c r="H37" s="333"/>
      <c r="I37" s="333"/>
      <c r="J37" s="627"/>
      <c r="K37" s="627"/>
      <c r="L37" s="117"/>
    </row>
    <row r="38" spans="1:12" ht="14.1" customHeight="1">
      <c r="B38" s="36"/>
      <c r="E38" s="333"/>
      <c r="F38" s="333"/>
      <c r="G38" s="333"/>
      <c r="H38" s="333"/>
      <c r="I38" s="333"/>
      <c r="J38" s="627"/>
      <c r="K38" s="627"/>
      <c r="L38" s="117"/>
    </row>
    <row r="39" spans="1:12" ht="14.1" customHeight="1">
      <c r="B39" s="29" t="s">
        <v>386</v>
      </c>
      <c r="D39" s="27">
        <v>2023</v>
      </c>
      <c r="E39" s="331">
        <f>SUM(F39,G39)</f>
        <v>0</v>
      </c>
      <c r="F39" s="333">
        <v>0</v>
      </c>
      <c r="G39" s="333">
        <v>0</v>
      </c>
      <c r="H39" s="333"/>
      <c r="I39" s="331">
        <f>SUM(J39,K39)</f>
        <v>0</v>
      </c>
      <c r="J39" s="627">
        <f>SUM(' 3.18 samb.2'!F39,' 3.18 samb.2'!J39,' 3.18 samb.3'!F39)</f>
        <v>0</v>
      </c>
      <c r="K39" s="627">
        <f>SUM(' 3.18 samb.2'!G39,' 3.18 samb.2'!K39,' 3.18 samb.3'!G39)</f>
        <v>0</v>
      </c>
      <c r="L39" s="117"/>
    </row>
    <row r="40" spans="1:12" ht="14.1" customHeight="1">
      <c r="B40" s="36" t="s">
        <v>401</v>
      </c>
      <c r="E40" s="333"/>
      <c r="F40" s="333"/>
      <c r="G40" s="333"/>
      <c r="H40" s="333"/>
      <c r="I40" s="333"/>
      <c r="J40" s="627"/>
      <c r="K40" s="627"/>
      <c r="L40" s="117"/>
    </row>
    <row r="41" spans="1:12" ht="14.1" customHeight="1">
      <c r="B41" s="36"/>
      <c r="E41" s="333"/>
      <c r="F41" s="333"/>
      <c r="G41" s="333"/>
      <c r="H41" s="333"/>
      <c r="I41" s="333"/>
      <c r="J41" s="627"/>
      <c r="K41" s="627"/>
      <c r="L41" s="117"/>
    </row>
    <row r="42" spans="1:12" ht="14.1" customHeight="1">
      <c r="B42" s="33" t="s">
        <v>402</v>
      </c>
      <c r="C42" s="334"/>
      <c r="D42" s="27">
        <v>2023</v>
      </c>
      <c r="E42" s="331">
        <f>SUM(F42,G42)</f>
        <v>0</v>
      </c>
      <c r="F42" s="333">
        <v>0</v>
      </c>
      <c r="G42" s="333">
        <v>0</v>
      </c>
      <c r="H42" s="333"/>
      <c r="I42" s="331">
        <f>SUM(J42,K42)</f>
        <v>0</v>
      </c>
      <c r="J42" s="627">
        <f>SUM(' 3.18 samb.2'!F42,' 3.18 samb.2'!J42,' 3.18 samb.3'!F42)</f>
        <v>0</v>
      </c>
      <c r="K42" s="627">
        <f>SUM(' 3.18 samb.2'!G42,' 3.18 samb.2'!K42,' 3.18 samb.3'!G42)</f>
        <v>0</v>
      </c>
      <c r="L42" s="117"/>
    </row>
    <row r="43" spans="1:12" ht="14.1" customHeight="1">
      <c r="B43" s="36" t="s">
        <v>403</v>
      </c>
      <c r="C43" s="334"/>
      <c r="E43" s="333"/>
      <c r="F43" s="333"/>
      <c r="G43" s="333"/>
      <c r="H43" s="333"/>
      <c r="I43" s="333"/>
      <c r="J43" s="627"/>
      <c r="K43" s="627"/>
      <c r="L43" s="117"/>
    </row>
    <row r="44" spans="1:12" ht="14.1" customHeight="1">
      <c r="E44" s="333"/>
      <c r="F44" s="333"/>
      <c r="G44" s="333"/>
      <c r="H44" s="333"/>
      <c r="I44" s="333"/>
      <c r="J44" s="627"/>
      <c r="K44" s="627"/>
      <c r="L44" s="117"/>
    </row>
    <row r="45" spans="1:12" ht="14.1" customHeight="1">
      <c r="B45" s="33" t="s">
        <v>118</v>
      </c>
      <c r="D45" s="27">
        <v>2023</v>
      </c>
      <c r="E45" s="627">
        <f>F45+G45</f>
        <v>0</v>
      </c>
      <c r="F45" s="627">
        <v>0</v>
      </c>
      <c r="G45" s="627">
        <v>0</v>
      </c>
      <c r="H45" s="604"/>
      <c r="I45" s="627">
        <f>SUM(J45:K45)</f>
        <v>5</v>
      </c>
      <c r="J45" s="627">
        <f>SUM(' 3.18 samb.2'!F45,' 3.18 samb.2'!J45,' 3.18 samb.3'!F45)</f>
        <v>4</v>
      </c>
      <c r="K45" s="627">
        <f>SUM(' 3.18 samb.2'!G45,' 3.18 samb.2'!K45,' 3.18 samb.3'!G45)</f>
        <v>1</v>
      </c>
      <c r="L45" s="117"/>
    </row>
    <row r="46" spans="1:12" ht="14.1" customHeight="1">
      <c r="B46" s="103" t="s">
        <v>119</v>
      </c>
      <c r="C46" s="29"/>
      <c r="E46" s="333"/>
      <c r="F46" s="333"/>
      <c r="G46" s="333"/>
      <c r="H46" s="333"/>
      <c r="I46" s="333"/>
      <c r="J46" s="333"/>
      <c r="K46" s="333"/>
      <c r="L46" s="118"/>
    </row>
    <row r="47" spans="1:12" ht="17.100000000000001" customHeight="1" thickBot="1">
      <c r="A47" s="30"/>
      <c r="B47" s="83"/>
      <c r="C47" s="83"/>
      <c r="D47" s="84"/>
      <c r="E47" s="85"/>
      <c r="F47" s="85"/>
      <c r="G47" s="85"/>
      <c r="H47" s="85"/>
      <c r="I47" s="85"/>
      <c r="J47" s="85"/>
      <c r="K47" s="85"/>
      <c r="L47" s="85"/>
    </row>
    <row r="48" spans="1:12" s="31" customFormat="1" ht="3" customHeight="1">
      <c r="B48" s="77"/>
      <c r="C48" s="79"/>
      <c r="D48" s="78"/>
      <c r="E48" s="77"/>
      <c r="F48" s="77"/>
      <c r="G48" s="77"/>
      <c r="H48" s="77"/>
      <c r="I48" s="77"/>
      <c r="J48" s="77"/>
      <c r="K48" s="77"/>
      <c r="L48" s="77"/>
    </row>
    <row r="49" spans="2:13" s="32" customFormat="1" ht="12.95" customHeight="1">
      <c r="B49" s="77"/>
      <c r="C49" s="77"/>
      <c r="D49" s="78"/>
      <c r="E49" s="77"/>
      <c r="F49" s="79"/>
      <c r="G49" s="79"/>
      <c r="H49" s="77"/>
      <c r="I49" s="77"/>
      <c r="J49" s="77"/>
      <c r="L49" s="264" t="s">
        <v>216</v>
      </c>
    </row>
    <row r="50" spans="2:13" s="32" customFormat="1" ht="12.95" customHeight="1">
      <c r="B50" s="77"/>
      <c r="C50" s="77"/>
      <c r="D50" s="78"/>
      <c r="E50" s="77"/>
      <c r="F50" s="77"/>
      <c r="G50" s="77"/>
      <c r="H50" s="77"/>
      <c r="I50" s="77"/>
      <c r="J50" s="77"/>
      <c r="L50" s="564" t="s">
        <v>215</v>
      </c>
    </row>
    <row r="51" spans="2:13" ht="15" customHeight="1">
      <c r="C51" s="33"/>
      <c r="D51" s="636"/>
    </row>
    <row r="52" spans="2:13" ht="15" customHeight="1">
      <c r="C52" s="33"/>
      <c r="D52" s="636"/>
    </row>
    <row r="53" spans="2:13" ht="9.75" customHeight="1">
      <c r="C53" s="29"/>
      <c r="D53" s="637"/>
    </row>
    <row r="54" spans="2:13" ht="15" customHeight="1">
      <c r="C54" s="636"/>
      <c r="D54" s="636"/>
    </row>
    <row r="55" spans="2:13" ht="9.75" customHeight="1">
      <c r="C55" s="29"/>
      <c r="D55" s="637"/>
    </row>
    <row r="56" spans="2:13" ht="15" customHeight="1">
      <c r="C56" s="33"/>
      <c r="D56" s="636"/>
    </row>
    <row r="57" spans="2:13" ht="9.75" customHeight="1">
      <c r="C57" s="29"/>
      <c r="D57" s="636"/>
    </row>
    <row r="58" spans="2:13" ht="9.75" customHeight="1">
      <c r="D58" s="637"/>
    </row>
    <row r="59" spans="2:13" ht="15" customHeight="1">
      <c r="B59" s="33"/>
      <c r="C59" s="33"/>
      <c r="E59" s="29"/>
      <c r="F59" s="29"/>
      <c r="G59" s="29"/>
      <c r="H59" s="29"/>
      <c r="I59" s="29"/>
      <c r="J59" s="29"/>
      <c r="K59" s="29"/>
      <c r="L59" s="29"/>
      <c r="M59" s="29"/>
    </row>
    <row r="60" spans="2:13" ht="9.75" customHeight="1">
      <c r="C60" s="36"/>
    </row>
    <row r="61" spans="2:13" ht="9.75" customHeight="1">
      <c r="C61" s="36"/>
    </row>
    <row r="62" spans="2:13" ht="15" customHeight="1">
      <c r="C62" s="33"/>
      <c r="D62" s="636"/>
    </row>
    <row r="63" spans="2:13" ht="9.75" customHeight="1">
      <c r="C63" s="29"/>
      <c r="D63" s="637"/>
    </row>
    <row r="64" spans="2:13" ht="15" customHeight="1">
      <c r="C64" s="33"/>
      <c r="D64" s="636"/>
    </row>
    <row r="65" spans="2:13" ht="9.75" customHeight="1">
      <c r="C65" s="29"/>
      <c r="D65" s="637"/>
    </row>
    <row r="66" spans="2:13" ht="15" customHeight="1">
      <c r="C66" s="33"/>
      <c r="D66" s="636"/>
    </row>
    <row r="67" spans="2:13" ht="9.75" customHeight="1">
      <c r="C67" s="29"/>
      <c r="D67" s="637"/>
    </row>
    <row r="68" spans="2:13" ht="15" customHeight="1">
      <c r="C68" s="33"/>
      <c r="D68" s="636"/>
    </row>
    <row r="69" spans="2:13" ht="9.75" customHeight="1">
      <c r="D69" s="637"/>
    </row>
    <row r="70" spans="2:13" ht="18" customHeight="1">
      <c r="B70" s="33"/>
    </row>
    <row r="71" spans="2:13" ht="15" customHeight="1">
      <c r="B71" s="33"/>
      <c r="C71" s="33"/>
      <c r="E71" s="29"/>
      <c r="F71" s="29"/>
      <c r="G71" s="29"/>
      <c r="H71" s="29"/>
      <c r="I71" s="29"/>
      <c r="J71" s="29"/>
      <c r="K71" s="29"/>
      <c r="L71" s="29"/>
      <c r="M71" s="29"/>
    </row>
    <row r="72" spans="2:13" ht="9.75" customHeight="1">
      <c r="B72" s="29"/>
      <c r="C72" s="36"/>
    </row>
    <row r="73" spans="2:13" ht="15" customHeight="1">
      <c r="B73" s="33"/>
      <c r="C73" s="33"/>
      <c r="E73" s="29"/>
      <c r="F73" s="29"/>
      <c r="G73" s="29"/>
      <c r="H73" s="29"/>
      <c r="I73" s="29"/>
      <c r="J73" s="29"/>
      <c r="K73" s="29"/>
      <c r="L73" s="29"/>
      <c r="M73" s="29"/>
    </row>
    <row r="74" spans="2:13" ht="9.75" customHeight="1">
      <c r="B74" s="29"/>
      <c r="C74" s="36"/>
    </row>
    <row r="75" spans="2:13" ht="5.0999999999999996" customHeight="1"/>
    <row r="76" spans="2:13" ht="11.1" customHeight="1"/>
    <row r="77" spans="2:13" ht="11.1" customHeight="1"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11.25" customHeight="1">
      <c r="C78" s="36"/>
    </row>
    <row r="79" spans="2:13" ht="5.25" customHeight="1"/>
    <row r="80" spans="2:13" ht="3.95" customHeight="1">
      <c r="E80" s="37"/>
      <c r="F80" s="37"/>
      <c r="G80" s="37"/>
      <c r="H80" s="37"/>
      <c r="I80" s="37"/>
      <c r="J80" s="37"/>
      <c r="K80" s="37"/>
      <c r="L80" s="37"/>
      <c r="M80" s="37"/>
    </row>
    <row r="81" spans="5:13" ht="11.1" customHeight="1"/>
    <row r="82" spans="5:13" ht="10.5" customHeight="1"/>
    <row r="86" spans="5:13">
      <c r="E86" s="37"/>
      <c r="F86" s="37"/>
      <c r="G86" s="37"/>
      <c r="H86" s="37"/>
      <c r="I86" s="37"/>
      <c r="J86" s="37"/>
      <c r="K86" s="37"/>
      <c r="L86" s="37"/>
      <c r="M86" s="37"/>
    </row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</sheetData>
  <mergeCells count="4">
    <mergeCell ref="E9:H9"/>
    <mergeCell ref="I9:K9"/>
    <mergeCell ref="E10:H10"/>
    <mergeCell ref="I10:K10"/>
  </mergeCells>
  <hyperlinks>
    <hyperlink ref="L1" r:id="rId1" xr:uid="{00000000-0004-0000-2F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6"/>
    <pageSetUpPr fitToPage="1"/>
  </sheetPr>
  <dimension ref="A1:P114"/>
  <sheetViews>
    <sheetView view="pageBreakPreview" topLeftCell="B1" zoomScale="80" zoomScaleNormal="100" zoomScaleSheetLayoutView="80" workbookViewId="0">
      <pane xSplit="3" ySplit="14" topLeftCell="E15" activePane="bottomRight" state="frozen"/>
      <selection activeCell="Q36" sqref="Q36"/>
      <selection pane="topRight" activeCell="Q36" sqref="Q36"/>
      <selection pane="bottomLeft" activeCell="Q36" sqref="Q36"/>
      <selection pane="bottomRight" activeCell="Q36" sqref="Q36"/>
    </sheetView>
  </sheetViews>
  <sheetFormatPr defaultColWidth="7.5703125" defaultRowHeight="14.25"/>
  <cols>
    <col min="1" max="1" width="1.28515625" style="26" customWidth="1"/>
    <col min="2" max="2" width="12.140625" style="26" customWidth="1"/>
    <col min="3" max="3" width="33.140625" style="26" customWidth="1"/>
    <col min="4" max="4" width="17.28515625" style="27" customWidth="1"/>
    <col min="5" max="7" width="15.85546875" style="26" customWidth="1"/>
    <col min="8" max="8" width="1.7109375" style="26" customWidth="1"/>
    <col min="9" max="11" width="15.85546875" style="26" customWidth="1"/>
    <col min="12" max="12" width="1" style="26" customWidth="1"/>
    <col min="13" max="259" width="7.5703125" style="26"/>
    <col min="260" max="260" width="1.28515625" style="26" customWidth="1"/>
    <col min="261" max="261" width="7.5703125" style="26"/>
    <col min="262" max="262" width="38.140625" style="26" customWidth="1"/>
    <col min="263" max="263" width="1.85546875" style="26" customWidth="1"/>
    <col min="264" max="264" width="10.28515625" style="26" customWidth="1"/>
    <col min="265" max="265" width="18.28515625" style="26" customWidth="1"/>
    <col min="266" max="266" width="19" style="26" customWidth="1"/>
    <col min="267" max="267" width="1.7109375" style="26" customWidth="1"/>
    <col min="268" max="268" width="0.7109375" style="26" customWidth="1"/>
    <col min="269" max="515" width="7.5703125" style="26"/>
    <col min="516" max="516" width="1.28515625" style="26" customWidth="1"/>
    <col min="517" max="517" width="7.5703125" style="26"/>
    <col min="518" max="518" width="38.140625" style="26" customWidth="1"/>
    <col min="519" max="519" width="1.85546875" style="26" customWidth="1"/>
    <col min="520" max="520" width="10.28515625" style="26" customWidth="1"/>
    <col min="521" max="521" width="18.28515625" style="26" customWidth="1"/>
    <col min="522" max="522" width="19" style="26" customWidth="1"/>
    <col min="523" max="523" width="1.7109375" style="26" customWidth="1"/>
    <col min="524" max="524" width="0.7109375" style="26" customWidth="1"/>
    <col min="525" max="771" width="7.5703125" style="26"/>
    <col min="772" max="772" width="1.28515625" style="26" customWidth="1"/>
    <col min="773" max="773" width="7.5703125" style="26"/>
    <col min="774" max="774" width="38.140625" style="26" customWidth="1"/>
    <col min="775" max="775" width="1.85546875" style="26" customWidth="1"/>
    <col min="776" max="776" width="10.28515625" style="26" customWidth="1"/>
    <col min="777" max="777" width="18.28515625" style="26" customWidth="1"/>
    <col min="778" max="778" width="19" style="26" customWidth="1"/>
    <col min="779" max="779" width="1.7109375" style="26" customWidth="1"/>
    <col min="780" max="780" width="0.7109375" style="26" customWidth="1"/>
    <col min="781" max="1027" width="7.5703125" style="26"/>
    <col min="1028" max="1028" width="1.28515625" style="26" customWidth="1"/>
    <col min="1029" max="1029" width="7.5703125" style="26"/>
    <col min="1030" max="1030" width="38.140625" style="26" customWidth="1"/>
    <col min="1031" max="1031" width="1.85546875" style="26" customWidth="1"/>
    <col min="1032" max="1032" width="10.28515625" style="26" customWidth="1"/>
    <col min="1033" max="1033" width="18.28515625" style="26" customWidth="1"/>
    <col min="1034" max="1034" width="19" style="26" customWidth="1"/>
    <col min="1035" max="1035" width="1.7109375" style="26" customWidth="1"/>
    <col min="1036" max="1036" width="0.7109375" style="26" customWidth="1"/>
    <col min="1037" max="1283" width="7.5703125" style="26"/>
    <col min="1284" max="1284" width="1.28515625" style="26" customWidth="1"/>
    <col min="1285" max="1285" width="7.5703125" style="26"/>
    <col min="1286" max="1286" width="38.140625" style="26" customWidth="1"/>
    <col min="1287" max="1287" width="1.85546875" style="26" customWidth="1"/>
    <col min="1288" max="1288" width="10.28515625" style="26" customWidth="1"/>
    <col min="1289" max="1289" width="18.28515625" style="26" customWidth="1"/>
    <col min="1290" max="1290" width="19" style="26" customWidth="1"/>
    <col min="1291" max="1291" width="1.7109375" style="26" customWidth="1"/>
    <col min="1292" max="1292" width="0.7109375" style="26" customWidth="1"/>
    <col min="1293" max="1539" width="7.5703125" style="26"/>
    <col min="1540" max="1540" width="1.28515625" style="26" customWidth="1"/>
    <col min="1541" max="1541" width="7.5703125" style="26"/>
    <col min="1542" max="1542" width="38.140625" style="26" customWidth="1"/>
    <col min="1543" max="1543" width="1.85546875" style="26" customWidth="1"/>
    <col min="1544" max="1544" width="10.28515625" style="26" customWidth="1"/>
    <col min="1545" max="1545" width="18.28515625" style="26" customWidth="1"/>
    <col min="1546" max="1546" width="19" style="26" customWidth="1"/>
    <col min="1547" max="1547" width="1.7109375" style="26" customWidth="1"/>
    <col min="1548" max="1548" width="0.7109375" style="26" customWidth="1"/>
    <col min="1549" max="1795" width="7.5703125" style="26"/>
    <col min="1796" max="1796" width="1.28515625" style="26" customWidth="1"/>
    <col min="1797" max="1797" width="7.5703125" style="26"/>
    <col min="1798" max="1798" width="38.140625" style="26" customWidth="1"/>
    <col min="1799" max="1799" width="1.85546875" style="26" customWidth="1"/>
    <col min="1800" max="1800" width="10.28515625" style="26" customWidth="1"/>
    <col min="1801" max="1801" width="18.28515625" style="26" customWidth="1"/>
    <col min="1802" max="1802" width="19" style="26" customWidth="1"/>
    <col min="1803" max="1803" width="1.7109375" style="26" customWidth="1"/>
    <col min="1804" max="1804" width="0.7109375" style="26" customWidth="1"/>
    <col min="1805" max="2051" width="7.5703125" style="26"/>
    <col min="2052" max="2052" width="1.28515625" style="26" customWidth="1"/>
    <col min="2053" max="2053" width="7.5703125" style="26"/>
    <col min="2054" max="2054" width="38.140625" style="26" customWidth="1"/>
    <col min="2055" max="2055" width="1.85546875" style="26" customWidth="1"/>
    <col min="2056" max="2056" width="10.28515625" style="26" customWidth="1"/>
    <col min="2057" max="2057" width="18.28515625" style="26" customWidth="1"/>
    <col min="2058" max="2058" width="19" style="26" customWidth="1"/>
    <col min="2059" max="2059" width="1.7109375" style="26" customWidth="1"/>
    <col min="2060" max="2060" width="0.7109375" style="26" customWidth="1"/>
    <col min="2061" max="2307" width="7.5703125" style="26"/>
    <col min="2308" max="2308" width="1.28515625" style="26" customWidth="1"/>
    <col min="2309" max="2309" width="7.5703125" style="26"/>
    <col min="2310" max="2310" width="38.140625" style="26" customWidth="1"/>
    <col min="2311" max="2311" width="1.85546875" style="26" customWidth="1"/>
    <col min="2312" max="2312" width="10.28515625" style="26" customWidth="1"/>
    <col min="2313" max="2313" width="18.28515625" style="26" customWidth="1"/>
    <col min="2314" max="2314" width="19" style="26" customWidth="1"/>
    <col min="2315" max="2315" width="1.7109375" style="26" customWidth="1"/>
    <col min="2316" max="2316" width="0.7109375" style="26" customWidth="1"/>
    <col min="2317" max="2563" width="7.5703125" style="26"/>
    <col min="2564" max="2564" width="1.28515625" style="26" customWidth="1"/>
    <col min="2565" max="2565" width="7.5703125" style="26"/>
    <col min="2566" max="2566" width="38.140625" style="26" customWidth="1"/>
    <col min="2567" max="2567" width="1.85546875" style="26" customWidth="1"/>
    <col min="2568" max="2568" width="10.28515625" style="26" customWidth="1"/>
    <col min="2569" max="2569" width="18.28515625" style="26" customWidth="1"/>
    <col min="2570" max="2570" width="19" style="26" customWidth="1"/>
    <col min="2571" max="2571" width="1.7109375" style="26" customWidth="1"/>
    <col min="2572" max="2572" width="0.7109375" style="26" customWidth="1"/>
    <col min="2573" max="2819" width="7.5703125" style="26"/>
    <col min="2820" max="2820" width="1.28515625" style="26" customWidth="1"/>
    <col min="2821" max="2821" width="7.5703125" style="26"/>
    <col min="2822" max="2822" width="38.140625" style="26" customWidth="1"/>
    <col min="2823" max="2823" width="1.85546875" style="26" customWidth="1"/>
    <col min="2824" max="2824" width="10.28515625" style="26" customWidth="1"/>
    <col min="2825" max="2825" width="18.28515625" style="26" customWidth="1"/>
    <col min="2826" max="2826" width="19" style="26" customWidth="1"/>
    <col min="2827" max="2827" width="1.7109375" style="26" customWidth="1"/>
    <col min="2828" max="2828" width="0.7109375" style="26" customWidth="1"/>
    <col min="2829" max="3075" width="7.5703125" style="26"/>
    <col min="3076" max="3076" width="1.28515625" style="26" customWidth="1"/>
    <col min="3077" max="3077" width="7.5703125" style="26"/>
    <col min="3078" max="3078" width="38.140625" style="26" customWidth="1"/>
    <col min="3079" max="3079" width="1.85546875" style="26" customWidth="1"/>
    <col min="3080" max="3080" width="10.28515625" style="26" customWidth="1"/>
    <col min="3081" max="3081" width="18.28515625" style="26" customWidth="1"/>
    <col min="3082" max="3082" width="19" style="26" customWidth="1"/>
    <col min="3083" max="3083" width="1.7109375" style="26" customWidth="1"/>
    <col min="3084" max="3084" width="0.7109375" style="26" customWidth="1"/>
    <col min="3085" max="3331" width="7.5703125" style="26"/>
    <col min="3332" max="3332" width="1.28515625" style="26" customWidth="1"/>
    <col min="3333" max="3333" width="7.5703125" style="26"/>
    <col min="3334" max="3334" width="38.140625" style="26" customWidth="1"/>
    <col min="3335" max="3335" width="1.85546875" style="26" customWidth="1"/>
    <col min="3336" max="3336" width="10.28515625" style="26" customWidth="1"/>
    <col min="3337" max="3337" width="18.28515625" style="26" customWidth="1"/>
    <col min="3338" max="3338" width="19" style="26" customWidth="1"/>
    <col min="3339" max="3339" width="1.7109375" style="26" customWidth="1"/>
    <col min="3340" max="3340" width="0.7109375" style="26" customWidth="1"/>
    <col min="3341" max="3587" width="7.5703125" style="26"/>
    <col min="3588" max="3588" width="1.28515625" style="26" customWidth="1"/>
    <col min="3589" max="3589" width="7.5703125" style="26"/>
    <col min="3590" max="3590" width="38.140625" style="26" customWidth="1"/>
    <col min="3591" max="3591" width="1.85546875" style="26" customWidth="1"/>
    <col min="3592" max="3592" width="10.28515625" style="26" customWidth="1"/>
    <col min="3593" max="3593" width="18.28515625" style="26" customWidth="1"/>
    <col min="3594" max="3594" width="19" style="26" customWidth="1"/>
    <col min="3595" max="3595" width="1.7109375" style="26" customWidth="1"/>
    <col min="3596" max="3596" width="0.7109375" style="26" customWidth="1"/>
    <col min="3597" max="3843" width="7.5703125" style="26"/>
    <col min="3844" max="3844" width="1.28515625" style="26" customWidth="1"/>
    <col min="3845" max="3845" width="7.5703125" style="26"/>
    <col min="3846" max="3846" width="38.140625" style="26" customWidth="1"/>
    <col min="3847" max="3847" width="1.85546875" style="26" customWidth="1"/>
    <col min="3848" max="3848" width="10.28515625" style="26" customWidth="1"/>
    <col min="3849" max="3849" width="18.28515625" style="26" customWidth="1"/>
    <col min="3850" max="3850" width="19" style="26" customWidth="1"/>
    <col min="3851" max="3851" width="1.7109375" style="26" customWidth="1"/>
    <col min="3852" max="3852" width="0.7109375" style="26" customWidth="1"/>
    <col min="3853" max="4099" width="7.5703125" style="26"/>
    <col min="4100" max="4100" width="1.28515625" style="26" customWidth="1"/>
    <col min="4101" max="4101" width="7.5703125" style="26"/>
    <col min="4102" max="4102" width="38.140625" style="26" customWidth="1"/>
    <col min="4103" max="4103" width="1.85546875" style="26" customWidth="1"/>
    <col min="4104" max="4104" width="10.28515625" style="26" customWidth="1"/>
    <col min="4105" max="4105" width="18.28515625" style="26" customWidth="1"/>
    <col min="4106" max="4106" width="19" style="26" customWidth="1"/>
    <col min="4107" max="4107" width="1.7109375" style="26" customWidth="1"/>
    <col min="4108" max="4108" width="0.7109375" style="26" customWidth="1"/>
    <col min="4109" max="4355" width="7.5703125" style="26"/>
    <col min="4356" max="4356" width="1.28515625" style="26" customWidth="1"/>
    <col min="4357" max="4357" width="7.5703125" style="26"/>
    <col min="4358" max="4358" width="38.140625" style="26" customWidth="1"/>
    <col min="4359" max="4359" width="1.85546875" style="26" customWidth="1"/>
    <col min="4360" max="4360" width="10.28515625" style="26" customWidth="1"/>
    <col min="4361" max="4361" width="18.28515625" style="26" customWidth="1"/>
    <col min="4362" max="4362" width="19" style="26" customWidth="1"/>
    <col min="4363" max="4363" width="1.7109375" style="26" customWidth="1"/>
    <col min="4364" max="4364" width="0.7109375" style="26" customWidth="1"/>
    <col min="4365" max="4611" width="7.5703125" style="26"/>
    <col min="4612" max="4612" width="1.28515625" style="26" customWidth="1"/>
    <col min="4613" max="4613" width="7.5703125" style="26"/>
    <col min="4614" max="4614" width="38.140625" style="26" customWidth="1"/>
    <col min="4615" max="4615" width="1.85546875" style="26" customWidth="1"/>
    <col min="4616" max="4616" width="10.28515625" style="26" customWidth="1"/>
    <col min="4617" max="4617" width="18.28515625" style="26" customWidth="1"/>
    <col min="4618" max="4618" width="19" style="26" customWidth="1"/>
    <col min="4619" max="4619" width="1.7109375" style="26" customWidth="1"/>
    <col min="4620" max="4620" width="0.7109375" style="26" customWidth="1"/>
    <col min="4621" max="4867" width="7.5703125" style="26"/>
    <col min="4868" max="4868" width="1.28515625" style="26" customWidth="1"/>
    <col min="4869" max="4869" width="7.5703125" style="26"/>
    <col min="4870" max="4870" width="38.140625" style="26" customWidth="1"/>
    <col min="4871" max="4871" width="1.85546875" style="26" customWidth="1"/>
    <col min="4872" max="4872" width="10.28515625" style="26" customWidth="1"/>
    <col min="4873" max="4873" width="18.28515625" style="26" customWidth="1"/>
    <col min="4874" max="4874" width="19" style="26" customWidth="1"/>
    <col min="4875" max="4875" width="1.7109375" style="26" customWidth="1"/>
    <col min="4876" max="4876" width="0.7109375" style="26" customWidth="1"/>
    <col min="4877" max="5123" width="7.5703125" style="26"/>
    <col min="5124" max="5124" width="1.28515625" style="26" customWidth="1"/>
    <col min="5125" max="5125" width="7.5703125" style="26"/>
    <col min="5126" max="5126" width="38.140625" style="26" customWidth="1"/>
    <col min="5127" max="5127" width="1.85546875" style="26" customWidth="1"/>
    <col min="5128" max="5128" width="10.28515625" style="26" customWidth="1"/>
    <col min="5129" max="5129" width="18.28515625" style="26" customWidth="1"/>
    <col min="5130" max="5130" width="19" style="26" customWidth="1"/>
    <col min="5131" max="5131" width="1.7109375" style="26" customWidth="1"/>
    <col min="5132" max="5132" width="0.7109375" style="26" customWidth="1"/>
    <col min="5133" max="5379" width="7.5703125" style="26"/>
    <col min="5380" max="5380" width="1.28515625" style="26" customWidth="1"/>
    <col min="5381" max="5381" width="7.5703125" style="26"/>
    <col min="5382" max="5382" width="38.140625" style="26" customWidth="1"/>
    <col min="5383" max="5383" width="1.85546875" style="26" customWidth="1"/>
    <col min="5384" max="5384" width="10.28515625" style="26" customWidth="1"/>
    <col min="5385" max="5385" width="18.28515625" style="26" customWidth="1"/>
    <col min="5386" max="5386" width="19" style="26" customWidth="1"/>
    <col min="5387" max="5387" width="1.7109375" style="26" customWidth="1"/>
    <col min="5388" max="5388" width="0.7109375" style="26" customWidth="1"/>
    <col min="5389" max="5635" width="7.5703125" style="26"/>
    <col min="5636" max="5636" width="1.28515625" style="26" customWidth="1"/>
    <col min="5637" max="5637" width="7.5703125" style="26"/>
    <col min="5638" max="5638" width="38.140625" style="26" customWidth="1"/>
    <col min="5639" max="5639" width="1.85546875" style="26" customWidth="1"/>
    <col min="5640" max="5640" width="10.28515625" style="26" customWidth="1"/>
    <col min="5641" max="5641" width="18.28515625" style="26" customWidth="1"/>
    <col min="5642" max="5642" width="19" style="26" customWidth="1"/>
    <col min="5643" max="5643" width="1.7109375" style="26" customWidth="1"/>
    <col min="5644" max="5644" width="0.7109375" style="26" customWidth="1"/>
    <col min="5645" max="5891" width="7.5703125" style="26"/>
    <col min="5892" max="5892" width="1.28515625" style="26" customWidth="1"/>
    <col min="5893" max="5893" width="7.5703125" style="26"/>
    <col min="5894" max="5894" width="38.140625" style="26" customWidth="1"/>
    <col min="5895" max="5895" width="1.85546875" style="26" customWidth="1"/>
    <col min="5896" max="5896" width="10.28515625" style="26" customWidth="1"/>
    <col min="5897" max="5897" width="18.28515625" style="26" customWidth="1"/>
    <col min="5898" max="5898" width="19" style="26" customWidth="1"/>
    <col min="5899" max="5899" width="1.7109375" style="26" customWidth="1"/>
    <col min="5900" max="5900" width="0.7109375" style="26" customWidth="1"/>
    <col min="5901" max="6147" width="7.5703125" style="26"/>
    <col min="6148" max="6148" width="1.28515625" style="26" customWidth="1"/>
    <col min="6149" max="6149" width="7.5703125" style="26"/>
    <col min="6150" max="6150" width="38.140625" style="26" customWidth="1"/>
    <col min="6151" max="6151" width="1.85546875" style="26" customWidth="1"/>
    <col min="6152" max="6152" width="10.28515625" style="26" customWidth="1"/>
    <col min="6153" max="6153" width="18.28515625" style="26" customWidth="1"/>
    <col min="6154" max="6154" width="19" style="26" customWidth="1"/>
    <col min="6155" max="6155" width="1.7109375" style="26" customWidth="1"/>
    <col min="6156" max="6156" width="0.7109375" style="26" customWidth="1"/>
    <col min="6157" max="6403" width="7.5703125" style="26"/>
    <col min="6404" max="6404" width="1.28515625" style="26" customWidth="1"/>
    <col min="6405" max="6405" width="7.5703125" style="26"/>
    <col min="6406" max="6406" width="38.140625" style="26" customWidth="1"/>
    <col min="6407" max="6407" width="1.85546875" style="26" customWidth="1"/>
    <col min="6408" max="6408" width="10.28515625" style="26" customWidth="1"/>
    <col min="6409" max="6409" width="18.28515625" style="26" customWidth="1"/>
    <col min="6410" max="6410" width="19" style="26" customWidth="1"/>
    <col min="6411" max="6411" width="1.7109375" style="26" customWidth="1"/>
    <col min="6412" max="6412" width="0.7109375" style="26" customWidth="1"/>
    <col min="6413" max="6659" width="7.5703125" style="26"/>
    <col min="6660" max="6660" width="1.28515625" style="26" customWidth="1"/>
    <col min="6661" max="6661" width="7.5703125" style="26"/>
    <col min="6662" max="6662" width="38.140625" style="26" customWidth="1"/>
    <col min="6663" max="6663" width="1.85546875" style="26" customWidth="1"/>
    <col min="6664" max="6664" width="10.28515625" style="26" customWidth="1"/>
    <col min="6665" max="6665" width="18.28515625" style="26" customWidth="1"/>
    <col min="6666" max="6666" width="19" style="26" customWidth="1"/>
    <col min="6667" max="6667" width="1.7109375" style="26" customWidth="1"/>
    <col min="6668" max="6668" width="0.7109375" style="26" customWidth="1"/>
    <col min="6669" max="6915" width="7.5703125" style="26"/>
    <col min="6916" max="6916" width="1.28515625" style="26" customWidth="1"/>
    <col min="6917" max="6917" width="7.5703125" style="26"/>
    <col min="6918" max="6918" width="38.140625" style="26" customWidth="1"/>
    <col min="6919" max="6919" width="1.85546875" style="26" customWidth="1"/>
    <col min="6920" max="6920" width="10.28515625" style="26" customWidth="1"/>
    <col min="6921" max="6921" width="18.28515625" style="26" customWidth="1"/>
    <col min="6922" max="6922" width="19" style="26" customWidth="1"/>
    <col min="6923" max="6923" width="1.7109375" style="26" customWidth="1"/>
    <col min="6924" max="6924" width="0.7109375" style="26" customWidth="1"/>
    <col min="6925" max="7171" width="7.5703125" style="26"/>
    <col min="7172" max="7172" width="1.28515625" style="26" customWidth="1"/>
    <col min="7173" max="7173" width="7.5703125" style="26"/>
    <col min="7174" max="7174" width="38.140625" style="26" customWidth="1"/>
    <col min="7175" max="7175" width="1.85546875" style="26" customWidth="1"/>
    <col min="7176" max="7176" width="10.28515625" style="26" customWidth="1"/>
    <col min="7177" max="7177" width="18.28515625" style="26" customWidth="1"/>
    <col min="7178" max="7178" width="19" style="26" customWidth="1"/>
    <col min="7179" max="7179" width="1.7109375" style="26" customWidth="1"/>
    <col min="7180" max="7180" width="0.7109375" style="26" customWidth="1"/>
    <col min="7181" max="7427" width="7.5703125" style="26"/>
    <col min="7428" max="7428" width="1.28515625" style="26" customWidth="1"/>
    <col min="7429" max="7429" width="7.5703125" style="26"/>
    <col min="7430" max="7430" width="38.140625" style="26" customWidth="1"/>
    <col min="7431" max="7431" width="1.85546875" style="26" customWidth="1"/>
    <col min="7432" max="7432" width="10.28515625" style="26" customWidth="1"/>
    <col min="7433" max="7433" width="18.28515625" style="26" customWidth="1"/>
    <col min="7434" max="7434" width="19" style="26" customWidth="1"/>
    <col min="7435" max="7435" width="1.7109375" style="26" customWidth="1"/>
    <col min="7436" max="7436" width="0.7109375" style="26" customWidth="1"/>
    <col min="7437" max="7683" width="7.5703125" style="26"/>
    <col min="7684" max="7684" width="1.28515625" style="26" customWidth="1"/>
    <col min="7685" max="7685" width="7.5703125" style="26"/>
    <col min="7686" max="7686" width="38.140625" style="26" customWidth="1"/>
    <col min="7687" max="7687" width="1.85546875" style="26" customWidth="1"/>
    <col min="7688" max="7688" width="10.28515625" style="26" customWidth="1"/>
    <col min="7689" max="7689" width="18.28515625" style="26" customWidth="1"/>
    <col min="7690" max="7690" width="19" style="26" customWidth="1"/>
    <col min="7691" max="7691" width="1.7109375" style="26" customWidth="1"/>
    <col min="7692" max="7692" width="0.7109375" style="26" customWidth="1"/>
    <col min="7693" max="7939" width="7.5703125" style="26"/>
    <col min="7940" max="7940" width="1.28515625" style="26" customWidth="1"/>
    <col min="7941" max="7941" width="7.5703125" style="26"/>
    <col min="7942" max="7942" width="38.140625" style="26" customWidth="1"/>
    <col min="7943" max="7943" width="1.85546875" style="26" customWidth="1"/>
    <col min="7944" max="7944" width="10.28515625" style="26" customWidth="1"/>
    <col min="7945" max="7945" width="18.28515625" style="26" customWidth="1"/>
    <col min="7946" max="7946" width="19" style="26" customWidth="1"/>
    <col min="7947" max="7947" width="1.7109375" style="26" customWidth="1"/>
    <col min="7948" max="7948" width="0.7109375" style="26" customWidth="1"/>
    <col min="7949" max="8195" width="7.5703125" style="26"/>
    <col min="8196" max="8196" width="1.28515625" style="26" customWidth="1"/>
    <col min="8197" max="8197" width="7.5703125" style="26"/>
    <col min="8198" max="8198" width="38.140625" style="26" customWidth="1"/>
    <col min="8199" max="8199" width="1.85546875" style="26" customWidth="1"/>
    <col min="8200" max="8200" width="10.28515625" style="26" customWidth="1"/>
    <col min="8201" max="8201" width="18.28515625" style="26" customWidth="1"/>
    <col min="8202" max="8202" width="19" style="26" customWidth="1"/>
    <col min="8203" max="8203" width="1.7109375" style="26" customWidth="1"/>
    <col min="8204" max="8204" width="0.7109375" style="26" customWidth="1"/>
    <col min="8205" max="8451" width="7.5703125" style="26"/>
    <col min="8452" max="8452" width="1.28515625" style="26" customWidth="1"/>
    <col min="8453" max="8453" width="7.5703125" style="26"/>
    <col min="8454" max="8454" width="38.140625" style="26" customWidth="1"/>
    <col min="8455" max="8455" width="1.85546875" style="26" customWidth="1"/>
    <col min="8456" max="8456" width="10.28515625" style="26" customWidth="1"/>
    <col min="8457" max="8457" width="18.28515625" style="26" customWidth="1"/>
    <col min="8458" max="8458" width="19" style="26" customWidth="1"/>
    <col min="8459" max="8459" width="1.7109375" style="26" customWidth="1"/>
    <col min="8460" max="8460" width="0.7109375" style="26" customWidth="1"/>
    <col min="8461" max="8707" width="7.5703125" style="26"/>
    <col min="8708" max="8708" width="1.28515625" style="26" customWidth="1"/>
    <col min="8709" max="8709" width="7.5703125" style="26"/>
    <col min="8710" max="8710" width="38.140625" style="26" customWidth="1"/>
    <col min="8711" max="8711" width="1.85546875" style="26" customWidth="1"/>
    <col min="8712" max="8712" width="10.28515625" style="26" customWidth="1"/>
    <col min="8713" max="8713" width="18.28515625" style="26" customWidth="1"/>
    <col min="8714" max="8714" width="19" style="26" customWidth="1"/>
    <col min="8715" max="8715" width="1.7109375" style="26" customWidth="1"/>
    <col min="8716" max="8716" width="0.7109375" style="26" customWidth="1"/>
    <col min="8717" max="8963" width="7.5703125" style="26"/>
    <col min="8964" max="8964" width="1.28515625" style="26" customWidth="1"/>
    <col min="8965" max="8965" width="7.5703125" style="26"/>
    <col min="8966" max="8966" width="38.140625" style="26" customWidth="1"/>
    <col min="8967" max="8967" width="1.85546875" style="26" customWidth="1"/>
    <col min="8968" max="8968" width="10.28515625" style="26" customWidth="1"/>
    <col min="8969" max="8969" width="18.28515625" style="26" customWidth="1"/>
    <col min="8970" max="8970" width="19" style="26" customWidth="1"/>
    <col min="8971" max="8971" width="1.7109375" style="26" customWidth="1"/>
    <col min="8972" max="8972" width="0.7109375" style="26" customWidth="1"/>
    <col min="8973" max="9219" width="7.5703125" style="26"/>
    <col min="9220" max="9220" width="1.28515625" style="26" customWidth="1"/>
    <col min="9221" max="9221" width="7.5703125" style="26"/>
    <col min="9222" max="9222" width="38.140625" style="26" customWidth="1"/>
    <col min="9223" max="9223" width="1.85546875" style="26" customWidth="1"/>
    <col min="9224" max="9224" width="10.28515625" style="26" customWidth="1"/>
    <col min="9225" max="9225" width="18.28515625" style="26" customWidth="1"/>
    <col min="9226" max="9226" width="19" style="26" customWidth="1"/>
    <col min="9227" max="9227" width="1.7109375" style="26" customWidth="1"/>
    <col min="9228" max="9228" width="0.7109375" style="26" customWidth="1"/>
    <col min="9229" max="9475" width="7.5703125" style="26"/>
    <col min="9476" max="9476" width="1.28515625" style="26" customWidth="1"/>
    <col min="9477" max="9477" width="7.5703125" style="26"/>
    <col min="9478" max="9478" width="38.140625" style="26" customWidth="1"/>
    <col min="9479" max="9479" width="1.85546875" style="26" customWidth="1"/>
    <col min="9480" max="9480" width="10.28515625" style="26" customWidth="1"/>
    <col min="9481" max="9481" width="18.28515625" style="26" customWidth="1"/>
    <col min="9482" max="9482" width="19" style="26" customWidth="1"/>
    <col min="9483" max="9483" width="1.7109375" style="26" customWidth="1"/>
    <col min="9484" max="9484" width="0.7109375" style="26" customWidth="1"/>
    <col min="9485" max="9731" width="7.5703125" style="26"/>
    <col min="9732" max="9732" width="1.28515625" style="26" customWidth="1"/>
    <col min="9733" max="9733" width="7.5703125" style="26"/>
    <col min="9734" max="9734" width="38.140625" style="26" customWidth="1"/>
    <col min="9735" max="9735" width="1.85546875" style="26" customWidth="1"/>
    <col min="9736" max="9736" width="10.28515625" style="26" customWidth="1"/>
    <col min="9737" max="9737" width="18.28515625" style="26" customWidth="1"/>
    <col min="9738" max="9738" width="19" style="26" customWidth="1"/>
    <col min="9739" max="9739" width="1.7109375" style="26" customWidth="1"/>
    <col min="9740" max="9740" width="0.7109375" style="26" customWidth="1"/>
    <col min="9741" max="9987" width="7.5703125" style="26"/>
    <col min="9988" max="9988" width="1.28515625" style="26" customWidth="1"/>
    <col min="9989" max="9989" width="7.5703125" style="26"/>
    <col min="9990" max="9990" width="38.140625" style="26" customWidth="1"/>
    <col min="9991" max="9991" width="1.85546875" style="26" customWidth="1"/>
    <col min="9992" max="9992" width="10.28515625" style="26" customWidth="1"/>
    <col min="9993" max="9993" width="18.28515625" style="26" customWidth="1"/>
    <col min="9994" max="9994" width="19" style="26" customWidth="1"/>
    <col min="9995" max="9995" width="1.7109375" style="26" customWidth="1"/>
    <col min="9996" max="9996" width="0.7109375" style="26" customWidth="1"/>
    <col min="9997" max="10243" width="7.5703125" style="26"/>
    <col min="10244" max="10244" width="1.28515625" style="26" customWidth="1"/>
    <col min="10245" max="10245" width="7.5703125" style="26"/>
    <col min="10246" max="10246" width="38.140625" style="26" customWidth="1"/>
    <col min="10247" max="10247" width="1.85546875" style="26" customWidth="1"/>
    <col min="10248" max="10248" width="10.28515625" style="26" customWidth="1"/>
    <col min="10249" max="10249" width="18.28515625" style="26" customWidth="1"/>
    <col min="10250" max="10250" width="19" style="26" customWidth="1"/>
    <col min="10251" max="10251" width="1.7109375" style="26" customWidth="1"/>
    <col min="10252" max="10252" width="0.7109375" style="26" customWidth="1"/>
    <col min="10253" max="10499" width="7.5703125" style="26"/>
    <col min="10500" max="10500" width="1.28515625" style="26" customWidth="1"/>
    <col min="10501" max="10501" width="7.5703125" style="26"/>
    <col min="10502" max="10502" width="38.140625" style="26" customWidth="1"/>
    <col min="10503" max="10503" width="1.85546875" style="26" customWidth="1"/>
    <col min="10504" max="10504" width="10.28515625" style="26" customWidth="1"/>
    <col min="10505" max="10505" width="18.28515625" style="26" customWidth="1"/>
    <col min="10506" max="10506" width="19" style="26" customWidth="1"/>
    <col min="10507" max="10507" width="1.7109375" style="26" customWidth="1"/>
    <col min="10508" max="10508" width="0.7109375" style="26" customWidth="1"/>
    <col min="10509" max="10755" width="7.5703125" style="26"/>
    <col min="10756" max="10756" width="1.28515625" style="26" customWidth="1"/>
    <col min="10757" max="10757" width="7.5703125" style="26"/>
    <col min="10758" max="10758" width="38.140625" style="26" customWidth="1"/>
    <col min="10759" max="10759" width="1.85546875" style="26" customWidth="1"/>
    <col min="10760" max="10760" width="10.28515625" style="26" customWidth="1"/>
    <col min="10761" max="10761" width="18.28515625" style="26" customWidth="1"/>
    <col min="10762" max="10762" width="19" style="26" customWidth="1"/>
    <col min="10763" max="10763" width="1.7109375" style="26" customWidth="1"/>
    <col min="10764" max="10764" width="0.7109375" style="26" customWidth="1"/>
    <col min="10765" max="11011" width="7.5703125" style="26"/>
    <col min="11012" max="11012" width="1.28515625" style="26" customWidth="1"/>
    <col min="11013" max="11013" width="7.5703125" style="26"/>
    <col min="11014" max="11014" width="38.140625" style="26" customWidth="1"/>
    <col min="11015" max="11015" width="1.85546875" style="26" customWidth="1"/>
    <col min="11016" max="11016" width="10.28515625" style="26" customWidth="1"/>
    <col min="11017" max="11017" width="18.28515625" style="26" customWidth="1"/>
    <col min="11018" max="11018" width="19" style="26" customWidth="1"/>
    <col min="11019" max="11019" width="1.7109375" style="26" customWidth="1"/>
    <col min="11020" max="11020" width="0.7109375" style="26" customWidth="1"/>
    <col min="11021" max="11267" width="7.5703125" style="26"/>
    <col min="11268" max="11268" width="1.28515625" style="26" customWidth="1"/>
    <col min="11269" max="11269" width="7.5703125" style="26"/>
    <col min="11270" max="11270" width="38.140625" style="26" customWidth="1"/>
    <col min="11271" max="11271" width="1.85546875" style="26" customWidth="1"/>
    <col min="11272" max="11272" width="10.28515625" style="26" customWidth="1"/>
    <col min="11273" max="11273" width="18.28515625" style="26" customWidth="1"/>
    <col min="11274" max="11274" width="19" style="26" customWidth="1"/>
    <col min="11275" max="11275" width="1.7109375" style="26" customWidth="1"/>
    <col min="11276" max="11276" width="0.7109375" style="26" customWidth="1"/>
    <col min="11277" max="11523" width="7.5703125" style="26"/>
    <col min="11524" max="11524" width="1.28515625" style="26" customWidth="1"/>
    <col min="11525" max="11525" width="7.5703125" style="26"/>
    <col min="11526" max="11526" width="38.140625" style="26" customWidth="1"/>
    <col min="11527" max="11527" width="1.85546875" style="26" customWidth="1"/>
    <col min="11528" max="11528" width="10.28515625" style="26" customWidth="1"/>
    <col min="11529" max="11529" width="18.28515625" style="26" customWidth="1"/>
    <col min="11530" max="11530" width="19" style="26" customWidth="1"/>
    <col min="11531" max="11531" width="1.7109375" style="26" customWidth="1"/>
    <col min="11532" max="11532" width="0.7109375" style="26" customWidth="1"/>
    <col min="11533" max="11779" width="7.5703125" style="26"/>
    <col min="11780" max="11780" width="1.28515625" style="26" customWidth="1"/>
    <col min="11781" max="11781" width="7.5703125" style="26"/>
    <col min="11782" max="11782" width="38.140625" style="26" customWidth="1"/>
    <col min="11783" max="11783" width="1.85546875" style="26" customWidth="1"/>
    <col min="11784" max="11784" width="10.28515625" style="26" customWidth="1"/>
    <col min="11785" max="11785" width="18.28515625" style="26" customWidth="1"/>
    <col min="11786" max="11786" width="19" style="26" customWidth="1"/>
    <col min="11787" max="11787" width="1.7109375" style="26" customWidth="1"/>
    <col min="11788" max="11788" width="0.7109375" style="26" customWidth="1"/>
    <col min="11789" max="12035" width="7.5703125" style="26"/>
    <col min="12036" max="12036" width="1.28515625" style="26" customWidth="1"/>
    <col min="12037" max="12037" width="7.5703125" style="26"/>
    <col min="12038" max="12038" width="38.140625" style="26" customWidth="1"/>
    <col min="12039" max="12039" width="1.85546875" style="26" customWidth="1"/>
    <col min="12040" max="12040" width="10.28515625" style="26" customWidth="1"/>
    <col min="12041" max="12041" width="18.28515625" style="26" customWidth="1"/>
    <col min="12042" max="12042" width="19" style="26" customWidth="1"/>
    <col min="12043" max="12043" width="1.7109375" style="26" customWidth="1"/>
    <col min="12044" max="12044" width="0.7109375" style="26" customWidth="1"/>
    <col min="12045" max="12291" width="7.5703125" style="26"/>
    <col min="12292" max="12292" width="1.28515625" style="26" customWidth="1"/>
    <col min="12293" max="12293" width="7.5703125" style="26"/>
    <col min="12294" max="12294" width="38.140625" style="26" customWidth="1"/>
    <col min="12295" max="12295" width="1.85546875" style="26" customWidth="1"/>
    <col min="12296" max="12296" width="10.28515625" style="26" customWidth="1"/>
    <col min="12297" max="12297" width="18.28515625" style="26" customWidth="1"/>
    <col min="12298" max="12298" width="19" style="26" customWidth="1"/>
    <col min="12299" max="12299" width="1.7109375" style="26" customWidth="1"/>
    <col min="12300" max="12300" width="0.7109375" style="26" customWidth="1"/>
    <col min="12301" max="12547" width="7.5703125" style="26"/>
    <col min="12548" max="12548" width="1.28515625" style="26" customWidth="1"/>
    <col min="12549" max="12549" width="7.5703125" style="26"/>
    <col min="12550" max="12550" width="38.140625" style="26" customWidth="1"/>
    <col min="12551" max="12551" width="1.85546875" style="26" customWidth="1"/>
    <col min="12552" max="12552" width="10.28515625" style="26" customWidth="1"/>
    <col min="12553" max="12553" width="18.28515625" style="26" customWidth="1"/>
    <col min="12554" max="12554" width="19" style="26" customWidth="1"/>
    <col min="12555" max="12555" width="1.7109375" style="26" customWidth="1"/>
    <col min="12556" max="12556" width="0.7109375" style="26" customWidth="1"/>
    <col min="12557" max="12803" width="7.5703125" style="26"/>
    <col min="12804" max="12804" width="1.28515625" style="26" customWidth="1"/>
    <col min="12805" max="12805" width="7.5703125" style="26"/>
    <col min="12806" max="12806" width="38.140625" style="26" customWidth="1"/>
    <col min="12807" max="12807" width="1.85546875" style="26" customWidth="1"/>
    <col min="12808" max="12808" width="10.28515625" style="26" customWidth="1"/>
    <col min="12809" max="12809" width="18.28515625" style="26" customWidth="1"/>
    <col min="12810" max="12810" width="19" style="26" customWidth="1"/>
    <col min="12811" max="12811" width="1.7109375" style="26" customWidth="1"/>
    <col min="12812" max="12812" width="0.7109375" style="26" customWidth="1"/>
    <col min="12813" max="13059" width="7.5703125" style="26"/>
    <col min="13060" max="13060" width="1.28515625" style="26" customWidth="1"/>
    <col min="13061" max="13061" width="7.5703125" style="26"/>
    <col min="13062" max="13062" width="38.140625" style="26" customWidth="1"/>
    <col min="13063" max="13063" width="1.85546875" style="26" customWidth="1"/>
    <col min="13064" max="13064" width="10.28515625" style="26" customWidth="1"/>
    <col min="13065" max="13065" width="18.28515625" style="26" customWidth="1"/>
    <col min="13066" max="13066" width="19" style="26" customWidth="1"/>
    <col min="13067" max="13067" width="1.7109375" style="26" customWidth="1"/>
    <col min="13068" max="13068" width="0.7109375" style="26" customWidth="1"/>
    <col min="13069" max="13315" width="7.5703125" style="26"/>
    <col min="13316" max="13316" width="1.28515625" style="26" customWidth="1"/>
    <col min="13317" max="13317" width="7.5703125" style="26"/>
    <col min="13318" max="13318" width="38.140625" style="26" customWidth="1"/>
    <col min="13319" max="13319" width="1.85546875" style="26" customWidth="1"/>
    <col min="13320" max="13320" width="10.28515625" style="26" customWidth="1"/>
    <col min="13321" max="13321" width="18.28515625" style="26" customWidth="1"/>
    <col min="13322" max="13322" width="19" style="26" customWidth="1"/>
    <col min="13323" max="13323" width="1.7109375" style="26" customWidth="1"/>
    <col min="13324" max="13324" width="0.7109375" style="26" customWidth="1"/>
    <col min="13325" max="13571" width="7.5703125" style="26"/>
    <col min="13572" max="13572" width="1.28515625" style="26" customWidth="1"/>
    <col min="13573" max="13573" width="7.5703125" style="26"/>
    <col min="13574" max="13574" width="38.140625" style="26" customWidth="1"/>
    <col min="13575" max="13575" width="1.85546875" style="26" customWidth="1"/>
    <col min="13576" max="13576" width="10.28515625" style="26" customWidth="1"/>
    <col min="13577" max="13577" width="18.28515625" style="26" customWidth="1"/>
    <col min="13578" max="13578" width="19" style="26" customWidth="1"/>
    <col min="13579" max="13579" width="1.7109375" style="26" customWidth="1"/>
    <col min="13580" max="13580" width="0.7109375" style="26" customWidth="1"/>
    <col min="13581" max="13827" width="7.5703125" style="26"/>
    <col min="13828" max="13828" width="1.28515625" style="26" customWidth="1"/>
    <col min="13829" max="13829" width="7.5703125" style="26"/>
    <col min="13830" max="13830" width="38.140625" style="26" customWidth="1"/>
    <col min="13831" max="13831" width="1.85546875" style="26" customWidth="1"/>
    <col min="13832" max="13832" width="10.28515625" style="26" customWidth="1"/>
    <col min="13833" max="13833" width="18.28515625" style="26" customWidth="1"/>
    <col min="13834" max="13834" width="19" style="26" customWidth="1"/>
    <col min="13835" max="13835" width="1.7109375" style="26" customWidth="1"/>
    <col min="13836" max="13836" width="0.7109375" style="26" customWidth="1"/>
    <col min="13837" max="14083" width="7.5703125" style="26"/>
    <col min="14084" max="14084" width="1.28515625" style="26" customWidth="1"/>
    <col min="14085" max="14085" width="7.5703125" style="26"/>
    <col min="14086" max="14086" width="38.140625" style="26" customWidth="1"/>
    <col min="14087" max="14087" width="1.85546875" style="26" customWidth="1"/>
    <col min="14088" max="14088" width="10.28515625" style="26" customWidth="1"/>
    <col min="14089" max="14089" width="18.28515625" style="26" customWidth="1"/>
    <col min="14090" max="14090" width="19" style="26" customWidth="1"/>
    <col min="14091" max="14091" width="1.7109375" style="26" customWidth="1"/>
    <col min="14092" max="14092" width="0.7109375" style="26" customWidth="1"/>
    <col min="14093" max="14339" width="7.5703125" style="26"/>
    <col min="14340" max="14340" width="1.28515625" style="26" customWidth="1"/>
    <col min="14341" max="14341" width="7.5703125" style="26"/>
    <col min="14342" max="14342" width="38.140625" style="26" customWidth="1"/>
    <col min="14343" max="14343" width="1.85546875" style="26" customWidth="1"/>
    <col min="14344" max="14344" width="10.28515625" style="26" customWidth="1"/>
    <col min="14345" max="14345" width="18.28515625" style="26" customWidth="1"/>
    <col min="14346" max="14346" width="19" style="26" customWidth="1"/>
    <col min="14347" max="14347" width="1.7109375" style="26" customWidth="1"/>
    <col min="14348" max="14348" width="0.7109375" style="26" customWidth="1"/>
    <col min="14349" max="14595" width="7.5703125" style="26"/>
    <col min="14596" max="14596" width="1.28515625" style="26" customWidth="1"/>
    <col min="14597" max="14597" width="7.5703125" style="26"/>
    <col min="14598" max="14598" width="38.140625" style="26" customWidth="1"/>
    <col min="14599" max="14599" width="1.85546875" style="26" customWidth="1"/>
    <col min="14600" max="14600" width="10.28515625" style="26" customWidth="1"/>
    <col min="14601" max="14601" width="18.28515625" style="26" customWidth="1"/>
    <col min="14602" max="14602" width="19" style="26" customWidth="1"/>
    <col min="14603" max="14603" width="1.7109375" style="26" customWidth="1"/>
    <col min="14604" max="14604" width="0.7109375" style="26" customWidth="1"/>
    <col min="14605" max="14851" width="7.5703125" style="26"/>
    <col min="14852" max="14852" width="1.28515625" style="26" customWidth="1"/>
    <col min="14853" max="14853" width="7.5703125" style="26"/>
    <col min="14854" max="14854" width="38.140625" style="26" customWidth="1"/>
    <col min="14855" max="14855" width="1.85546875" style="26" customWidth="1"/>
    <col min="14856" max="14856" width="10.28515625" style="26" customWidth="1"/>
    <col min="14857" max="14857" width="18.28515625" style="26" customWidth="1"/>
    <col min="14858" max="14858" width="19" style="26" customWidth="1"/>
    <col min="14859" max="14859" width="1.7109375" style="26" customWidth="1"/>
    <col min="14860" max="14860" width="0.7109375" style="26" customWidth="1"/>
    <col min="14861" max="15107" width="7.5703125" style="26"/>
    <col min="15108" max="15108" width="1.28515625" style="26" customWidth="1"/>
    <col min="15109" max="15109" width="7.5703125" style="26"/>
    <col min="15110" max="15110" width="38.140625" style="26" customWidth="1"/>
    <col min="15111" max="15111" width="1.85546875" style="26" customWidth="1"/>
    <col min="15112" max="15112" width="10.28515625" style="26" customWidth="1"/>
    <col min="15113" max="15113" width="18.28515625" style="26" customWidth="1"/>
    <col min="15114" max="15114" width="19" style="26" customWidth="1"/>
    <col min="15115" max="15115" width="1.7109375" style="26" customWidth="1"/>
    <col min="15116" max="15116" width="0.7109375" style="26" customWidth="1"/>
    <col min="15117" max="15363" width="7.5703125" style="26"/>
    <col min="15364" max="15364" width="1.28515625" style="26" customWidth="1"/>
    <col min="15365" max="15365" width="7.5703125" style="26"/>
    <col min="15366" max="15366" width="38.140625" style="26" customWidth="1"/>
    <col min="15367" max="15367" width="1.85546875" style="26" customWidth="1"/>
    <col min="15368" max="15368" width="10.28515625" style="26" customWidth="1"/>
    <col min="15369" max="15369" width="18.28515625" style="26" customWidth="1"/>
    <col min="15370" max="15370" width="19" style="26" customWidth="1"/>
    <col min="15371" max="15371" width="1.7109375" style="26" customWidth="1"/>
    <col min="15372" max="15372" width="0.7109375" style="26" customWidth="1"/>
    <col min="15373" max="15619" width="7.5703125" style="26"/>
    <col min="15620" max="15620" width="1.28515625" style="26" customWidth="1"/>
    <col min="15621" max="15621" width="7.5703125" style="26"/>
    <col min="15622" max="15622" width="38.140625" style="26" customWidth="1"/>
    <col min="15623" max="15623" width="1.85546875" style="26" customWidth="1"/>
    <col min="15624" max="15624" width="10.28515625" style="26" customWidth="1"/>
    <col min="15625" max="15625" width="18.28515625" style="26" customWidth="1"/>
    <col min="15626" max="15626" width="19" style="26" customWidth="1"/>
    <col min="15627" max="15627" width="1.7109375" style="26" customWidth="1"/>
    <col min="15628" max="15628" width="0.7109375" style="26" customWidth="1"/>
    <col min="15629" max="15875" width="7.5703125" style="26"/>
    <col min="15876" max="15876" width="1.28515625" style="26" customWidth="1"/>
    <col min="15877" max="15877" width="7.5703125" style="26"/>
    <col min="15878" max="15878" width="38.140625" style="26" customWidth="1"/>
    <col min="15879" max="15879" width="1.85546875" style="26" customWidth="1"/>
    <col min="15880" max="15880" width="10.28515625" style="26" customWidth="1"/>
    <col min="15881" max="15881" width="18.28515625" style="26" customWidth="1"/>
    <col min="15882" max="15882" width="19" style="26" customWidth="1"/>
    <col min="15883" max="15883" width="1.7109375" style="26" customWidth="1"/>
    <col min="15884" max="15884" width="0.7109375" style="26" customWidth="1"/>
    <col min="15885" max="16131" width="7.5703125" style="26"/>
    <col min="16132" max="16132" width="1.28515625" style="26" customWidth="1"/>
    <col min="16133" max="16133" width="7.5703125" style="26"/>
    <col min="16134" max="16134" width="38.140625" style="26" customWidth="1"/>
    <col min="16135" max="16135" width="1.85546875" style="26" customWidth="1"/>
    <col min="16136" max="16136" width="10.28515625" style="26" customWidth="1"/>
    <col min="16137" max="16137" width="18.28515625" style="26" customWidth="1"/>
    <col min="16138" max="16138" width="19" style="26" customWidth="1"/>
    <col min="16139" max="16139" width="1.7109375" style="26" customWidth="1"/>
    <col min="16140" max="16140" width="0.7109375" style="26" customWidth="1"/>
    <col min="16141" max="16384" width="7.5703125" style="26"/>
  </cols>
  <sheetData>
    <row r="1" spans="1:16" s="1" customFormat="1" ht="15" customHeight="1">
      <c r="L1" s="2" t="s">
        <v>0</v>
      </c>
      <c r="P1" s="2"/>
    </row>
    <row r="2" spans="1:16" s="1" customFormat="1" ht="15" customHeight="1">
      <c r="L2" s="3" t="s">
        <v>1</v>
      </c>
      <c r="P2" s="3"/>
    </row>
    <row r="3" spans="1:16" s="1" customFormat="1" ht="15" customHeight="1"/>
    <row r="4" spans="1:16" s="1" customFormat="1" ht="15" customHeight="1"/>
    <row r="5" spans="1:16" ht="15" customHeight="1">
      <c r="B5" s="75" t="s">
        <v>225</v>
      </c>
      <c r="C5" s="33" t="s">
        <v>473</v>
      </c>
    </row>
    <row r="6" spans="1:16" ht="15" customHeight="1">
      <c r="B6" s="76" t="s">
        <v>226</v>
      </c>
      <c r="C6" s="36" t="s">
        <v>414</v>
      </c>
    </row>
    <row r="7" spans="1:16" ht="9" customHeight="1" thickBot="1">
      <c r="A7" s="36"/>
    </row>
    <row r="8" spans="1:16" ht="3.75" customHeight="1" thickTop="1">
      <c r="A8" s="242"/>
      <c r="B8" s="242"/>
      <c r="C8" s="242"/>
      <c r="D8" s="243"/>
      <c r="E8" s="242"/>
      <c r="F8" s="242"/>
      <c r="G8" s="242"/>
      <c r="H8" s="242"/>
      <c r="I8" s="242"/>
      <c r="J8" s="242"/>
      <c r="K8" s="242"/>
      <c r="L8" s="242"/>
    </row>
    <row r="9" spans="1:16" ht="14.25" customHeight="1">
      <c r="B9" s="33" t="s">
        <v>341</v>
      </c>
      <c r="C9" s="103"/>
      <c r="D9" s="245" t="s">
        <v>28</v>
      </c>
      <c r="E9" s="692" t="s">
        <v>415</v>
      </c>
      <c r="F9" s="692"/>
      <c r="G9" s="692"/>
      <c r="H9" s="646"/>
      <c r="I9" s="692" t="s">
        <v>127</v>
      </c>
      <c r="J9" s="692"/>
      <c r="K9" s="692"/>
    </row>
    <row r="10" spans="1:16" ht="14.25" customHeight="1">
      <c r="B10" s="36" t="s">
        <v>328</v>
      </c>
      <c r="C10" s="103"/>
      <c r="D10" s="246" t="s">
        <v>29</v>
      </c>
      <c r="E10" s="694" t="s">
        <v>416</v>
      </c>
      <c r="F10" s="694"/>
      <c r="G10" s="694"/>
      <c r="H10" s="341"/>
      <c r="I10" s="694" t="s">
        <v>127</v>
      </c>
      <c r="J10" s="694"/>
      <c r="K10" s="694"/>
    </row>
    <row r="11" spans="1:16" ht="15">
      <c r="D11" s="246"/>
      <c r="E11" s="258" t="s">
        <v>8</v>
      </c>
      <c r="F11" s="258" t="s">
        <v>40</v>
      </c>
      <c r="G11" s="258" t="s">
        <v>42</v>
      </c>
      <c r="I11" s="258" t="s">
        <v>8</v>
      </c>
      <c r="J11" s="258" t="s">
        <v>40</v>
      </c>
      <c r="K11" s="258" t="s">
        <v>42</v>
      </c>
    </row>
    <row r="12" spans="1:16">
      <c r="D12" s="246"/>
      <c r="E12" s="76" t="s">
        <v>9</v>
      </c>
      <c r="F12" s="76" t="s">
        <v>41</v>
      </c>
      <c r="G12" s="76" t="s">
        <v>43</v>
      </c>
      <c r="I12" s="76" t="s">
        <v>9</v>
      </c>
      <c r="J12" s="76" t="s">
        <v>41</v>
      </c>
      <c r="K12" s="76" t="s">
        <v>43</v>
      </c>
    </row>
    <row r="13" spans="1:16" ht="3.95" customHeight="1">
      <c r="A13" s="247"/>
      <c r="B13" s="247"/>
      <c r="C13" s="247"/>
      <c r="D13" s="248"/>
      <c r="E13" s="247"/>
      <c r="F13" s="247"/>
      <c r="G13" s="247"/>
      <c r="I13" s="247"/>
      <c r="J13" s="247"/>
      <c r="K13" s="247"/>
      <c r="L13" s="247"/>
    </row>
    <row r="14" spans="1:16" ht="3" customHeight="1">
      <c r="C14" s="28"/>
      <c r="E14" s="28"/>
      <c r="I14" s="28"/>
    </row>
    <row r="15" spans="1:16" ht="6.75" customHeight="1"/>
    <row r="16" spans="1:16" ht="15" customHeight="1">
      <c r="B16" s="33" t="s">
        <v>8</v>
      </c>
      <c r="D16" s="34">
        <v>2021</v>
      </c>
      <c r="E16" s="331">
        <f>SUM(F16:G16)</f>
        <v>51</v>
      </c>
      <c r="F16" s="383">
        <f>SUM(F19,F22,F25,F28,F31,F34,F37,F40,F43)</f>
        <v>25</v>
      </c>
      <c r="G16" s="383">
        <f>SUM(G19,G22,G25,G28,G31,G34,G37,G40,G43)</f>
        <v>26</v>
      </c>
      <c r="I16" s="331">
        <f>SUM(J16:K16)</f>
        <v>0</v>
      </c>
      <c r="J16" s="383">
        <f>SUM(J19,J22,J25,J28,J31,J34,J37,J40,J43)</f>
        <v>0</v>
      </c>
      <c r="K16" s="383">
        <f>SUM(K19,K22,K25,K28,K31,K34,K37,K40,K43)</f>
        <v>0</v>
      </c>
      <c r="L16" s="77"/>
    </row>
    <row r="17" spans="2:12" ht="15" customHeight="1">
      <c r="B17" s="36" t="s">
        <v>9</v>
      </c>
      <c r="D17" s="34">
        <v>2022</v>
      </c>
      <c r="E17" s="331">
        <f>SUM(F17:G17)</f>
        <v>15</v>
      </c>
      <c r="F17" s="383">
        <f>SUM(F20,F23,F26,F29,F32,F35,F38,F41,F44)</f>
        <v>7</v>
      </c>
      <c r="G17" s="383">
        <f>SUM(G20,G23,G26,G29,G32,G35,G38,G41,G44)</f>
        <v>8</v>
      </c>
      <c r="I17" s="331">
        <f>SUM(J17:K17)</f>
        <v>20</v>
      </c>
      <c r="J17" s="383">
        <f>SUM(J20,J23,J26,J29,J32,J35,J38,J41,J44)</f>
        <v>14</v>
      </c>
      <c r="K17" s="383">
        <f>SUM(K20,K23,K26,K29,K32,K35,K38,K41,K44)</f>
        <v>6</v>
      </c>
      <c r="L17" s="77"/>
    </row>
    <row r="18" spans="2:12" ht="15" customHeight="1">
      <c r="B18" s="36"/>
      <c r="E18" s="333"/>
      <c r="F18" s="333"/>
      <c r="G18" s="333"/>
      <c r="I18" s="333"/>
      <c r="J18" s="333"/>
      <c r="K18" s="333"/>
      <c r="L18" s="77"/>
    </row>
    <row r="19" spans="2:12" ht="15" customHeight="1">
      <c r="B19" s="33" t="s">
        <v>105</v>
      </c>
      <c r="C19" s="29"/>
      <c r="D19" s="27">
        <v>2021</v>
      </c>
      <c r="E19" s="333">
        <f>SUM(F19:G19)</f>
        <v>0</v>
      </c>
      <c r="F19" s="333">
        <v>0</v>
      </c>
      <c r="G19" s="333">
        <v>0</v>
      </c>
      <c r="I19" s="333">
        <f>SUM(J19:K19)</f>
        <v>0</v>
      </c>
      <c r="J19" s="333">
        <v>0</v>
      </c>
      <c r="K19" s="333">
        <v>0</v>
      </c>
      <c r="L19" s="77"/>
    </row>
    <row r="20" spans="2:12" ht="15" customHeight="1">
      <c r="B20" s="36" t="s">
        <v>106</v>
      </c>
      <c r="C20" s="334"/>
      <c r="D20" s="27">
        <v>2022</v>
      </c>
      <c r="E20" s="333">
        <f>SUM(F20:G20)</f>
        <v>0</v>
      </c>
      <c r="F20" s="333">
        <v>0</v>
      </c>
      <c r="G20" s="333">
        <v>0</v>
      </c>
      <c r="I20" s="333">
        <f>SUM(J20:K20)</f>
        <v>0</v>
      </c>
      <c r="J20" s="333">
        <v>0</v>
      </c>
      <c r="K20" s="333">
        <v>0</v>
      </c>
      <c r="L20" s="77"/>
    </row>
    <row r="21" spans="2:12" ht="15" customHeight="1">
      <c r="B21" s="36"/>
      <c r="C21" s="334"/>
      <c r="E21" s="333"/>
      <c r="F21" s="333"/>
      <c r="G21" s="333"/>
      <c r="I21" s="333"/>
      <c r="J21" s="333"/>
      <c r="K21" s="333"/>
      <c r="L21" s="77"/>
    </row>
    <row r="22" spans="2:12" ht="15" customHeight="1">
      <c r="B22" s="33" t="s">
        <v>107</v>
      </c>
      <c r="D22" s="27">
        <v>2021</v>
      </c>
      <c r="E22" s="333">
        <f>SUM(F22:G22)</f>
        <v>0</v>
      </c>
      <c r="F22" s="333">
        <v>0</v>
      </c>
      <c r="G22" s="333">
        <v>0</v>
      </c>
      <c r="I22" s="333">
        <f>SUM(J22:K22)</f>
        <v>0</v>
      </c>
      <c r="J22" s="333">
        <v>0</v>
      </c>
      <c r="K22" s="333">
        <v>0</v>
      </c>
      <c r="L22" s="77"/>
    </row>
    <row r="23" spans="2:12" ht="15" customHeight="1">
      <c r="B23" s="36" t="s">
        <v>108</v>
      </c>
      <c r="C23" s="33"/>
      <c r="D23" s="27">
        <v>2022</v>
      </c>
      <c r="E23" s="333">
        <f>SUM(F23:G23)</f>
        <v>0</v>
      </c>
      <c r="F23" s="333">
        <v>0</v>
      </c>
      <c r="G23" s="333">
        <v>0</v>
      </c>
      <c r="I23" s="333">
        <f>SUM(J23:K23)</f>
        <v>0</v>
      </c>
      <c r="J23" s="333">
        <v>0</v>
      </c>
      <c r="K23" s="333">
        <v>0</v>
      </c>
      <c r="L23" s="77"/>
    </row>
    <row r="24" spans="2:12" ht="15" customHeight="1">
      <c r="B24" s="36"/>
      <c r="C24" s="33"/>
      <c r="E24" s="333"/>
      <c r="F24" s="333"/>
      <c r="G24" s="333"/>
      <c r="I24" s="333"/>
      <c r="J24" s="333"/>
      <c r="K24" s="333"/>
      <c r="L24" s="77"/>
    </row>
    <row r="25" spans="2:12" ht="15" customHeight="1">
      <c r="B25" s="33" t="s">
        <v>109</v>
      </c>
      <c r="C25" s="29"/>
      <c r="D25" s="27">
        <v>2021</v>
      </c>
      <c r="E25" s="333">
        <f>SUM(F25:G25)</f>
        <v>0</v>
      </c>
      <c r="F25" s="333">
        <v>0</v>
      </c>
      <c r="G25" s="333">
        <v>0</v>
      </c>
      <c r="I25" s="333">
        <f>SUM(J25:K25)</f>
        <v>0</v>
      </c>
      <c r="J25" s="333">
        <v>0</v>
      </c>
      <c r="K25" s="333">
        <v>0</v>
      </c>
      <c r="L25" s="77"/>
    </row>
    <row r="26" spans="2:12" ht="15" customHeight="1">
      <c r="B26" s="36" t="s">
        <v>110</v>
      </c>
      <c r="C26" s="334"/>
      <c r="D26" s="27">
        <v>2022</v>
      </c>
      <c r="E26" s="333">
        <f>SUM(F26:G26)</f>
        <v>0</v>
      </c>
      <c r="F26" s="333">
        <v>0</v>
      </c>
      <c r="G26" s="333">
        <v>0</v>
      </c>
      <c r="I26" s="333">
        <f>SUM(J26:K26)</f>
        <v>0</v>
      </c>
      <c r="J26" s="333">
        <v>0</v>
      </c>
      <c r="K26" s="333">
        <v>0</v>
      </c>
      <c r="L26" s="77"/>
    </row>
    <row r="27" spans="2:12" ht="15" customHeight="1">
      <c r="B27" s="36"/>
      <c r="C27" s="334"/>
      <c r="E27" s="333"/>
      <c r="F27" s="333"/>
      <c r="G27" s="333"/>
      <c r="I27" s="333"/>
      <c r="J27" s="333"/>
      <c r="K27" s="333"/>
      <c r="L27" s="77"/>
    </row>
    <row r="28" spans="2:12" ht="15" customHeight="1">
      <c r="B28" s="33" t="s">
        <v>111</v>
      </c>
      <c r="D28" s="27">
        <v>2021</v>
      </c>
      <c r="E28" s="333">
        <f>SUM(F28:G28)</f>
        <v>0</v>
      </c>
      <c r="F28" s="333">
        <v>0</v>
      </c>
      <c r="G28" s="333">
        <v>0</v>
      </c>
      <c r="I28" s="333">
        <f>SUM(J28:K28)</f>
        <v>0</v>
      </c>
      <c r="J28" s="333">
        <v>0</v>
      </c>
      <c r="K28" s="333">
        <v>0</v>
      </c>
      <c r="L28" s="77"/>
    </row>
    <row r="29" spans="2:12" ht="15" customHeight="1">
      <c r="B29" s="36" t="s">
        <v>325</v>
      </c>
      <c r="D29" s="27">
        <v>2022</v>
      </c>
      <c r="E29" s="333">
        <f>SUM(F29:G29)</f>
        <v>0</v>
      </c>
      <c r="F29" s="333">
        <v>0</v>
      </c>
      <c r="G29" s="333">
        <v>0</v>
      </c>
      <c r="I29" s="333">
        <f>SUM(J29:K29)</f>
        <v>1</v>
      </c>
      <c r="J29" s="333">
        <v>1</v>
      </c>
      <c r="K29" s="333">
        <v>0</v>
      </c>
      <c r="L29" s="77"/>
    </row>
    <row r="30" spans="2:12" ht="15" customHeight="1">
      <c r="B30" s="36"/>
      <c r="E30" s="333"/>
      <c r="F30" s="333"/>
      <c r="G30" s="333"/>
      <c r="I30" s="333"/>
      <c r="J30" s="333"/>
      <c r="K30" s="333"/>
      <c r="L30" s="77"/>
    </row>
    <row r="31" spans="2:12" ht="15" customHeight="1">
      <c r="B31" s="33" t="s">
        <v>112</v>
      </c>
      <c r="C31" s="29"/>
      <c r="D31" s="27">
        <v>2021</v>
      </c>
      <c r="E31" s="333">
        <f>SUM(F31:G31)</f>
        <v>0</v>
      </c>
      <c r="F31" s="333">
        <v>0</v>
      </c>
      <c r="G31" s="333">
        <v>0</v>
      </c>
      <c r="I31" s="333">
        <f>SUM(J31:K31)</f>
        <v>0</v>
      </c>
      <c r="J31" s="333">
        <v>0</v>
      </c>
      <c r="K31" s="333">
        <v>0</v>
      </c>
      <c r="L31" s="77"/>
    </row>
    <row r="32" spans="2:12" ht="15" customHeight="1">
      <c r="B32" s="36" t="s">
        <v>113</v>
      </c>
      <c r="C32" s="334"/>
      <c r="D32" s="27">
        <v>2022</v>
      </c>
      <c r="E32" s="333">
        <f>SUM(F32:G32)</f>
        <v>0</v>
      </c>
      <c r="F32" s="333">
        <v>0</v>
      </c>
      <c r="G32" s="333">
        <v>0</v>
      </c>
      <c r="I32" s="333">
        <f>SUM(J32:K32)</f>
        <v>16</v>
      </c>
      <c r="J32" s="333">
        <v>13</v>
      </c>
      <c r="K32" s="333">
        <v>3</v>
      </c>
      <c r="L32" s="77"/>
    </row>
    <row r="33" spans="1:12" ht="15" customHeight="1">
      <c r="B33" s="36"/>
      <c r="C33" s="334"/>
      <c r="E33" s="333"/>
      <c r="F33" s="333"/>
      <c r="G33" s="333"/>
      <c r="I33" s="333"/>
      <c r="J33" s="333"/>
      <c r="K33" s="333"/>
      <c r="L33" s="77"/>
    </row>
    <row r="34" spans="1:12" ht="15" customHeight="1">
      <c r="B34" s="33" t="s">
        <v>114</v>
      </c>
      <c r="D34" s="27">
        <v>2021</v>
      </c>
      <c r="E34" s="333">
        <f>SUM(F34:G34)</f>
        <v>0</v>
      </c>
      <c r="F34" s="333">
        <v>0</v>
      </c>
      <c r="G34" s="333">
        <v>0</v>
      </c>
      <c r="I34" s="333">
        <f>SUM(J34:K34)</f>
        <v>0</v>
      </c>
      <c r="J34" s="333">
        <v>0</v>
      </c>
      <c r="K34" s="333">
        <v>0</v>
      </c>
      <c r="L34" s="77"/>
    </row>
    <row r="35" spans="1:12" ht="15" customHeight="1">
      <c r="B35" s="103" t="s">
        <v>115</v>
      </c>
      <c r="C35" s="29"/>
      <c r="D35" s="27">
        <v>2022</v>
      </c>
      <c r="E35" s="333">
        <f>SUM(F35:G35)</f>
        <v>0</v>
      </c>
      <c r="F35" s="333">
        <v>0</v>
      </c>
      <c r="G35" s="333">
        <v>0</v>
      </c>
      <c r="I35" s="333">
        <f>SUM(J35:K35)</f>
        <v>0</v>
      </c>
      <c r="J35" s="333">
        <v>0</v>
      </c>
      <c r="K35" s="333">
        <v>0</v>
      </c>
      <c r="L35" s="77"/>
    </row>
    <row r="36" spans="1:12" ht="15" customHeight="1">
      <c r="B36" s="635"/>
      <c r="C36" s="29"/>
      <c r="E36" s="333"/>
      <c r="F36" s="333"/>
      <c r="G36" s="333"/>
      <c r="I36" s="333"/>
      <c r="J36" s="333"/>
      <c r="K36" s="333"/>
      <c r="L36" s="77"/>
    </row>
    <row r="37" spans="1:12" ht="15" customHeight="1">
      <c r="B37" s="33" t="s">
        <v>116</v>
      </c>
      <c r="C37" s="29"/>
      <c r="D37" s="27">
        <v>2021</v>
      </c>
      <c r="E37" s="333">
        <f>SUM(F37:G37)</f>
        <v>0</v>
      </c>
      <c r="F37" s="333">
        <v>0</v>
      </c>
      <c r="G37" s="333">
        <v>0</v>
      </c>
      <c r="I37" s="333">
        <f>SUM(J37:K37)</f>
        <v>0</v>
      </c>
      <c r="J37" s="333">
        <v>0</v>
      </c>
      <c r="K37" s="333">
        <v>0</v>
      </c>
      <c r="L37" s="77"/>
    </row>
    <row r="38" spans="1:12" ht="15" customHeight="1">
      <c r="B38" s="36" t="s">
        <v>117</v>
      </c>
      <c r="C38" s="334"/>
      <c r="D38" s="27">
        <v>2022</v>
      </c>
      <c r="E38" s="333">
        <f>SUM(F38:G38)</f>
        <v>0</v>
      </c>
      <c r="F38" s="333">
        <v>0</v>
      </c>
      <c r="G38" s="333">
        <v>0</v>
      </c>
      <c r="I38" s="333">
        <f>SUM(J38:K38)</f>
        <v>0</v>
      </c>
      <c r="J38" s="333">
        <v>0</v>
      </c>
      <c r="K38" s="333">
        <v>0</v>
      </c>
      <c r="L38" s="77"/>
    </row>
    <row r="39" spans="1:12" ht="15" customHeight="1">
      <c r="B39" s="36"/>
      <c r="C39" s="334"/>
      <c r="E39" s="333"/>
      <c r="F39" s="333"/>
      <c r="G39" s="333"/>
      <c r="I39" s="333"/>
      <c r="J39" s="333"/>
      <c r="K39" s="333"/>
      <c r="L39" s="77"/>
    </row>
    <row r="40" spans="1:12" ht="15" customHeight="1">
      <c r="B40" s="33" t="s">
        <v>118</v>
      </c>
      <c r="D40" s="27">
        <v>2021</v>
      </c>
      <c r="E40" s="333">
        <f>SUM(F40:G40)</f>
        <v>0</v>
      </c>
      <c r="F40" s="333">
        <v>0</v>
      </c>
      <c r="G40" s="333">
        <v>0</v>
      </c>
      <c r="I40" s="333">
        <f>SUM(J40:K40)</f>
        <v>0</v>
      </c>
      <c r="J40" s="333">
        <v>0</v>
      </c>
      <c r="K40" s="333">
        <v>0</v>
      </c>
      <c r="L40" s="77"/>
    </row>
    <row r="41" spans="1:12" ht="15" customHeight="1">
      <c r="B41" s="103" t="s">
        <v>119</v>
      </c>
      <c r="C41" s="29"/>
      <c r="D41" s="27">
        <v>2022</v>
      </c>
      <c r="E41" s="333">
        <f>SUM(F41:G41)</f>
        <v>0</v>
      </c>
      <c r="F41" s="333">
        <v>0</v>
      </c>
      <c r="G41" s="333">
        <v>0</v>
      </c>
      <c r="I41" s="333">
        <f>SUM(J41:K41)</f>
        <v>3</v>
      </c>
      <c r="J41" s="333">
        <v>0</v>
      </c>
      <c r="K41" s="333">
        <v>3</v>
      </c>
      <c r="L41" s="77"/>
    </row>
    <row r="42" spans="1:12" ht="15" customHeight="1">
      <c r="B42" s="103"/>
      <c r="C42" s="29"/>
      <c r="E42" s="336"/>
      <c r="F42" s="336"/>
      <c r="G42" s="336"/>
      <c r="I42" s="336"/>
      <c r="J42" s="336"/>
      <c r="K42" s="336"/>
      <c r="L42" s="77"/>
    </row>
    <row r="43" spans="1:12" ht="15" customHeight="1">
      <c r="B43" s="33" t="s">
        <v>120</v>
      </c>
      <c r="C43" s="29"/>
      <c r="D43" s="27">
        <v>2021</v>
      </c>
      <c r="E43" s="333">
        <f>SUM(F43:G43)</f>
        <v>51</v>
      </c>
      <c r="F43" s="333">
        <v>25</v>
      </c>
      <c r="G43" s="333">
        <v>26</v>
      </c>
      <c r="I43" s="333">
        <f>SUM(J43:K43)</f>
        <v>0</v>
      </c>
      <c r="J43" s="333">
        <v>0</v>
      </c>
      <c r="K43" s="333">
        <v>0</v>
      </c>
      <c r="L43" s="77"/>
    </row>
    <row r="44" spans="1:12" ht="15" customHeight="1">
      <c r="B44" s="36" t="s">
        <v>121</v>
      </c>
      <c r="C44" s="334"/>
      <c r="D44" s="27">
        <v>2022</v>
      </c>
      <c r="E44" s="333">
        <f>SUM(F44:G44)</f>
        <v>15</v>
      </c>
      <c r="F44" s="333">
        <v>7</v>
      </c>
      <c r="G44" s="333">
        <v>8</v>
      </c>
      <c r="H44" s="333">
        <v>0</v>
      </c>
      <c r="I44" s="333">
        <f>SUM(J44:K44)</f>
        <v>0</v>
      </c>
      <c r="J44" s="333">
        <v>0</v>
      </c>
      <c r="K44" s="333">
        <v>0</v>
      </c>
      <c r="L44" s="77"/>
    </row>
    <row r="45" spans="1:12" ht="15" customHeight="1">
      <c r="D45" s="26"/>
      <c r="L45" s="77"/>
    </row>
    <row r="46" spans="1:12" ht="3.75" customHeight="1" thickBot="1">
      <c r="A46" s="30"/>
      <c r="B46" s="83"/>
      <c r="C46" s="83"/>
      <c r="D46" s="84"/>
      <c r="E46" s="84"/>
      <c r="F46" s="84"/>
      <c r="G46" s="84"/>
      <c r="H46" s="84"/>
      <c r="I46" s="84"/>
      <c r="J46" s="84"/>
      <c r="K46" s="84"/>
      <c r="L46" s="84"/>
    </row>
    <row r="47" spans="1:12" s="32" customFormat="1" ht="15" customHeight="1">
      <c r="B47" s="77"/>
      <c r="C47" s="77"/>
      <c r="D47" s="78"/>
      <c r="E47" s="77"/>
      <c r="F47" s="79"/>
      <c r="G47" s="79"/>
      <c r="H47" s="65"/>
      <c r="I47" s="77"/>
      <c r="J47" s="79"/>
      <c r="K47" s="65"/>
      <c r="L47" s="563" t="s">
        <v>216</v>
      </c>
    </row>
    <row r="48" spans="1:12" s="32" customFormat="1" ht="18" customHeight="1">
      <c r="B48" s="31"/>
      <c r="C48" s="77"/>
      <c r="D48" s="78"/>
      <c r="E48" s="77"/>
      <c r="F48" s="77"/>
      <c r="G48" s="77"/>
      <c r="H48" s="86"/>
      <c r="I48" s="77"/>
      <c r="J48" s="77"/>
      <c r="K48" s="86"/>
      <c r="L48" s="265" t="s">
        <v>215</v>
      </c>
    </row>
    <row r="49" spans="1:12" ht="14.25" customHeight="1">
      <c r="B49" s="98"/>
      <c r="L49" s="113"/>
    </row>
    <row r="50" spans="1:12" ht="15" customHeight="1">
      <c r="B50" s="101"/>
    </row>
    <row r="51" spans="1:12" ht="6" customHeight="1">
      <c r="A51" s="33"/>
    </row>
    <row r="52" spans="1:12" ht="4.5" customHeight="1">
      <c r="A52" s="36"/>
      <c r="B52" s="37"/>
      <c r="C52" s="37"/>
      <c r="D52" s="112"/>
      <c r="E52" s="37"/>
      <c r="F52" s="37"/>
      <c r="G52" s="37"/>
      <c r="H52" s="37"/>
      <c r="I52" s="37"/>
      <c r="J52" s="37"/>
      <c r="K52" s="37"/>
    </row>
    <row r="53" spans="1:12" ht="13.5" customHeight="1">
      <c r="A53" s="36"/>
      <c r="B53" s="37"/>
      <c r="C53" s="37"/>
      <c r="D53" s="112"/>
      <c r="E53" s="37"/>
      <c r="F53" s="37"/>
      <c r="G53" s="37"/>
      <c r="H53" s="37"/>
      <c r="I53" s="37"/>
      <c r="J53" s="37"/>
      <c r="K53" s="37"/>
    </row>
    <row r="54" spans="1:12" ht="15.75" customHeight="1">
      <c r="A54" s="33"/>
      <c r="B54" s="37"/>
      <c r="C54" s="37"/>
      <c r="D54" s="112"/>
      <c r="E54" s="37"/>
      <c r="F54" s="37"/>
      <c r="G54" s="37"/>
      <c r="H54" s="37"/>
      <c r="I54" s="37"/>
      <c r="J54" s="37"/>
      <c r="K54" s="37"/>
    </row>
    <row r="55" spans="1:12" ht="17.25" customHeight="1">
      <c r="A55" s="36"/>
      <c r="B55" s="37"/>
      <c r="C55" s="37"/>
      <c r="D55" s="112"/>
      <c r="E55" s="37"/>
      <c r="F55" s="37"/>
      <c r="G55" s="37"/>
      <c r="H55" s="37"/>
      <c r="I55" s="37"/>
      <c r="J55" s="37"/>
      <c r="K55" s="37"/>
    </row>
    <row r="56" spans="1:12" ht="15">
      <c r="A56" s="33"/>
      <c r="B56" s="37"/>
      <c r="C56" s="37"/>
      <c r="D56" s="112"/>
      <c r="E56" s="37"/>
      <c r="F56" s="37"/>
      <c r="G56" s="37"/>
      <c r="H56" s="37"/>
      <c r="I56" s="37"/>
      <c r="J56" s="37"/>
      <c r="K56" s="37"/>
    </row>
    <row r="57" spans="1:12" ht="1.5" customHeight="1">
      <c r="A57" s="36"/>
      <c r="B57" s="37"/>
      <c r="C57" s="37"/>
      <c r="D57" s="112"/>
      <c r="E57" s="37"/>
      <c r="F57" s="37"/>
      <c r="G57" s="37"/>
      <c r="H57" s="37"/>
      <c r="I57" s="37"/>
      <c r="J57" s="37"/>
      <c r="K57" s="37"/>
    </row>
    <row r="58" spans="1:12" ht="6.75" customHeight="1">
      <c r="A58" s="33"/>
      <c r="B58" s="37"/>
      <c r="C58" s="37"/>
      <c r="D58" s="112"/>
      <c r="E58" s="37"/>
      <c r="F58" s="37"/>
      <c r="G58" s="37"/>
      <c r="H58" s="37"/>
      <c r="I58" s="37"/>
      <c r="J58" s="37"/>
      <c r="K58" s="37"/>
    </row>
    <row r="59" spans="1:12" ht="15" customHeight="1">
      <c r="A59" s="33"/>
      <c r="B59" s="37"/>
      <c r="C59" s="37"/>
      <c r="D59" s="112"/>
      <c r="E59" s="37"/>
      <c r="F59" s="37"/>
      <c r="G59" s="37"/>
      <c r="H59" s="37"/>
      <c r="I59" s="37"/>
      <c r="J59" s="37"/>
      <c r="K59" s="37"/>
    </row>
    <row r="60" spans="1:12" ht="15" customHeight="1">
      <c r="A60" s="33"/>
      <c r="B60" s="37"/>
      <c r="C60" s="37"/>
      <c r="D60" s="112"/>
      <c r="E60" s="37"/>
      <c r="F60" s="37"/>
      <c r="G60" s="37"/>
      <c r="H60" s="37"/>
      <c r="I60" s="37"/>
      <c r="J60" s="37"/>
      <c r="K60" s="37"/>
    </row>
    <row r="61" spans="1:12" ht="19.5" customHeight="1">
      <c r="A61" s="36"/>
      <c r="B61" s="37"/>
      <c r="C61" s="37"/>
      <c r="D61" s="112"/>
      <c r="E61" s="37"/>
      <c r="F61" s="37"/>
      <c r="G61" s="37"/>
      <c r="H61" s="37"/>
      <c r="I61" s="37"/>
      <c r="J61" s="37"/>
      <c r="K61" s="37"/>
    </row>
    <row r="62" spans="1:12" ht="13.5" customHeight="1">
      <c r="A62" s="33"/>
      <c r="B62" s="37"/>
      <c r="C62" s="37"/>
      <c r="D62" s="112"/>
      <c r="E62" s="37"/>
      <c r="F62" s="37"/>
      <c r="G62" s="37"/>
      <c r="H62" s="37"/>
      <c r="I62" s="37"/>
      <c r="J62" s="37"/>
      <c r="K62" s="37"/>
    </row>
    <row r="63" spans="1:12" ht="15" customHeight="1">
      <c r="A63" s="36"/>
      <c r="B63" s="37"/>
      <c r="C63" s="37"/>
      <c r="D63" s="112"/>
      <c r="E63" s="37"/>
      <c r="F63" s="37"/>
      <c r="G63" s="37"/>
      <c r="H63" s="37"/>
      <c r="I63" s="37"/>
      <c r="J63" s="37"/>
      <c r="K63" s="37"/>
    </row>
    <row r="64" spans="1:12" ht="13.5" customHeight="1">
      <c r="A64" s="37"/>
      <c r="B64" s="37"/>
      <c r="C64" s="37"/>
      <c r="D64" s="112"/>
      <c r="E64" s="37"/>
      <c r="F64" s="37"/>
      <c r="G64" s="37"/>
      <c r="H64" s="37"/>
      <c r="I64" s="37"/>
      <c r="J64" s="37"/>
      <c r="K64" s="37"/>
    </row>
    <row r="65" spans="4:4" ht="15" customHeight="1"/>
    <row r="66" spans="4:4" ht="13.5" customHeight="1"/>
    <row r="67" spans="4:4" ht="15" customHeight="1"/>
    <row r="68" spans="4:4" ht="13.5" customHeight="1"/>
    <row r="69" spans="4:4" ht="15" customHeight="1"/>
    <row r="70" spans="4:4" ht="13.5" customHeight="1"/>
    <row r="71" spans="4:4" ht="15" customHeight="1"/>
    <row r="72" spans="4:4" ht="13.5" customHeight="1"/>
    <row r="73" spans="4:4" ht="15" customHeight="1"/>
    <row r="74" spans="4:4" ht="13.5" customHeight="1"/>
    <row r="75" spans="4:4" ht="15" customHeight="1"/>
    <row r="76" spans="4:4" ht="13.5" customHeight="1"/>
    <row r="77" spans="4:4" ht="15" customHeight="1"/>
    <row r="78" spans="4:4" ht="13.5" customHeight="1"/>
    <row r="79" spans="4:4" ht="1.5" customHeight="1"/>
    <row r="80" spans="4:4" s="31" customFormat="1" ht="16.5" customHeight="1">
      <c r="D80" s="95"/>
    </row>
    <row r="81" spans="4:4" s="31" customFormat="1" ht="12" customHeight="1">
      <c r="D81" s="95"/>
    </row>
    <row r="82" spans="4:4" ht="9.75" customHeight="1"/>
    <row r="83" spans="4:4" ht="15" customHeight="1"/>
    <row r="84" spans="4:4" ht="15" customHeight="1"/>
    <row r="85" spans="4:4" ht="9.75" customHeight="1"/>
    <row r="86" spans="4:4" ht="15" customHeight="1"/>
    <row r="87" spans="4:4" ht="9.75" customHeight="1"/>
    <row r="88" spans="4:4" ht="15" customHeight="1"/>
    <row r="89" spans="4:4" ht="9.75" customHeight="1"/>
    <row r="90" spans="4:4" ht="9.75" customHeight="1"/>
    <row r="91" spans="4:4" ht="15" customHeight="1"/>
    <row r="92" spans="4:4" ht="9.75" customHeight="1"/>
    <row r="93" spans="4:4" ht="9.75" customHeight="1"/>
    <row r="94" spans="4:4" ht="15" customHeight="1"/>
    <row r="95" spans="4:4" ht="9.75" customHeight="1"/>
    <row r="96" spans="4:4" ht="15" customHeight="1"/>
    <row r="97" ht="9.75" customHeight="1"/>
    <row r="98" ht="15" customHeight="1"/>
    <row r="99" ht="9.75" customHeight="1"/>
    <row r="100" ht="15" customHeight="1"/>
    <row r="101" ht="9.75" customHeight="1"/>
    <row r="102" ht="18" customHeight="1"/>
    <row r="103" ht="15" customHeight="1"/>
    <row r="104" ht="9.75" customHeight="1"/>
    <row r="105" ht="15" customHeight="1"/>
    <row r="106" ht="9.75" customHeight="1"/>
    <row r="107" ht="5.0999999999999996" customHeight="1"/>
    <row r="108" ht="11.1" customHeight="1"/>
    <row r="109" ht="11.1" customHeight="1"/>
    <row r="110" ht="11.25" customHeight="1"/>
    <row r="111" ht="5.25" customHeight="1"/>
    <row r="112" ht="3.95" customHeight="1"/>
    <row r="113" ht="11.1" customHeight="1"/>
    <row r="114" ht="10.5" customHeight="1"/>
  </sheetData>
  <mergeCells count="4">
    <mergeCell ref="I9:K9"/>
    <mergeCell ref="I10:K10"/>
    <mergeCell ref="E9:G9"/>
    <mergeCell ref="E10:G10"/>
  </mergeCells>
  <hyperlinks>
    <hyperlink ref="L1" r:id="rId1" xr:uid="{00000000-0004-0000-30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6" orientation="portrait" r:id="rId2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A1:M96"/>
  <sheetViews>
    <sheetView showGridLines="0" view="pageBreakPreview" topLeftCell="B1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2.85546875" style="192" customWidth="1"/>
    <col min="6" max="7" width="15.85546875" style="193" customWidth="1"/>
    <col min="8" max="8" width="13.7109375" style="193" customWidth="1"/>
    <col min="9" max="9" width="17.42578125" style="193" bestFit="1" customWidth="1"/>
    <col min="10" max="10" width="13.7109375" style="193" customWidth="1"/>
    <col min="11" max="11" width="13.140625" style="193" customWidth="1"/>
    <col min="12" max="12" width="13.7109375" style="193" customWidth="1"/>
    <col min="13" max="13" width="1" style="193" customWidth="1"/>
    <col min="14" max="16384" width="9.140625" style="192"/>
  </cols>
  <sheetData>
    <row r="1" spans="1:13" ht="15" customHeight="1">
      <c r="A1" s="509"/>
      <c r="B1" s="509"/>
      <c r="C1" s="509"/>
      <c r="D1" s="526"/>
      <c r="E1" s="509"/>
      <c r="F1" s="510"/>
      <c r="G1" s="510"/>
      <c r="H1" s="510"/>
      <c r="I1" s="543"/>
      <c r="J1" s="510"/>
      <c r="K1" s="510"/>
      <c r="L1" s="544"/>
      <c r="M1" s="2" t="s">
        <v>0</v>
      </c>
    </row>
    <row r="2" spans="1:13" ht="15" customHeight="1">
      <c r="A2" s="509"/>
      <c r="B2" s="509"/>
      <c r="C2" s="509"/>
      <c r="D2" s="526"/>
      <c r="E2" s="509"/>
      <c r="F2" s="510"/>
      <c r="G2" s="510"/>
      <c r="H2" s="510"/>
      <c r="I2" s="545"/>
      <c r="J2" s="510"/>
      <c r="K2" s="510"/>
      <c r="L2" s="544"/>
      <c r="M2" s="3" t="s">
        <v>1</v>
      </c>
    </row>
    <row r="3" spans="1:13" ht="15" customHeight="1">
      <c r="A3" s="509"/>
      <c r="B3" s="509"/>
      <c r="C3" s="509"/>
      <c r="D3" s="526"/>
      <c r="E3" s="509"/>
      <c r="F3" s="510"/>
      <c r="G3" s="510"/>
      <c r="H3" s="510"/>
      <c r="I3" s="510"/>
      <c r="J3" s="510"/>
      <c r="K3" s="510"/>
      <c r="L3" s="510"/>
    </row>
    <row r="4" spans="1:13" ht="15" customHeight="1">
      <c r="A4" s="509"/>
      <c r="B4" s="509"/>
      <c r="C4" s="509"/>
      <c r="D4" s="526"/>
      <c r="E4" s="509"/>
      <c r="F4" s="510"/>
      <c r="G4" s="510"/>
      <c r="H4" s="510"/>
      <c r="I4" s="510"/>
      <c r="J4" s="510"/>
      <c r="K4" s="510"/>
      <c r="L4" s="510"/>
    </row>
    <row r="5" spans="1:13" ht="15" customHeight="1">
      <c r="A5" s="509"/>
      <c r="B5" s="506" t="s">
        <v>48</v>
      </c>
      <c r="C5" s="507" t="s">
        <v>534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13" ht="15" customHeight="1">
      <c r="A6" s="509"/>
      <c r="B6" s="506"/>
      <c r="C6" s="507" t="s">
        <v>535</v>
      </c>
      <c r="D6" s="508"/>
      <c r="E6" s="509"/>
      <c r="F6" s="506"/>
      <c r="G6" s="506"/>
      <c r="H6" s="506"/>
      <c r="I6" s="506"/>
      <c r="J6" s="510"/>
      <c r="K6" s="510"/>
      <c r="L6" s="510"/>
    </row>
    <row r="7" spans="1:13" s="198" customFormat="1" ht="15" customHeight="1">
      <c r="A7" s="514"/>
      <c r="B7" s="511" t="s">
        <v>49</v>
      </c>
      <c r="C7" s="512" t="s">
        <v>475</v>
      </c>
      <c r="D7" s="513"/>
      <c r="E7" s="514"/>
      <c r="F7" s="515"/>
      <c r="G7" s="515"/>
      <c r="H7" s="515"/>
      <c r="I7" s="515"/>
      <c r="J7" s="515"/>
      <c r="K7" s="515"/>
      <c r="L7" s="515"/>
      <c r="M7" s="199"/>
    </row>
    <row r="8" spans="1:13" s="198" customFormat="1" ht="15" customHeight="1">
      <c r="A8" s="514"/>
      <c r="B8" s="511"/>
      <c r="C8" s="546" t="s">
        <v>315</v>
      </c>
      <c r="D8" s="513"/>
      <c r="E8" s="514"/>
      <c r="F8" s="515"/>
      <c r="G8" s="515"/>
      <c r="H8" s="515"/>
      <c r="I8" s="515"/>
      <c r="J8" s="515"/>
      <c r="K8" s="515"/>
      <c r="L8" s="515"/>
      <c r="M8" s="199"/>
    </row>
    <row r="9" spans="1:13" ht="18" customHeight="1" thickBot="1">
      <c r="A9" s="523"/>
      <c r="B9" s="516" t="s">
        <v>352</v>
      </c>
      <c r="C9" s="516"/>
      <c r="D9" s="517"/>
      <c r="E9" s="516"/>
      <c r="F9" s="510"/>
      <c r="G9" s="510"/>
      <c r="H9" s="510"/>
      <c r="I9" s="510"/>
      <c r="J9" s="510"/>
      <c r="K9" s="510"/>
      <c r="L9" s="510"/>
    </row>
    <row r="10" spans="1:13" ht="5.25" customHeight="1" thickTop="1">
      <c r="A10" s="547"/>
      <c r="B10" s="518" t="s">
        <v>2</v>
      </c>
      <c r="C10" s="518"/>
      <c r="D10" s="519"/>
      <c r="E10" s="518"/>
      <c r="F10" s="520" t="s">
        <v>2</v>
      </c>
      <c r="G10" s="520" t="s">
        <v>2</v>
      </c>
      <c r="H10" s="520"/>
      <c r="I10" s="520"/>
      <c r="J10" s="520"/>
      <c r="K10" s="520"/>
      <c r="L10" s="520"/>
      <c r="M10" s="227"/>
    </row>
    <row r="11" spans="1:13" s="201" customFormat="1" ht="15.95" customHeight="1">
      <c r="A11" s="509"/>
      <c r="B11" s="521" t="s">
        <v>3</v>
      </c>
      <c r="C11" s="521"/>
      <c r="D11" s="522" t="s">
        <v>28</v>
      </c>
      <c r="E11" s="506" t="s">
        <v>8</v>
      </c>
      <c r="F11" s="506" t="s">
        <v>36</v>
      </c>
      <c r="G11" s="506" t="s">
        <v>38</v>
      </c>
      <c r="H11" s="506" t="s">
        <v>310</v>
      </c>
      <c r="I11" s="506" t="s">
        <v>311</v>
      </c>
      <c r="J11" s="506" t="s">
        <v>159</v>
      </c>
      <c r="K11" s="506" t="s">
        <v>228</v>
      </c>
      <c r="L11" s="506" t="s">
        <v>230</v>
      </c>
      <c r="M11" s="228"/>
    </row>
    <row r="12" spans="1:13" s="201" customFormat="1" ht="15" customHeight="1">
      <c r="A12" s="509"/>
      <c r="B12" s="523" t="s">
        <v>5</v>
      </c>
      <c r="C12" s="523"/>
      <c r="D12" s="524" t="s">
        <v>29</v>
      </c>
      <c r="E12" s="525" t="s">
        <v>9</v>
      </c>
      <c r="F12" s="525" t="s">
        <v>206</v>
      </c>
      <c r="G12" s="525" t="s">
        <v>39</v>
      </c>
      <c r="H12" s="525" t="s">
        <v>207</v>
      </c>
      <c r="I12" s="525" t="s">
        <v>229</v>
      </c>
      <c r="J12" s="525" t="s">
        <v>160</v>
      </c>
      <c r="K12" s="525"/>
      <c r="L12" s="525" t="s">
        <v>231</v>
      </c>
      <c r="M12" s="229"/>
    </row>
    <row r="13" spans="1:13" s="201" customFormat="1" ht="15.75" customHeight="1">
      <c r="A13" s="509"/>
      <c r="B13" s="509"/>
      <c r="C13" s="509"/>
      <c r="D13" s="526"/>
      <c r="E13" s="525"/>
      <c r="F13" s="525" t="s">
        <v>205</v>
      </c>
      <c r="G13" s="525"/>
      <c r="H13" s="525"/>
      <c r="I13" s="525" t="s">
        <v>357</v>
      </c>
      <c r="J13" s="525"/>
      <c r="K13" s="525"/>
      <c r="L13" s="509"/>
      <c r="M13" s="203"/>
    </row>
    <row r="14" spans="1:13" s="201" customFormat="1" ht="6.75" customHeight="1">
      <c r="A14" s="527"/>
      <c r="B14" s="527"/>
      <c r="C14" s="527"/>
      <c r="D14" s="528"/>
      <c r="E14" s="529"/>
      <c r="F14" s="530"/>
      <c r="G14" s="529"/>
      <c r="H14" s="529"/>
      <c r="I14" s="529"/>
      <c r="J14" s="529"/>
      <c r="K14" s="529"/>
      <c r="L14" s="529"/>
      <c r="M14" s="231"/>
    </row>
    <row r="15" spans="1:13" s="201" customFormat="1" ht="8.1" customHeight="1">
      <c r="A15" s="532"/>
      <c r="B15" s="509"/>
      <c r="C15" s="509"/>
      <c r="D15" s="526"/>
      <c r="E15" s="531"/>
      <c r="F15" s="510"/>
      <c r="G15" s="510"/>
      <c r="H15" s="510"/>
      <c r="I15" s="510"/>
      <c r="J15" s="510"/>
      <c r="K15" s="510"/>
      <c r="L15" s="510"/>
      <c r="M15" s="203"/>
    </row>
    <row r="16" spans="1:13" s="201" customFormat="1" ht="15" customHeight="1">
      <c r="A16" s="532"/>
      <c r="B16" s="532" t="s">
        <v>10</v>
      </c>
      <c r="C16" s="532"/>
      <c r="D16" s="508">
        <v>2021</v>
      </c>
      <c r="E16" s="589">
        <f>SUM(F16:L16)</f>
        <v>906</v>
      </c>
      <c r="F16" s="589">
        <f t="shared" ref="F16:L18" si="0">SUM(F20,F24,F28,F32,F36,F40,F48,F52,F44,F64,F68,F56,F60,F72,F76)</f>
        <v>96</v>
      </c>
      <c r="G16" s="589">
        <f t="shared" si="0"/>
        <v>297</v>
      </c>
      <c r="H16" s="589">
        <f t="shared" si="0"/>
        <v>7</v>
      </c>
      <c r="I16" s="589">
        <f t="shared" si="0"/>
        <v>427</v>
      </c>
      <c r="J16" s="589">
        <f t="shared" si="0"/>
        <v>11</v>
      </c>
      <c r="K16" s="589">
        <f t="shared" si="0"/>
        <v>0</v>
      </c>
      <c r="L16" s="589">
        <f t="shared" si="0"/>
        <v>68</v>
      </c>
      <c r="M16" s="204"/>
    </row>
    <row r="17" spans="1:13" s="201" customFormat="1" ht="15" customHeight="1">
      <c r="A17" s="532"/>
      <c r="B17" s="532"/>
      <c r="C17" s="532"/>
      <c r="D17" s="508">
        <v>2022</v>
      </c>
      <c r="E17" s="589">
        <f>SUM(F17:L17)</f>
        <v>942</v>
      </c>
      <c r="F17" s="589">
        <f t="shared" si="0"/>
        <v>94</v>
      </c>
      <c r="G17" s="589">
        <f t="shared" si="0"/>
        <v>279</v>
      </c>
      <c r="H17" s="589">
        <f t="shared" si="0"/>
        <v>7</v>
      </c>
      <c r="I17" s="589">
        <f t="shared" si="0"/>
        <v>492</v>
      </c>
      <c r="J17" s="589">
        <f t="shared" si="0"/>
        <v>10</v>
      </c>
      <c r="K17" s="589">
        <f t="shared" si="0"/>
        <v>0</v>
      </c>
      <c r="L17" s="589">
        <f t="shared" si="0"/>
        <v>60</v>
      </c>
      <c r="M17" s="204"/>
    </row>
    <row r="18" spans="1:13" s="201" customFormat="1" ht="15" customHeight="1">
      <c r="A18" s="532"/>
      <c r="B18" s="532"/>
      <c r="C18" s="532"/>
      <c r="D18" s="508">
        <v>2023</v>
      </c>
      <c r="E18" s="589">
        <f>SUM(F18:L18)</f>
        <v>1142</v>
      </c>
      <c r="F18" s="589">
        <f t="shared" si="0"/>
        <v>97</v>
      </c>
      <c r="G18" s="589">
        <f t="shared" si="0"/>
        <v>296</v>
      </c>
      <c r="H18" s="589">
        <f t="shared" si="0"/>
        <v>10</v>
      </c>
      <c r="I18" s="589">
        <f t="shared" si="0"/>
        <v>650</v>
      </c>
      <c r="J18" s="589">
        <f t="shared" si="0"/>
        <v>8</v>
      </c>
      <c r="K18" s="589">
        <f t="shared" si="0"/>
        <v>0</v>
      </c>
      <c r="L18" s="589">
        <f t="shared" si="0"/>
        <v>81</v>
      </c>
      <c r="M18" s="204"/>
    </row>
    <row r="19" spans="1:13" s="201" customFormat="1" ht="8.1" customHeight="1">
      <c r="A19" s="532"/>
      <c r="B19" s="532"/>
      <c r="C19" s="532"/>
      <c r="D19" s="526"/>
      <c r="E19" s="590"/>
      <c r="F19" s="590"/>
      <c r="G19" s="590"/>
      <c r="H19" s="589"/>
      <c r="I19" s="589"/>
      <c r="J19" s="590"/>
      <c r="K19" s="590"/>
      <c r="L19" s="590"/>
      <c r="M19" s="204"/>
    </row>
    <row r="20" spans="1:13" s="201" customFormat="1" ht="15" customHeight="1">
      <c r="A20" s="532"/>
      <c r="B20" s="533" t="s">
        <v>11</v>
      </c>
      <c r="C20" s="533"/>
      <c r="D20" s="526">
        <v>2021</v>
      </c>
      <c r="E20" s="590">
        <f>SUM(F20:L20)</f>
        <v>127</v>
      </c>
      <c r="F20" s="590">
        <v>20</v>
      </c>
      <c r="G20" s="590">
        <v>33</v>
      </c>
      <c r="H20" s="590">
        <v>0</v>
      </c>
      <c r="I20" s="590">
        <v>57</v>
      </c>
      <c r="J20" s="590">
        <v>2</v>
      </c>
      <c r="K20" s="590">
        <v>0</v>
      </c>
      <c r="L20" s="590">
        <v>15</v>
      </c>
      <c r="M20" s="203"/>
    </row>
    <row r="21" spans="1:13" s="201" customFormat="1" ht="15" customHeight="1">
      <c r="A21" s="532"/>
      <c r="B21" s="533"/>
      <c r="C21" s="533"/>
      <c r="D21" s="526">
        <v>2022</v>
      </c>
      <c r="E21" s="590">
        <f>SUM(F21:L21)</f>
        <v>133</v>
      </c>
      <c r="F21" s="590">
        <v>22</v>
      </c>
      <c r="G21" s="590">
        <v>36</v>
      </c>
      <c r="H21" s="590">
        <v>1</v>
      </c>
      <c r="I21" s="590">
        <v>66</v>
      </c>
      <c r="J21" s="590">
        <v>0</v>
      </c>
      <c r="K21" s="590">
        <v>0</v>
      </c>
      <c r="L21" s="590">
        <v>8</v>
      </c>
      <c r="M21" s="203"/>
    </row>
    <row r="22" spans="1:13" s="201" customFormat="1" ht="15" customHeight="1">
      <c r="A22" s="532"/>
      <c r="B22" s="533"/>
      <c r="C22" s="533"/>
      <c r="D22" s="526">
        <v>2023</v>
      </c>
      <c r="E22" s="590">
        <f>SUM(F22:L22)</f>
        <v>155</v>
      </c>
      <c r="F22" s="590">
        <v>18</v>
      </c>
      <c r="G22" s="590">
        <v>31</v>
      </c>
      <c r="H22" s="590">
        <v>2</v>
      </c>
      <c r="I22" s="590">
        <v>89</v>
      </c>
      <c r="J22" s="590">
        <v>0</v>
      </c>
      <c r="K22" s="590">
        <v>0</v>
      </c>
      <c r="L22" s="590">
        <v>15</v>
      </c>
      <c r="M22" s="203"/>
    </row>
    <row r="23" spans="1:13" s="201" customFormat="1" ht="8.1" customHeight="1">
      <c r="A23" s="532"/>
      <c r="B23" s="533"/>
      <c r="C23" s="533"/>
      <c r="D23" s="526"/>
      <c r="E23" s="590"/>
      <c r="F23" s="590"/>
      <c r="G23" s="590"/>
      <c r="H23" s="590"/>
      <c r="I23" s="590"/>
      <c r="J23" s="590"/>
      <c r="K23" s="590"/>
      <c r="L23" s="590"/>
      <c r="M23" s="203"/>
    </row>
    <row r="24" spans="1:13" s="201" customFormat="1" ht="15" customHeight="1">
      <c r="A24" s="532"/>
      <c r="B24" s="533" t="s">
        <v>12</v>
      </c>
      <c r="C24" s="533"/>
      <c r="D24" s="526">
        <v>2021</v>
      </c>
      <c r="E24" s="590">
        <f>SUM(F24:L24)</f>
        <v>85</v>
      </c>
      <c r="F24" s="590">
        <v>4</v>
      </c>
      <c r="G24" s="590">
        <v>33</v>
      </c>
      <c r="H24" s="590">
        <v>1</v>
      </c>
      <c r="I24" s="590">
        <v>42</v>
      </c>
      <c r="J24" s="590">
        <v>2</v>
      </c>
      <c r="K24" s="590">
        <v>0</v>
      </c>
      <c r="L24" s="590">
        <v>3</v>
      </c>
      <c r="M24" s="205"/>
    </row>
    <row r="25" spans="1:13" s="201" customFormat="1" ht="15" customHeight="1">
      <c r="A25" s="532"/>
      <c r="B25" s="533"/>
      <c r="C25" s="533"/>
      <c r="D25" s="526">
        <v>2022</v>
      </c>
      <c r="E25" s="590">
        <f>SUM(F25:L25)</f>
        <v>96</v>
      </c>
      <c r="F25" s="590">
        <v>6</v>
      </c>
      <c r="G25" s="590">
        <v>35</v>
      </c>
      <c r="H25" s="590">
        <v>0</v>
      </c>
      <c r="I25" s="590">
        <v>51</v>
      </c>
      <c r="J25" s="590">
        <v>2</v>
      </c>
      <c r="K25" s="590">
        <v>0</v>
      </c>
      <c r="L25" s="590">
        <v>2</v>
      </c>
      <c r="M25" s="205"/>
    </row>
    <row r="26" spans="1:13" s="201" customFormat="1" ht="15" customHeight="1">
      <c r="A26" s="532"/>
      <c r="B26" s="533"/>
      <c r="C26" s="533"/>
      <c r="D26" s="526">
        <v>2023</v>
      </c>
      <c r="E26" s="590">
        <f>SUM(F26:L26)</f>
        <v>116</v>
      </c>
      <c r="F26" s="591">
        <v>6</v>
      </c>
      <c r="G26" s="591">
        <v>42</v>
      </c>
      <c r="H26" s="590">
        <v>0</v>
      </c>
      <c r="I26" s="591">
        <v>63</v>
      </c>
      <c r="J26" s="591">
        <v>2</v>
      </c>
      <c r="K26" s="590">
        <v>0</v>
      </c>
      <c r="L26" s="591">
        <v>3</v>
      </c>
      <c r="M26" s="205"/>
    </row>
    <row r="27" spans="1:13" s="201" customFormat="1" ht="8.1" customHeight="1">
      <c r="A27" s="532"/>
      <c r="B27" s="533"/>
      <c r="C27" s="533"/>
      <c r="D27" s="526"/>
      <c r="E27" s="590"/>
      <c r="F27" s="590"/>
      <c r="G27" s="590"/>
      <c r="H27" s="590"/>
      <c r="I27" s="590"/>
      <c r="J27" s="590"/>
      <c r="K27" s="590"/>
      <c r="L27" s="590"/>
      <c r="M27" s="205"/>
    </row>
    <row r="28" spans="1:13" s="201" customFormat="1" ht="15" customHeight="1">
      <c r="A28" s="532"/>
      <c r="B28" s="533" t="s">
        <v>13</v>
      </c>
      <c r="C28" s="533"/>
      <c r="D28" s="526">
        <v>2021</v>
      </c>
      <c r="E28" s="590">
        <f>SUM(F28:L28)</f>
        <v>61</v>
      </c>
      <c r="F28" s="590">
        <v>3</v>
      </c>
      <c r="G28" s="590">
        <v>14</v>
      </c>
      <c r="H28" s="590">
        <v>2</v>
      </c>
      <c r="I28" s="590">
        <v>39</v>
      </c>
      <c r="J28" s="590">
        <v>0</v>
      </c>
      <c r="K28" s="590">
        <v>0</v>
      </c>
      <c r="L28" s="590">
        <v>3</v>
      </c>
      <c r="M28" s="203"/>
    </row>
    <row r="29" spans="1:13" s="201" customFormat="1" ht="15" customHeight="1">
      <c r="A29" s="532"/>
      <c r="B29" s="533"/>
      <c r="C29" s="533"/>
      <c r="D29" s="526">
        <v>2022</v>
      </c>
      <c r="E29" s="590">
        <f>SUM(F29:L29)</f>
        <v>53</v>
      </c>
      <c r="F29" s="590">
        <v>3</v>
      </c>
      <c r="G29" s="590">
        <v>12</v>
      </c>
      <c r="H29" s="590">
        <v>1</v>
      </c>
      <c r="I29" s="590">
        <v>35</v>
      </c>
      <c r="J29" s="590">
        <v>0</v>
      </c>
      <c r="K29" s="590">
        <v>0</v>
      </c>
      <c r="L29" s="590">
        <v>2</v>
      </c>
      <c r="M29" s="203"/>
    </row>
    <row r="30" spans="1:13" s="201" customFormat="1" ht="15" customHeight="1">
      <c r="A30" s="532"/>
      <c r="B30" s="533"/>
      <c r="C30" s="533"/>
      <c r="D30" s="526">
        <v>2023</v>
      </c>
      <c r="E30" s="590">
        <f>SUM(F30:L30)</f>
        <v>59</v>
      </c>
      <c r="F30" s="591">
        <v>5</v>
      </c>
      <c r="G30" s="591">
        <v>15</v>
      </c>
      <c r="H30" s="591">
        <v>1</v>
      </c>
      <c r="I30" s="591">
        <v>36</v>
      </c>
      <c r="J30" s="590">
        <v>0</v>
      </c>
      <c r="K30" s="590">
        <v>0</v>
      </c>
      <c r="L30" s="591">
        <v>2</v>
      </c>
      <c r="M30" s="203"/>
    </row>
    <row r="31" spans="1:13" s="201" customFormat="1" ht="8.1" customHeight="1">
      <c r="A31" s="532"/>
      <c r="B31" s="533"/>
      <c r="C31" s="533"/>
      <c r="D31" s="526"/>
      <c r="E31" s="590"/>
      <c r="F31" s="590"/>
      <c r="G31" s="590"/>
      <c r="H31" s="590"/>
      <c r="I31" s="590"/>
      <c r="J31" s="590"/>
      <c r="K31" s="590"/>
      <c r="L31" s="590"/>
      <c r="M31" s="203"/>
    </row>
    <row r="32" spans="1:13" s="201" customFormat="1" ht="15" customHeight="1">
      <c r="A32" s="532"/>
      <c r="B32" s="533" t="s">
        <v>14</v>
      </c>
      <c r="C32" s="533"/>
      <c r="D32" s="526">
        <v>2021</v>
      </c>
      <c r="E32" s="590">
        <f>SUM(F32:L32)</f>
        <v>15</v>
      </c>
      <c r="F32" s="590">
        <v>0</v>
      </c>
      <c r="G32" s="590">
        <v>13</v>
      </c>
      <c r="H32" s="590">
        <v>0</v>
      </c>
      <c r="I32" s="590">
        <v>1</v>
      </c>
      <c r="J32" s="590">
        <v>0</v>
      </c>
      <c r="K32" s="590">
        <v>0</v>
      </c>
      <c r="L32" s="590">
        <v>1</v>
      </c>
      <c r="M32" s="205"/>
    </row>
    <row r="33" spans="1:13" s="201" customFormat="1" ht="15" customHeight="1">
      <c r="A33" s="532"/>
      <c r="B33" s="533"/>
      <c r="C33" s="533"/>
      <c r="D33" s="526">
        <v>2022</v>
      </c>
      <c r="E33" s="590">
        <f>SUM(F33:L33)</f>
        <v>10</v>
      </c>
      <c r="F33" s="590">
        <v>0</v>
      </c>
      <c r="G33" s="590">
        <v>10</v>
      </c>
      <c r="H33" s="590">
        <v>0</v>
      </c>
      <c r="I33" s="590">
        <v>0</v>
      </c>
      <c r="J33" s="590">
        <v>0</v>
      </c>
      <c r="K33" s="590">
        <v>0</v>
      </c>
      <c r="L33" s="590">
        <v>0</v>
      </c>
      <c r="M33" s="205"/>
    </row>
    <row r="34" spans="1:13" s="201" customFormat="1" ht="15" customHeight="1">
      <c r="A34" s="532"/>
      <c r="B34" s="533"/>
      <c r="C34" s="533"/>
      <c r="D34" s="526">
        <v>2023</v>
      </c>
      <c r="E34" s="590">
        <f>SUM(F34:L34)</f>
        <v>14</v>
      </c>
      <c r="F34" s="590">
        <v>0</v>
      </c>
      <c r="G34" s="591">
        <v>9</v>
      </c>
      <c r="H34" s="591"/>
      <c r="I34" s="591">
        <v>5</v>
      </c>
      <c r="J34" s="591"/>
      <c r="K34" s="591"/>
      <c r="L34" s="591"/>
      <c r="M34" s="205"/>
    </row>
    <row r="35" spans="1:13" s="201" customFormat="1" ht="8.1" customHeight="1">
      <c r="A35" s="532"/>
      <c r="B35" s="533"/>
      <c r="C35" s="533"/>
      <c r="D35" s="526"/>
      <c r="E35" s="590"/>
      <c r="F35" s="590"/>
      <c r="G35" s="590"/>
      <c r="H35" s="590"/>
      <c r="I35" s="590"/>
      <c r="J35" s="590"/>
      <c r="K35" s="590"/>
      <c r="L35" s="590"/>
      <c r="M35" s="205"/>
    </row>
    <row r="36" spans="1:13" s="201" customFormat="1" ht="15" customHeight="1">
      <c r="A36" s="532"/>
      <c r="B36" s="533" t="s">
        <v>15</v>
      </c>
      <c r="C36" s="533"/>
      <c r="D36" s="526">
        <v>2021</v>
      </c>
      <c r="E36" s="590">
        <f>SUM(F36:L36)</f>
        <v>19</v>
      </c>
      <c r="F36" s="590">
        <v>5</v>
      </c>
      <c r="G36" s="590">
        <v>13</v>
      </c>
      <c r="H36" s="590">
        <v>0</v>
      </c>
      <c r="I36" s="590">
        <v>0</v>
      </c>
      <c r="J36" s="590">
        <v>0</v>
      </c>
      <c r="K36" s="590">
        <v>0</v>
      </c>
      <c r="L36" s="590">
        <v>1</v>
      </c>
      <c r="M36" s="203"/>
    </row>
    <row r="37" spans="1:13" s="201" customFormat="1" ht="15" customHeight="1">
      <c r="A37" s="532"/>
      <c r="B37" s="533"/>
      <c r="C37" s="533"/>
      <c r="D37" s="526">
        <v>2022</v>
      </c>
      <c r="E37" s="590">
        <f>SUM(F37:L37)</f>
        <v>21</v>
      </c>
      <c r="F37" s="590">
        <v>5</v>
      </c>
      <c r="G37" s="590">
        <v>15</v>
      </c>
      <c r="H37" s="590">
        <v>0</v>
      </c>
      <c r="I37" s="590">
        <v>0</v>
      </c>
      <c r="J37" s="590">
        <v>0</v>
      </c>
      <c r="K37" s="590">
        <v>0</v>
      </c>
      <c r="L37" s="590">
        <v>1</v>
      </c>
      <c r="M37" s="203"/>
    </row>
    <row r="38" spans="1:13" s="201" customFormat="1" ht="15" customHeight="1">
      <c r="A38" s="532"/>
      <c r="B38" s="533"/>
      <c r="C38" s="533"/>
      <c r="D38" s="526">
        <v>2023</v>
      </c>
      <c r="E38" s="590">
        <f>SUM(F38:L38)</f>
        <v>19</v>
      </c>
      <c r="F38" s="591">
        <v>4</v>
      </c>
      <c r="G38" s="591">
        <v>15</v>
      </c>
      <c r="H38" s="590">
        <v>0</v>
      </c>
      <c r="I38" s="590">
        <v>0</v>
      </c>
      <c r="J38" s="590">
        <v>0</v>
      </c>
      <c r="K38" s="590">
        <v>0</v>
      </c>
      <c r="L38" s="590">
        <v>0</v>
      </c>
      <c r="M38" s="203"/>
    </row>
    <row r="39" spans="1:13" s="201" customFormat="1" ht="8.1" customHeight="1">
      <c r="A39" s="532"/>
      <c r="B39" s="533"/>
      <c r="C39" s="533"/>
      <c r="D39" s="526"/>
      <c r="E39" s="590"/>
      <c r="F39" s="590"/>
      <c r="G39" s="590"/>
      <c r="H39" s="590"/>
      <c r="I39" s="590"/>
      <c r="J39" s="590"/>
      <c r="K39" s="590"/>
      <c r="L39" s="590"/>
      <c r="M39" s="203"/>
    </row>
    <row r="40" spans="1:13" s="201" customFormat="1" ht="15" customHeight="1">
      <c r="A40" s="532"/>
      <c r="B40" s="533" t="s">
        <v>16</v>
      </c>
      <c r="C40" s="533"/>
      <c r="D40" s="526">
        <v>2021</v>
      </c>
      <c r="E40" s="590">
        <f>SUM(F40:L40)</f>
        <v>36</v>
      </c>
      <c r="F40" s="590">
        <v>0</v>
      </c>
      <c r="G40" s="590">
        <v>11</v>
      </c>
      <c r="H40" s="590">
        <v>0</v>
      </c>
      <c r="I40" s="590">
        <v>21</v>
      </c>
      <c r="J40" s="590">
        <v>0</v>
      </c>
      <c r="K40" s="590">
        <v>0</v>
      </c>
      <c r="L40" s="590">
        <v>4</v>
      </c>
      <c r="M40" s="205"/>
    </row>
    <row r="41" spans="1:13" s="201" customFormat="1" ht="15" customHeight="1">
      <c r="A41" s="532"/>
      <c r="B41" s="533"/>
      <c r="C41" s="533"/>
      <c r="D41" s="526">
        <v>2022</v>
      </c>
      <c r="E41" s="590">
        <f>SUM(F41:L41)</f>
        <v>45</v>
      </c>
      <c r="F41" s="590">
        <v>0</v>
      </c>
      <c r="G41" s="590">
        <v>10</v>
      </c>
      <c r="H41" s="590">
        <v>0</v>
      </c>
      <c r="I41" s="590">
        <v>30</v>
      </c>
      <c r="J41" s="590">
        <v>0</v>
      </c>
      <c r="K41" s="590">
        <v>0</v>
      </c>
      <c r="L41" s="590">
        <v>5</v>
      </c>
      <c r="M41" s="205"/>
    </row>
    <row r="42" spans="1:13" s="201" customFormat="1" ht="15" customHeight="1">
      <c r="A42" s="532"/>
      <c r="B42" s="533"/>
      <c r="C42" s="533"/>
      <c r="D42" s="526">
        <v>2023</v>
      </c>
      <c r="E42" s="590">
        <f>SUM(F42:L42)</f>
        <v>64</v>
      </c>
      <c r="F42" s="590">
        <v>0</v>
      </c>
      <c r="G42" s="591">
        <v>10</v>
      </c>
      <c r="H42" s="591">
        <v>1</v>
      </c>
      <c r="I42" s="591">
        <v>44</v>
      </c>
      <c r="J42" s="591">
        <v>1</v>
      </c>
      <c r="K42" s="590">
        <v>0</v>
      </c>
      <c r="L42" s="591">
        <v>8</v>
      </c>
      <c r="M42" s="205"/>
    </row>
    <row r="43" spans="1:13" s="201" customFormat="1" ht="8.1" customHeight="1">
      <c r="A43" s="532"/>
      <c r="B43" s="533"/>
      <c r="C43" s="533"/>
      <c r="D43" s="526"/>
      <c r="E43" s="590"/>
      <c r="F43" s="590"/>
      <c r="G43" s="590"/>
      <c r="H43" s="590"/>
      <c r="I43" s="590"/>
      <c r="J43" s="590"/>
      <c r="K43" s="590"/>
      <c r="L43" s="590"/>
      <c r="M43" s="205"/>
    </row>
    <row r="44" spans="1:13" s="201" customFormat="1" ht="15" customHeight="1">
      <c r="A44" s="532"/>
      <c r="B44" s="533" t="s">
        <v>19</v>
      </c>
      <c r="C44" s="533"/>
      <c r="D44" s="526">
        <v>2021</v>
      </c>
      <c r="E44" s="590">
        <f>SUM(F44:L44)</f>
        <v>74</v>
      </c>
      <c r="F44" s="590">
        <v>14</v>
      </c>
      <c r="G44" s="590">
        <v>11</v>
      </c>
      <c r="H44" s="590">
        <v>0</v>
      </c>
      <c r="I44" s="590">
        <v>46</v>
      </c>
      <c r="J44" s="590">
        <v>0</v>
      </c>
      <c r="K44" s="590">
        <v>0</v>
      </c>
      <c r="L44" s="590">
        <v>3</v>
      </c>
      <c r="M44" s="203"/>
    </row>
    <row r="45" spans="1:13" s="201" customFormat="1" ht="15" customHeight="1">
      <c r="A45" s="532"/>
      <c r="B45" s="533"/>
      <c r="C45" s="533"/>
      <c r="D45" s="526">
        <v>2022</v>
      </c>
      <c r="E45" s="590">
        <f>SUM(F45:L45)</f>
        <v>69</v>
      </c>
      <c r="F45" s="590">
        <v>11</v>
      </c>
      <c r="G45" s="590">
        <v>9</v>
      </c>
      <c r="H45" s="590">
        <v>0</v>
      </c>
      <c r="I45" s="590">
        <v>44</v>
      </c>
      <c r="J45" s="590">
        <v>0</v>
      </c>
      <c r="K45" s="590">
        <v>0</v>
      </c>
      <c r="L45" s="590">
        <v>5</v>
      </c>
      <c r="M45" s="203"/>
    </row>
    <row r="46" spans="1:13" s="201" customFormat="1" ht="15" customHeight="1">
      <c r="A46" s="532"/>
      <c r="B46" s="533"/>
      <c r="C46" s="533"/>
      <c r="D46" s="526">
        <v>2023</v>
      </c>
      <c r="E46" s="590">
        <f>SUM(F46:L46)</f>
        <v>81</v>
      </c>
      <c r="F46" s="591">
        <v>11</v>
      </c>
      <c r="G46" s="591">
        <v>7</v>
      </c>
      <c r="H46" s="590">
        <v>0</v>
      </c>
      <c r="I46" s="591">
        <v>58</v>
      </c>
      <c r="J46" s="590">
        <v>0</v>
      </c>
      <c r="K46" s="590">
        <v>0</v>
      </c>
      <c r="L46" s="591">
        <v>5</v>
      </c>
      <c r="M46" s="203"/>
    </row>
    <row r="47" spans="1:13" s="201" customFormat="1" ht="8.1" customHeight="1">
      <c r="A47" s="532"/>
      <c r="B47" s="509"/>
      <c r="C47" s="509"/>
      <c r="D47" s="509"/>
      <c r="E47" s="591"/>
      <c r="F47" s="591"/>
      <c r="G47" s="591"/>
      <c r="H47" s="591"/>
      <c r="I47" s="591"/>
      <c r="J47" s="591"/>
      <c r="K47" s="591"/>
      <c r="L47" s="591"/>
      <c r="M47" s="203"/>
    </row>
    <row r="48" spans="1:13" s="201" customFormat="1" ht="15" customHeight="1">
      <c r="A48" s="532"/>
      <c r="B48" s="533" t="s">
        <v>17</v>
      </c>
      <c r="C48" s="533"/>
      <c r="D48" s="526">
        <v>2021</v>
      </c>
      <c r="E48" s="590">
        <f>SUM(F48:L48)</f>
        <v>44</v>
      </c>
      <c r="F48" s="590">
        <v>0</v>
      </c>
      <c r="G48" s="590">
        <v>17</v>
      </c>
      <c r="H48" s="590">
        <v>2</v>
      </c>
      <c r="I48" s="590">
        <v>14</v>
      </c>
      <c r="J48" s="590">
        <v>2</v>
      </c>
      <c r="K48" s="590">
        <v>0</v>
      </c>
      <c r="L48" s="590">
        <v>9</v>
      </c>
      <c r="M48" s="205"/>
    </row>
    <row r="49" spans="1:13" s="201" customFormat="1" ht="15" customHeight="1">
      <c r="A49" s="532"/>
      <c r="B49" s="533"/>
      <c r="C49" s="533"/>
      <c r="D49" s="526">
        <v>2022</v>
      </c>
      <c r="E49" s="590">
        <f>SUM(F49:L49)</f>
        <v>46</v>
      </c>
      <c r="F49" s="590">
        <v>0</v>
      </c>
      <c r="G49" s="590">
        <v>14</v>
      </c>
      <c r="H49" s="590">
        <v>2</v>
      </c>
      <c r="I49" s="590">
        <v>21</v>
      </c>
      <c r="J49" s="590">
        <v>2</v>
      </c>
      <c r="K49" s="590">
        <v>0</v>
      </c>
      <c r="L49" s="590">
        <v>7</v>
      </c>
      <c r="M49" s="205"/>
    </row>
    <row r="50" spans="1:13" s="201" customFormat="1" ht="15" customHeight="1">
      <c r="A50" s="532"/>
      <c r="B50" s="533"/>
      <c r="C50" s="533"/>
      <c r="D50" s="526">
        <v>2023</v>
      </c>
      <c r="E50" s="590">
        <f>SUM(F50:L50)</f>
        <v>70</v>
      </c>
      <c r="F50" s="591"/>
      <c r="G50" s="591">
        <v>19</v>
      </c>
      <c r="H50" s="591">
        <v>2</v>
      </c>
      <c r="I50" s="591">
        <v>44</v>
      </c>
      <c r="J50" s="591">
        <v>2</v>
      </c>
      <c r="K50" s="591"/>
      <c r="L50" s="591">
        <v>3</v>
      </c>
      <c r="M50" s="205"/>
    </row>
    <row r="51" spans="1:13" s="201" customFormat="1" ht="8.1" customHeight="1">
      <c r="A51" s="532"/>
      <c r="B51" s="533"/>
      <c r="C51" s="533"/>
      <c r="D51" s="526"/>
      <c r="E51" s="590"/>
      <c r="F51" s="590"/>
      <c r="G51" s="590"/>
      <c r="H51" s="590"/>
      <c r="I51" s="590"/>
      <c r="J51" s="590"/>
      <c r="K51" s="590"/>
      <c r="L51" s="590"/>
      <c r="M51" s="205"/>
    </row>
    <row r="52" spans="1:13" s="201" customFormat="1" ht="15" customHeight="1">
      <c r="A52" s="532"/>
      <c r="B52" s="533" t="s">
        <v>18</v>
      </c>
      <c r="C52" s="533"/>
      <c r="D52" s="526">
        <v>2021</v>
      </c>
      <c r="E52" s="590">
        <f>SUM(F52:L52)</f>
        <v>66</v>
      </c>
      <c r="F52" s="590">
        <v>0</v>
      </c>
      <c r="G52" s="590">
        <v>8</v>
      </c>
      <c r="H52" s="590">
        <v>0</v>
      </c>
      <c r="I52" s="590">
        <v>55</v>
      </c>
      <c r="J52" s="590">
        <v>0</v>
      </c>
      <c r="K52" s="590">
        <v>0</v>
      </c>
      <c r="L52" s="590">
        <v>3</v>
      </c>
      <c r="M52" s="203"/>
    </row>
    <row r="53" spans="1:13" s="201" customFormat="1" ht="15" customHeight="1">
      <c r="A53" s="532"/>
      <c r="B53" s="533"/>
      <c r="C53" s="533"/>
      <c r="D53" s="526">
        <v>2022</v>
      </c>
      <c r="E53" s="590">
        <f>SUM(F53:L53)</f>
        <v>62</v>
      </c>
      <c r="F53" s="590">
        <v>0</v>
      </c>
      <c r="G53" s="590">
        <v>6</v>
      </c>
      <c r="H53" s="590">
        <v>0</v>
      </c>
      <c r="I53" s="590">
        <v>55</v>
      </c>
      <c r="J53" s="590">
        <v>0</v>
      </c>
      <c r="K53" s="590">
        <v>0</v>
      </c>
      <c r="L53" s="590">
        <v>1</v>
      </c>
      <c r="M53" s="203"/>
    </row>
    <row r="54" spans="1:13" s="201" customFormat="1" ht="15" customHeight="1">
      <c r="A54" s="532"/>
      <c r="B54" s="533"/>
      <c r="C54" s="533"/>
      <c r="D54" s="526">
        <v>2023</v>
      </c>
      <c r="E54" s="590">
        <f>SUM(F54:L54)</f>
        <v>75</v>
      </c>
      <c r="F54" s="590">
        <v>0</v>
      </c>
      <c r="G54" s="591">
        <v>5</v>
      </c>
      <c r="H54" s="591"/>
      <c r="I54" s="591">
        <v>68</v>
      </c>
      <c r="J54" s="590">
        <v>0</v>
      </c>
      <c r="K54" s="590">
        <v>0</v>
      </c>
      <c r="L54" s="591">
        <v>2</v>
      </c>
      <c r="M54" s="203"/>
    </row>
    <row r="55" spans="1:13" s="201" customFormat="1" ht="8.1" customHeight="1">
      <c r="A55" s="532"/>
      <c r="B55" s="533"/>
      <c r="C55" s="533"/>
      <c r="D55" s="526"/>
      <c r="E55" s="590"/>
      <c r="F55" s="590"/>
      <c r="G55" s="590"/>
      <c r="H55" s="590"/>
      <c r="I55" s="590"/>
      <c r="J55" s="590"/>
      <c r="K55" s="590"/>
      <c r="L55" s="590"/>
      <c r="M55" s="203"/>
    </row>
    <row r="56" spans="1:13" s="201" customFormat="1" ht="15" customHeight="1">
      <c r="A56" s="532"/>
      <c r="B56" s="533" t="s">
        <v>22</v>
      </c>
      <c r="C56" s="533"/>
      <c r="D56" s="526">
        <v>2021</v>
      </c>
      <c r="E56" s="590">
        <f>SUM(F56:L56)</f>
        <v>53</v>
      </c>
      <c r="F56" s="590">
        <v>0</v>
      </c>
      <c r="G56" s="590">
        <v>29</v>
      </c>
      <c r="H56" s="590">
        <v>0</v>
      </c>
      <c r="I56" s="590">
        <v>17</v>
      </c>
      <c r="J56" s="590">
        <v>0</v>
      </c>
      <c r="K56" s="590">
        <v>0</v>
      </c>
      <c r="L56" s="590">
        <v>7</v>
      </c>
      <c r="M56" s="205"/>
    </row>
    <row r="57" spans="1:13" s="201" customFormat="1" ht="15" customHeight="1">
      <c r="A57" s="532"/>
      <c r="B57" s="533"/>
      <c r="C57" s="533"/>
      <c r="D57" s="526">
        <v>2022</v>
      </c>
      <c r="E57" s="590">
        <f>SUM(F57:L57)</f>
        <v>57</v>
      </c>
      <c r="F57" s="590">
        <v>0</v>
      </c>
      <c r="G57" s="590">
        <v>27</v>
      </c>
      <c r="H57" s="590">
        <v>0</v>
      </c>
      <c r="I57" s="590">
        <v>20</v>
      </c>
      <c r="J57" s="590">
        <v>0</v>
      </c>
      <c r="K57" s="590">
        <v>0</v>
      </c>
      <c r="L57" s="590">
        <v>10</v>
      </c>
      <c r="M57" s="205"/>
    </row>
    <row r="58" spans="1:13" s="201" customFormat="1" ht="15" customHeight="1">
      <c r="A58" s="532"/>
      <c r="B58" s="533"/>
      <c r="C58" s="533"/>
      <c r="D58" s="526">
        <v>2023</v>
      </c>
      <c r="E58" s="590">
        <f>SUM(F58:L58)</f>
        <v>68</v>
      </c>
      <c r="F58" s="590">
        <v>0</v>
      </c>
      <c r="G58" s="591">
        <v>28</v>
      </c>
      <c r="H58" s="591"/>
      <c r="I58" s="591">
        <v>26</v>
      </c>
      <c r="J58" s="590">
        <v>0</v>
      </c>
      <c r="K58" s="590">
        <v>0</v>
      </c>
      <c r="L58" s="591">
        <v>14</v>
      </c>
      <c r="M58" s="205"/>
    </row>
    <row r="59" spans="1:13" s="201" customFormat="1" ht="8.1" customHeight="1">
      <c r="A59" s="532"/>
      <c r="B59" s="533"/>
      <c r="C59" s="533"/>
      <c r="D59" s="526"/>
      <c r="E59" s="590"/>
      <c r="F59" s="590"/>
      <c r="G59" s="590"/>
      <c r="H59" s="590"/>
      <c r="I59" s="590"/>
      <c r="J59" s="590"/>
      <c r="K59" s="590"/>
      <c r="L59" s="590"/>
      <c r="M59" s="205"/>
    </row>
    <row r="60" spans="1:13" s="201" customFormat="1" ht="15" customHeight="1">
      <c r="A60" s="532"/>
      <c r="B60" s="533" t="s">
        <v>23</v>
      </c>
      <c r="C60" s="533"/>
      <c r="D60" s="526">
        <v>2021</v>
      </c>
      <c r="E60" s="590">
        <f>SUM(F60:L60)</f>
        <v>43</v>
      </c>
      <c r="F60" s="590">
        <v>8</v>
      </c>
      <c r="G60" s="590">
        <v>19</v>
      </c>
      <c r="H60" s="590">
        <v>0</v>
      </c>
      <c r="I60" s="590">
        <v>12</v>
      </c>
      <c r="J60" s="590">
        <v>0</v>
      </c>
      <c r="K60" s="590">
        <v>0</v>
      </c>
      <c r="L60" s="590">
        <v>4</v>
      </c>
      <c r="M60" s="203"/>
    </row>
    <row r="61" spans="1:13" s="201" customFormat="1" ht="15" customHeight="1">
      <c r="A61" s="532"/>
      <c r="B61" s="533"/>
      <c r="C61" s="533"/>
      <c r="D61" s="526">
        <v>2022</v>
      </c>
      <c r="E61" s="590">
        <f>SUM(F61:L61)</f>
        <v>45</v>
      </c>
      <c r="F61" s="590">
        <v>8</v>
      </c>
      <c r="G61" s="590">
        <v>19</v>
      </c>
      <c r="H61" s="590">
        <v>1</v>
      </c>
      <c r="I61" s="590">
        <v>13</v>
      </c>
      <c r="J61" s="590">
        <v>0</v>
      </c>
      <c r="K61" s="590">
        <v>0</v>
      </c>
      <c r="L61" s="590">
        <v>4</v>
      </c>
      <c r="M61" s="203"/>
    </row>
    <row r="62" spans="1:13" s="201" customFormat="1" ht="15" customHeight="1">
      <c r="A62" s="532"/>
      <c r="B62" s="533"/>
      <c r="C62" s="533"/>
      <c r="D62" s="526">
        <v>2023</v>
      </c>
      <c r="E62" s="590">
        <f>SUM(F62:L62)</f>
        <v>50</v>
      </c>
      <c r="F62" s="591">
        <v>8</v>
      </c>
      <c r="G62" s="591">
        <v>23</v>
      </c>
      <c r="H62" s="591">
        <v>1</v>
      </c>
      <c r="I62" s="591">
        <v>13</v>
      </c>
      <c r="J62" s="590">
        <v>0</v>
      </c>
      <c r="K62" s="590">
        <v>0</v>
      </c>
      <c r="L62" s="591">
        <v>5</v>
      </c>
      <c r="M62" s="203"/>
    </row>
    <row r="63" spans="1:13" s="201" customFormat="1" ht="8.1" customHeight="1">
      <c r="A63" s="532"/>
      <c r="B63" s="533"/>
      <c r="C63" s="533"/>
      <c r="D63" s="526"/>
      <c r="E63" s="590"/>
      <c r="F63" s="590"/>
      <c r="G63" s="590"/>
      <c r="H63" s="590"/>
      <c r="I63" s="590"/>
      <c r="J63" s="590"/>
      <c r="K63" s="590"/>
      <c r="L63" s="590"/>
      <c r="M63" s="203"/>
    </row>
    <row r="64" spans="1:13" s="201" customFormat="1" ht="15" customHeight="1">
      <c r="A64" s="532"/>
      <c r="B64" s="533" t="s">
        <v>232</v>
      </c>
      <c r="C64" s="533"/>
      <c r="D64" s="526">
        <v>2021</v>
      </c>
      <c r="E64" s="590">
        <f>SUM(F64:L64)</f>
        <v>86</v>
      </c>
      <c r="F64" s="590">
        <v>18</v>
      </c>
      <c r="G64" s="590">
        <v>35</v>
      </c>
      <c r="H64" s="590">
        <v>0</v>
      </c>
      <c r="I64" s="590">
        <v>29</v>
      </c>
      <c r="J64" s="590">
        <v>1</v>
      </c>
      <c r="K64" s="590">
        <v>0</v>
      </c>
      <c r="L64" s="590">
        <v>3</v>
      </c>
      <c r="M64" s="205"/>
    </row>
    <row r="65" spans="1:13" s="201" customFormat="1" ht="15" customHeight="1">
      <c r="A65" s="532"/>
      <c r="B65" s="533"/>
      <c r="C65" s="533"/>
      <c r="D65" s="526">
        <v>2022</v>
      </c>
      <c r="E65" s="590">
        <f>SUM(F65:L65)</f>
        <v>96</v>
      </c>
      <c r="F65" s="590">
        <v>15</v>
      </c>
      <c r="G65" s="590">
        <v>34</v>
      </c>
      <c r="H65" s="590">
        <v>0</v>
      </c>
      <c r="I65" s="590">
        <v>43</v>
      </c>
      <c r="J65" s="590">
        <v>1</v>
      </c>
      <c r="K65" s="590">
        <v>0</v>
      </c>
      <c r="L65" s="590">
        <v>3</v>
      </c>
      <c r="M65" s="205"/>
    </row>
    <row r="66" spans="1:13" s="201" customFormat="1" ht="15" customHeight="1">
      <c r="A66" s="532"/>
      <c r="B66" s="533"/>
      <c r="C66" s="533"/>
      <c r="D66" s="526">
        <v>2023</v>
      </c>
      <c r="E66" s="590">
        <f>SUM(F66:L66)</f>
        <v>115</v>
      </c>
      <c r="F66" s="591">
        <v>14</v>
      </c>
      <c r="G66" s="591">
        <v>37</v>
      </c>
      <c r="H66" s="591"/>
      <c r="I66" s="591">
        <v>60</v>
      </c>
      <c r="J66" s="591"/>
      <c r="K66" s="591"/>
      <c r="L66" s="591">
        <v>4</v>
      </c>
      <c r="M66" s="205"/>
    </row>
    <row r="67" spans="1:13" s="201" customFormat="1" ht="8.1" customHeight="1">
      <c r="A67" s="532"/>
      <c r="B67" s="533"/>
      <c r="C67" s="533"/>
      <c r="D67" s="526"/>
      <c r="E67" s="590"/>
      <c r="F67" s="590"/>
      <c r="G67" s="590"/>
      <c r="H67" s="590"/>
      <c r="I67" s="590"/>
      <c r="J67" s="590"/>
      <c r="K67" s="590"/>
      <c r="L67" s="590"/>
      <c r="M67" s="205"/>
    </row>
    <row r="68" spans="1:13" s="201" customFormat="1" ht="15" customHeight="1">
      <c r="A68" s="532"/>
      <c r="B68" s="533" t="s">
        <v>21</v>
      </c>
      <c r="C68" s="533"/>
      <c r="D68" s="526">
        <v>2021</v>
      </c>
      <c r="E68" s="590">
        <f>SUM(F68:L68)</f>
        <v>147</v>
      </c>
      <c r="F68" s="590">
        <v>8</v>
      </c>
      <c r="G68" s="590">
        <v>36</v>
      </c>
      <c r="H68" s="590">
        <v>2</v>
      </c>
      <c r="I68" s="590">
        <v>90</v>
      </c>
      <c r="J68" s="590">
        <v>3</v>
      </c>
      <c r="K68" s="590">
        <v>0</v>
      </c>
      <c r="L68" s="590">
        <v>8</v>
      </c>
      <c r="M68" s="203"/>
    </row>
    <row r="69" spans="1:13" s="201" customFormat="1" ht="15" customHeight="1">
      <c r="A69" s="532"/>
      <c r="B69" s="533"/>
      <c r="C69" s="533"/>
      <c r="D69" s="526">
        <v>2022</v>
      </c>
      <c r="E69" s="590">
        <f>SUM(F69:L69)</f>
        <v>156</v>
      </c>
      <c r="F69" s="590">
        <v>5</v>
      </c>
      <c r="G69" s="590">
        <v>28</v>
      </c>
      <c r="H69" s="590">
        <v>2</v>
      </c>
      <c r="I69" s="590">
        <v>109</v>
      </c>
      <c r="J69" s="590">
        <v>4</v>
      </c>
      <c r="K69" s="590">
        <v>0</v>
      </c>
      <c r="L69" s="590">
        <v>8</v>
      </c>
      <c r="M69" s="203"/>
    </row>
    <row r="70" spans="1:13" s="201" customFormat="1" ht="15" customHeight="1">
      <c r="A70" s="532"/>
      <c r="B70" s="533"/>
      <c r="C70" s="533"/>
      <c r="D70" s="526">
        <v>2023</v>
      </c>
      <c r="E70" s="590">
        <f>SUM(F70:L70)</f>
        <v>191</v>
      </c>
      <c r="F70" s="591">
        <v>8</v>
      </c>
      <c r="G70" s="591">
        <v>26</v>
      </c>
      <c r="H70" s="591">
        <v>3</v>
      </c>
      <c r="I70" s="591">
        <v>138</v>
      </c>
      <c r="J70" s="591">
        <v>2</v>
      </c>
      <c r="K70" s="590">
        <v>0</v>
      </c>
      <c r="L70" s="591">
        <v>14</v>
      </c>
      <c r="M70" s="203"/>
    </row>
    <row r="71" spans="1:13" s="201" customFormat="1" ht="8.1" customHeight="1">
      <c r="A71" s="532"/>
      <c r="B71" s="533"/>
      <c r="C71" s="533"/>
      <c r="D71" s="526"/>
      <c r="E71" s="590"/>
      <c r="F71" s="590"/>
      <c r="G71" s="590"/>
      <c r="H71" s="590"/>
      <c r="I71" s="590"/>
      <c r="J71" s="590"/>
      <c r="K71" s="590"/>
      <c r="L71" s="590"/>
      <c r="M71" s="203"/>
    </row>
    <row r="72" spans="1:13" s="201" customFormat="1" ht="15" customHeight="1">
      <c r="A72" s="532"/>
      <c r="B72" s="533" t="s">
        <v>318</v>
      </c>
      <c r="C72" s="533"/>
      <c r="D72" s="526">
        <v>2021</v>
      </c>
      <c r="E72" s="590">
        <f>SUM(F72:L72)</f>
        <v>50</v>
      </c>
      <c r="F72" s="590">
        <v>16</v>
      </c>
      <c r="G72" s="590">
        <v>25</v>
      </c>
      <c r="H72" s="590">
        <v>0</v>
      </c>
      <c r="I72" s="590">
        <v>4</v>
      </c>
      <c r="J72" s="590">
        <v>1</v>
      </c>
      <c r="K72" s="590">
        <v>0</v>
      </c>
      <c r="L72" s="590">
        <v>4</v>
      </c>
      <c r="M72" s="205"/>
    </row>
    <row r="73" spans="1:13" s="201" customFormat="1" ht="15" customHeight="1">
      <c r="A73" s="532"/>
      <c r="B73" s="534"/>
      <c r="C73" s="533"/>
      <c r="D73" s="526">
        <v>2022</v>
      </c>
      <c r="E73" s="590">
        <f>SUM(F73:L73)</f>
        <v>53</v>
      </c>
      <c r="F73" s="590">
        <v>19</v>
      </c>
      <c r="G73" s="590">
        <v>24</v>
      </c>
      <c r="H73" s="590">
        <v>0</v>
      </c>
      <c r="I73" s="590">
        <v>5</v>
      </c>
      <c r="J73" s="590">
        <v>1</v>
      </c>
      <c r="K73" s="590">
        <v>0</v>
      </c>
      <c r="L73" s="590">
        <v>4</v>
      </c>
      <c r="M73" s="205"/>
    </row>
    <row r="74" spans="1:13" s="201" customFormat="1" ht="15" customHeight="1">
      <c r="A74" s="532"/>
      <c r="B74" s="534"/>
      <c r="C74" s="533"/>
      <c r="D74" s="526">
        <v>2023</v>
      </c>
      <c r="E74" s="590">
        <f>SUM(F74:L74)</f>
        <v>65</v>
      </c>
      <c r="F74" s="591">
        <v>23</v>
      </c>
      <c r="G74" s="591">
        <v>29</v>
      </c>
      <c r="H74" s="590">
        <v>0</v>
      </c>
      <c r="I74" s="591">
        <v>6</v>
      </c>
      <c r="J74" s="591">
        <v>1</v>
      </c>
      <c r="K74" s="590">
        <v>0</v>
      </c>
      <c r="L74" s="591">
        <v>6</v>
      </c>
      <c r="M74" s="205"/>
    </row>
    <row r="75" spans="1:13" s="201" customFormat="1" ht="8.1" customHeight="1">
      <c r="A75" s="532"/>
      <c r="B75" s="534"/>
      <c r="C75" s="533"/>
      <c r="D75" s="526"/>
      <c r="E75" s="590"/>
      <c r="F75" s="590"/>
      <c r="G75" s="590"/>
      <c r="H75" s="590"/>
      <c r="I75" s="590"/>
      <c r="J75" s="590"/>
      <c r="K75" s="590"/>
      <c r="L75" s="590"/>
      <c r="M75" s="205"/>
    </row>
    <row r="76" spans="1:13" s="201" customFormat="1" ht="15" customHeight="1">
      <c r="A76" s="532"/>
      <c r="B76" s="533" t="s">
        <v>316</v>
      </c>
      <c r="C76" s="533"/>
      <c r="D76" s="526">
        <v>2021</v>
      </c>
      <c r="E76" s="590">
        <f>SUM(F76:L76)</f>
        <v>0</v>
      </c>
      <c r="F76" s="590">
        <v>0</v>
      </c>
      <c r="G76" s="590">
        <v>0</v>
      </c>
      <c r="H76" s="590">
        <v>0</v>
      </c>
      <c r="I76" s="590">
        <v>0</v>
      </c>
      <c r="J76" s="590">
        <v>0</v>
      </c>
      <c r="K76" s="590">
        <v>0</v>
      </c>
      <c r="L76" s="590">
        <v>0</v>
      </c>
      <c r="M76" s="203"/>
    </row>
    <row r="77" spans="1:13" s="201" customFormat="1" ht="15" customHeight="1">
      <c r="A77" s="532"/>
      <c r="B77" s="534"/>
      <c r="C77" s="533"/>
      <c r="D77" s="526">
        <v>2022</v>
      </c>
      <c r="E77" s="590">
        <f>SUM(F77:L77)</f>
        <v>0</v>
      </c>
      <c r="F77" s="590">
        <v>0</v>
      </c>
      <c r="G77" s="590">
        <v>0</v>
      </c>
      <c r="H77" s="590">
        <v>0</v>
      </c>
      <c r="I77" s="590">
        <v>0</v>
      </c>
      <c r="J77" s="590">
        <v>0</v>
      </c>
      <c r="K77" s="590">
        <v>0</v>
      </c>
      <c r="L77" s="590">
        <v>0</v>
      </c>
      <c r="M77" s="203"/>
    </row>
    <row r="78" spans="1:13" s="201" customFormat="1" ht="15" customHeight="1">
      <c r="A78" s="532"/>
      <c r="B78" s="534"/>
      <c r="C78" s="533"/>
      <c r="D78" s="526">
        <v>2023</v>
      </c>
      <c r="E78" s="590">
        <f>SUM(F78:L78)</f>
        <v>0</v>
      </c>
      <c r="F78" s="590">
        <v>0</v>
      </c>
      <c r="G78" s="590">
        <v>0</v>
      </c>
      <c r="H78" s="590">
        <v>0</v>
      </c>
      <c r="I78" s="590">
        <v>0</v>
      </c>
      <c r="J78" s="590">
        <v>0</v>
      </c>
      <c r="K78" s="590">
        <v>0</v>
      </c>
      <c r="L78" s="590">
        <v>0</v>
      </c>
      <c r="M78" s="203"/>
    </row>
    <row r="79" spans="1:13" s="201" customFormat="1" ht="15" customHeight="1">
      <c r="A79" s="532"/>
      <c r="B79" s="534"/>
      <c r="C79" s="533"/>
      <c r="D79" s="526"/>
      <c r="E79" s="590"/>
      <c r="F79" s="590"/>
      <c r="G79" s="590"/>
      <c r="H79" s="590"/>
      <c r="I79" s="590"/>
      <c r="J79" s="590"/>
      <c r="K79" s="590"/>
      <c r="L79" s="590"/>
      <c r="M79" s="203"/>
    </row>
    <row r="80" spans="1:13" s="201" customFormat="1" ht="15" customHeight="1">
      <c r="A80" s="532"/>
      <c r="B80" s="533" t="s">
        <v>317</v>
      </c>
      <c r="C80" s="533"/>
      <c r="D80" s="526">
        <v>2021</v>
      </c>
      <c r="E80" s="590">
        <f>SUM(F80:L80)</f>
        <v>0</v>
      </c>
      <c r="F80" s="590">
        <v>0</v>
      </c>
      <c r="G80" s="590">
        <v>0</v>
      </c>
      <c r="H80" s="590">
        <v>0</v>
      </c>
      <c r="I80" s="590">
        <v>0</v>
      </c>
      <c r="J80" s="590">
        <v>0</v>
      </c>
      <c r="K80" s="590">
        <v>0</v>
      </c>
      <c r="L80" s="590">
        <v>0</v>
      </c>
      <c r="M80" s="203"/>
    </row>
    <row r="81" spans="1:13" s="201" customFormat="1" ht="15" customHeight="1">
      <c r="A81" s="532"/>
      <c r="B81" s="533"/>
      <c r="C81" s="533"/>
      <c r="D81" s="526">
        <v>2022</v>
      </c>
      <c r="E81" s="590">
        <f>SUM(F81:L81)</f>
        <v>0</v>
      </c>
      <c r="F81" s="590">
        <v>0</v>
      </c>
      <c r="G81" s="590">
        <v>0</v>
      </c>
      <c r="H81" s="590">
        <v>0</v>
      </c>
      <c r="I81" s="590">
        <v>0</v>
      </c>
      <c r="J81" s="590">
        <v>0</v>
      </c>
      <c r="K81" s="590">
        <v>0</v>
      </c>
      <c r="L81" s="590">
        <v>0</v>
      </c>
      <c r="M81" s="203"/>
    </row>
    <row r="82" spans="1:13" s="201" customFormat="1" ht="15" customHeight="1">
      <c r="A82" s="532"/>
      <c r="B82" s="533"/>
      <c r="C82" s="533"/>
      <c r="D82" s="526">
        <v>2023</v>
      </c>
      <c r="E82" s="590">
        <f>SUM(F82:L82)</f>
        <v>0</v>
      </c>
      <c r="F82" s="590">
        <v>0</v>
      </c>
      <c r="G82" s="590">
        <v>0</v>
      </c>
      <c r="H82" s="590">
        <v>0</v>
      </c>
      <c r="I82" s="590">
        <v>0</v>
      </c>
      <c r="J82" s="590">
        <v>0</v>
      </c>
      <c r="K82" s="590">
        <v>0</v>
      </c>
      <c r="L82" s="590">
        <v>0</v>
      </c>
      <c r="M82" s="203"/>
    </row>
    <row r="83" spans="1:13" s="201" customFormat="1" ht="8.1" customHeight="1" thickBot="1">
      <c r="A83" s="206"/>
      <c r="B83" s="206"/>
      <c r="C83" s="206"/>
      <c r="D83" s="279"/>
      <c r="E83" s="206"/>
      <c r="F83" s="207"/>
      <c r="G83" s="207"/>
      <c r="H83" s="207"/>
      <c r="I83" s="207"/>
      <c r="J83" s="207"/>
      <c r="K83" s="207"/>
      <c r="L83" s="207"/>
      <c r="M83" s="207"/>
    </row>
    <row r="84" spans="1:13" s="208" customFormat="1" ht="15" customHeight="1">
      <c r="B84" s="291"/>
      <c r="C84" s="291"/>
      <c r="D84" s="278"/>
      <c r="E84" s="291"/>
      <c r="F84" s="193"/>
      <c r="G84" s="197"/>
      <c r="H84" s="197"/>
      <c r="I84" s="192"/>
      <c r="J84" s="192"/>
      <c r="K84" s="192"/>
      <c r="L84" s="197"/>
      <c r="M84" s="539" t="s">
        <v>24</v>
      </c>
    </row>
    <row r="85" spans="1:13" s="208" customFormat="1" ht="16.5" customHeight="1">
      <c r="B85" s="192"/>
      <c r="C85" s="192"/>
      <c r="D85" s="277"/>
      <c r="E85" s="540"/>
      <c r="F85" s="193"/>
      <c r="G85" s="541"/>
      <c r="H85" s="541"/>
      <c r="I85" s="192"/>
      <c r="J85" s="192"/>
      <c r="K85" s="192"/>
      <c r="L85" s="541"/>
      <c r="M85" s="542" t="s">
        <v>25</v>
      </c>
    </row>
    <row r="86" spans="1:13" s="208" customFormat="1" ht="16.5" customHeight="1">
      <c r="A86" s="211"/>
      <c r="B86" s="561" t="s">
        <v>358</v>
      </c>
      <c r="C86" s="291"/>
      <c r="D86" s="278"/>
      <c r="E86" s="540"/>
      <c r="F86" s="540"/>
      <c r="G86" s="193"/>
      <c r="H86" s="541"/>
      <c r="I86" s="541"/>
      <c r="J86" s="192"/>
      <c r="K86" s="192"/>
      <c r="L86" s="541"/>
      <c r="M86" s="541"/>
    </row>
    <row r="87" spans="1:13" s="208" customFormat="1" ht="15.75" customHeight="1">
      <c r="A87" s="211"/>
      <c r="B87" s="291" t="s">
        <v>314</v>
      </c>
      <c r="C87" s="540"/>
      <c r="D87" s="548"/>
      <c r="E87" s="540"/>
      <c r="F87" s="540"/>
      <c r="G87" s="193"/>
      <c r="H87" s="541"/>
      <c r="I87" s="541"/>
      <c r="J87" s="192"/>
      <c r="K87" s="192"/>
      <c r="L87" s="541"/>
      <c r="M87" s="541"/>
    </row>
    <row r="88" spans="1:13" s="208" customFormat="1" ht="17.25" customHeight="1">
      <c r="B88" s="562" t="s">
        <v>359</v>
      </c>
      <c r="C88" s="192"/>
      <c r="D88" s="277"/>
      <c r="E88" s="192"/>
      <c r="F88" s="193"/>
      <c r="G88" s="193"/>
      <c r="H88" s="193"/>
      <c r="I88" s="193"/>
      <c r="J88" s="193"/>
      <c r="K88" s="193"/>
      <c r="L88" s="193"/>
      <c r="M88" s="193"/>
    </row>
    <row r="89" spans="1:13" s="215" customFormat="1" ht="11.25">
      <c r="D89" s="283"/>
      <c r="F89" s="217"/>
      <c r="G89" s="217"/>
      <c r="H89" s="217"/>
      <c r="I89" s="217"/>
      <c r="J89" s="217"/>
      <c r="K89" s="217"/>
      <c r="L89" s="217"/>
      <c r="M89" s="217"/>
    </row>
    <row r="90" spans="1:13">
      <c r="A90" s="218"/>
    </row>
    <row r="92" spans="1:13">
      <c r="B92" s="209"/>
    </row>
    <row r="93" spans="1:13">
      <c r="B93" s="212"/>
    </row>
    <row r="94" spans="1:13">
      <c r="B94" s="213"/>
    </row>
    <row r="95" spans="1:13">
      <c r="B95" s="214"/>
    </row>
    <row r="96" spans="1:13">
      <c r="B96" s="216"/>
    </row>
  </sheetData>
  <hyperlinks>
    <hyperlink ref="J1:L2" r:id="rId1" display="PERKHIDMATAN KEBAJIKAN" xr:uid="{00000000-0004-0000-0400-000000000000}"/>
    <hyperlink ref="M1" r:id="rId2" xr:uid="{00000000-0004-0000-04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8" orientation="portrait" r:id="rId3"/>
  <headerFooter scaleWithDoc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6"/>
    <pageSetUpPr fitToPage="1"/>
  </sheetPr>
  <dimension ref="A1:P114"/>
  <sheetViews>
    <sheetView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.28515625" style="26" customWidth="1"/>
    <col min="2" max="2" width="12.140625" style="26" customWidth="1"/>
    <col min="3" max="3" width="33.140625" style="26" customWidth="1"/>
    <col min="4" max="4" width="17.28515625" style="27" customWidth="1"/>
    <col min="5" max="7" width="15.7109375" style="26" customWidth="1"/>
    <col min="8" max="8" width="1.7109375" style="26" customWidth="1"/>
    <col min="9" max="11" width="15.7109375" style="26" customWidth="1"/>
    <col min="12" max="12" width="1" style="26" customWidth="1"/>
    <col min="13" max="259" width="7.5703125" style="26"/>
    <col min="260" max="260" width="1.28515625" style="26" customWidth="1"/>
    <col min="261" max="261" width="7.5703125" style="26"/>
    <col min="262" max="262" width="38.140625" style="26" customWidth="1"/>
    <col min="263" max="263" width="1.85546875" style="26" customWidth="1"/>
    <col min="264" max="264" width="10.28515625" style="26" customWidth="1"/>
    <col min="265" max="265" width="18.28515625" style="26" customWidth="1"/>
    <col min="266" max="266" width="19" style="26" customWidth="1"/>
    <col min="267" max="267" width="1.7109375" style="26" customWidth="1"/>
    <col min="268" max="268" width="0.7109375" style="26" customWidth="1"/>
    <col min="269" max="515" width="7.5703125" style="26"/>
    <col min="516" max="516" width="1.28515625" style="26" customWidth="1"/>
    <col min="517" max="517" width="7.5703125" style="26"/>
    <col min="518" max="518" width="38.140625" style="26" customWidth="1"/>
    <col min="519" max="519" width="1.85546875" style="26" customWidth="1"/>
    <col min="520" max="520" width="10.28515625" style="26" customWidth="1"/>
    <col min="521" max="521" width="18.28515625" style="26" customWidth="1"/>
    <col min="522" max="522" width="19" style="26" customWidth="1"/>
    <col min="523" max="523" width="1.7109375" style="26" customWidth="1"/>
    <col min="524" max="524" width="0.7109375" style="26" customWidth="1"/>
    <col min="525" max="771" width="7.5703125" style="26"/>
    <col min="772" max="772" width="1.28515625" style="26" customWidth="1"/>
    <col min="773" max="773" width="7.5703125" style="26"/>
    <col min="774" max="774" width="38.140625" style="26" customWidth="1"/>
    <col min="775" max="775" width="1.85546875" style="26" customWidth="1"/>
    <col min="776" max="776" width="10.28515625" style="26" customWidth="1"/>
    <col min="777" max="777" width="18.28515625" style="26" customWidth="1"/>
    <col min="778" max="778" width="19" style="26" customWidth="1"/>
    <col min="779" max="779" width="1.7109375" style="26" customWidth="1"/>
    <col min="780" max="780" width="0.7109375" style="26" customWidth="1"/>
    <col min="781" max="1027" width="7.5703125" style="26"/>
    <col min="1028" max="1028" width="1.28515625" style="26" customWidth="1"/>
    <col min="1029" max="1029" width="7.5703125" style="26"/>
    <col min="1030" max="1030" width="38.140625" style="26" customWidth="1"/>
    <col min="1031" max="1031" width="1.85546875" style="26" customWidth="1"/>
    <col min="1032" max="1032" width="10.28515625" style="26" customWidth="1"/>
    <col min="1033" max="1033" width="18.28515625" style="26" customWidth="1"/>
    <col min="1034" max="1034" width="19" style="26" customWidth="1"/>
    <col min="1035" max="1035" width="1.7109375" style="26" customWidth="1"/>
    <col min="1036" max="1036" width="0.7109375" style="26" customWidth="1"/>
    <col min="1037" max="1283" width="7.5703125" style="26"/>
    <col min="1284" max="1284" width="1.28515625" style="26" customWidth="1"/>
    <col min="1285" max="1285" width="7.5703125" style="26"/>
    <col min="1286" max="1286" width="38.140625" style="26" customWidth="1"/>
    <col min="1287" max="1287" width="1.85546875" style="26" customWidth="1"/>
    <col min="1288" max="1288" width="10.28515625" style="26" customWidth="1"/>
    <col min="1289" max="1289" width="18.28515625" style="26" customWidth="1"/>
    <col min="1290" max="1290" width="19" style="26" customWidth="1"/>
    <col min="1291" max="1291" width="1.7109375" style="26" customWidth="1"/>
    <col min="1292" max="1292" width="0.7109375" style="26" customWidth="1"/>
    <col min="1293" max="1539" width="7.5703125" style="26"/>
    <col min="1540" max="1540" width="1.28515625" style="26" customWidth="1"/>
    <col min="1541" max="1541" width="7.5703125" style="26"/>
    <col min="1542" max="1542" width="38.140625" style="26" customWidth="1"/>
    <col min="1543" max="1543" width="1.85546875" style="26" customWidth="1"/>
    <col min="1544" max="1544" width="10.28515625" style="26" customWidth="1"/>
    <col min="1545" max="1545" width="18.28515625" style="26" customWidth="1"/>
    <col min="1546" max="1546" width="19" style="26" customWidth="1"/>
    <col min="1547" max="1547" width="1.7109375" style="26" customWidth="1"/>
    <col min="1548" max="1548" width="0.7109375" style="26" customWidth="1"/>
    <col min="1549" max="1795" width="7.5703125" style="26"/>
    <col min="1796" max="1796" width="1.28515625" style="26" customWidth="1"/>
    <col min="1797" max="1797" width="7.5703125" style="26"/>
    <col min="1798" max="1798" width="38.140625" style="26" customWidth="1"/>
    <col min="1799" max="1799" width="1.85546875" style="26" customWidth="1"/>
    <col min="1800" max="1800" width="10.28515625" style="26" customWidth="1"/>
    <col min="1801" max="1801" width="18.28515625" style="26" customWidth="1"/>
    <col min="1802" max="1802" width="19" style="26" customWidth="1"/>
    <col min="1803" max="1803" width="1.7109375" style="26" customWidth="1"/>
    <col min="1804" max="1804" width="0.7109375" style="26" customWidth="1"/>
    <col min="1805" max="2051" width="7.5703125" style="26"/>
    <col min="2052" max="2052" width="1.28515625" style="26" customWidth="1"/>
    <col min="2053" max="2053" width="7.5703125" style="26"/>
    <col min="2054" max="2054" width="38.140625" style="26" customWidth="1"/>
    <col min="2055" max="2055" width="1.85546875" style="26" customWidth="1"/>
    <col min="2056" max="2056" width="10.28515625" style="26" customWidth="1"/>
    <col min="2057" max="2057" width="18.28515625" style="26" customWidth="1"/>
    <col min="2058" max="2058" width="19" style="26" customWidth="1"/>
    <col min="2059" max="2059" width="1.7109375" style="26" customWidth="1"/>
    <col min="2060" max="2060" width="0.7109375" style="26" customWidth="1"/>
    <col min="2061" max="2307" width="7.5703125" style="26"/>
    <col min="2308" max="2308" width="1.28515625" style="26" customWidth="1"/>
    <col min="2309" max="2309" width="7.5703125" style="26"/>
    <col min="2310" max="2310" width="38.140625" style="26" customWidth="1"/>
    <col min="2311" max="2311" width="1.85546875" style="26" customWidth="1"/>
    <col min="2312" max="2312" width="10.28515625" style="26" customWidth="1"/>
    <col min="2313" max="2313" width="18.28515625" style="26" customWidth="1"/>
    <col min="2314" max="2314" width="19" style="26" customWidth="1"/>
    <col min="2315" max="2315" width="1.7109375" style="26" customWidth="1"/>
    <col min="2316" max="2316" width="0.7109375" style="26" customWidth="1"/>
    <col min="2317" max="2563" width="7.5703125" style="26"/>
    <col min="2564" max="2564" width="1.28515625" style="26" customWidth="1"/>
    <col min="2565" max="2565" width="7.5703125" style="26"/>
    <col min="2566" max="2566" width="38.140625" style="26" customWidth="1"/>
    <col min="2567" max="2567" width="1.85546875" style="26" customWidth="1"/>
    <col min="2568" max="2568" width="10.28515625" style="26" customWidth="1"/>
    <col min="2569" max="2569" width="18.28515625" style="26" customWidth="1"/>
    <col min="2570" max="2570" width="19" style="26" customWidth="1"/>
    <col min="2571" max="2571" width="1.7109375" style="26" customWidth="1"/>
    <col min="2572" max="2572" width="0.7109375" style="26" customWidth="1"/>
    <col min="2573" max="2819" width="7.5703125" style="26"/>
    <col min="2820" max="2820" width="1.28515625" style="26" customWidth="1"/>
    <col min="2821" max="2821" width="7.5703125" style="26"/>
    <col min="2822" max="2822" width="38.140625" style="26" customWidth="1"/>
    <col min="2823" max="2823" width="1.85546875" style="26" customWidth="1"/>
    <col min="2824" max="2824" width="10.28515625" style="26" customWidth="1"/>
    <col min="2825" max="2825" width="18.28515625" style="26" customWidth="1"/>
    <col min="2826" max="2826" width="19" style="26" customWidth="1"/>
    <col min="2827" max="2827" width="1.7109375" style="26" customWidth="1"/>
    <col min="2828" max="2828" width="0.7109375" style="26" customWidth="1"/>
    <col min="2829" max="3075" width="7.5703125" style="26"/>
    <col min="3076" max="3076" width="1.28515625" style="26" customWidth="1"/>
    <col min="3077" max="3077" width="7.5703125" style="26"/>
    <col min="3078" max="3078" width="38.140625" style="26" customWidth="1"/>
    <col min="3079" max="3079" width="1.85546875" style="26" customWidth="1"/>
    <col min="3080" max="3080" width="10.28515625" style="26" customWidth="1"/>
    <col min="3081" max="3081" width="18.28515625" style="26" customWidth="1"/>
    <col min="3082" max="3082" width="19" style="26" customWidth="1"/>
    <col min="3083" max="3083" width="1.7109375" style="26" customWidth="1"/>
    <col min="3084" max="3084" width="0.7109375" style="26" customWidth="1"/>
    <col min="3085" max="3331" width="7.5703125" style="26"/>
    <col min="3332" max="3332" width="1.28515625" style="26" customWidth="1"/>
    <col min="3333" max="3333" width="7.5703125" style="26"/>
    <col min="3334" max="3334" width="38.140625" style="26" customWidth="1"/>
    <col min="3335" max="3335" width="1.85546875" style="26" customWidth="1"/>
    <col min="3336" max="3336" width="10.28515625" style="26" customWidth="1"/>
    <col min="3337" max="3337" width="18.28515625" style="26" customWidth="1"/>
    <col min="3338" max="3338" width="19" style="26" customWidth="1"/>
    <col min="3339" max="3339" width="1.7109375" style="26" customWidth="1"/>
    <col min="3340" max="3340" width="0.7109375" style="26" customWidth="1"/>
    <col min="3341" max="3587" width="7.5703125" style="26"/>
    <col min="3588" max="3588" width="1.28515625" style="26" customWidth="1"/>
    <col min="3589" max="3589" width="7.5703125" style="26"/>
    <col min="3590" max="3590" width="38.140625" style="26" customWidth="1"/>
    <col min="3591" max="3591" width="1.85546875" style="26" customWidth="1"/>
    <col min="3592" max="3592" width="10.28515625" style="26" customWidth="1"/>
    <col min="3593" max="3593" width="18.28515625" style="26" customWidth="1"/>
    <col min="3594" max="3594" width="19" style="26" customWidth="1"/>
    <col min="3595" max="3595" width="1.7109375" style="26" customWidth="1"/>
    <col min="3596" max="3596" width="0.7109375" style="26" customWidth="1"/>
    <col min="3597" max="3843" width="7.5703125" style="26"/>
    <col min="3844" max="3844" width="1.28515625" style="26" customWidth="1"/>
    <col min="3845" max="3845" width="7.5703125" style="26"/>
    <col min="3846" max="3846" width="38.140625" style="26" customWidth="1"/>
    <col min="3847" max="3847" width="1.85546875" style="26" customWidth="1"/>
    <col min="3848" max="3848" width="10.28515625" style="26" customWidth="1"/>
    <col min="3849" max="3849" width="18.28515625" style="26" customWidth="1"/>
    <col min="3850" max="3850" width="19" style="26" customWidth="1"/>
    <col min="3851" max="3851" width="1.7109375" style="26" customWidth="1"/>
    <col min="3852" max="3852" width="0.7109375" style="26" customWidth="1"/>
    <col min="3853" max="4099" width="7.5703125" style="26"/>
    <col min="4100" max="4100" width="1.28515625" style="26" customWidth="1"/>
    <col min="4101" max="4101" width="7.5703125" style="26"/>
    <col min="4102" max="4102" width="38.140625" style="26" customWidth="1"/>
    <col min="4103" max="4103" width="1.85546875" style="26" customWidth="1"/>
    <col min="4104" max="4104" width="10.28515625" style="26" customWidth="1"/>
    <col min="4105" max="4105" width="18.28515625" style="26" customWidth="1"/>
    <col min="4106" max="4106" width="19" style="26" customWidth="1"/>
    <col min="4107" max="4107" width="1.7109375" style="26" customWidth="1"/>
    <col min="4108" max="4108" width="0.7109375" style="26" customWidth="1"/>
    <col min="4109" max="4355" width="7.5703125" style="26"/>
    <col min="4356" max="4356" width="1.28515625" style="26" customWidth="1"/>
    <col min="4357" max="4357" width="7.5703125" style="26"/>
    <col min="4358" max="4358" width="38.140625" style="26" customWidth="1"/>
    <col min="4359" max="4359" width="1.85546875" style="26" customWidth="1"/>
    <col min="4360" max="4360" width="10.28515625" style="26" customWidth="1"/>
    <col min="4361" max="4361" width="18.28515625" style="26" customWidth="1"/>
    <col min="4362" max="4362" width="19" style="26" customWidth="1"/>
    <col min="4363" max="4363" width="1.7109375" style="26" customWidth="1"/>
    <col min="4364" max="4364" width="0.7109375" style="26" customWidth="1"/>
    <col min="4365" max="4611" width="7.5703125" style="26"/>
    <col min="4612" max="4612" width="1.28515625" style="26" customWidth="1"/>
    <col min="4613" max="4613" width="7.5703125" style="26"/>
    <col min="4614" max="4614" width="38.140625" style="26" customWidth="1"/>
    <col min="4615" max="4615" width="1.85546875" style="26" customWidth="1"/>
    <col min="4616" max="4616" width="10.28515625" style="26" customWidth="1"/>
    <col min="4617" max="4617" width="18.28515625" style="26" customWidth="1"/>
    <col min="4618" max="4618" width="19" style="26" customWidth="1"/>
    <col min="4619" max="4619" width="1.7109375" style="26" customWidth="1"/>
    <col min="4620" max="4620" width="0.7109375" style="26" customWidth="1"/>
    <col min="4621" max="4867" width="7.5703125" style="26"/>
    <col min="4868" max="4868" width="1.28515625" style="26" customWidth="1"/>
    <col min="4869" max="4869" width="7.5703125" style="26"/>
    <col min="4870" max="4870" width="38.140625" style="26" customWidth="1"/>
    <col min="4871" max="4871" width="1.85546875" style="26" customWidth="1"/>
    <col min="4872" max="4872" width="10.28515625" style="26" customWidth="1"/>
    <col min="4873" max="4873" width="18.28515625" style="26" customWidth="1"/>
    <col min="4874" max="4874" width="19" style="26" customWidth="1"/>
    <col min="4875" max="4875" width="1.7109375" style="26" customWidth="1"/>
    <col min="4876" max="4876" width="0.7109375" style="26" customWidth="1"/>
    <col min="4877" max="5123" width="7.5703125" style="26"/>
    <col min="5124" max="5124" width="1.28515625" style="26" customWidth="1"/>
    <col min="5125" max="5125" width="7.5703125" style="26"/>
    <col min="5126" max="5126" width="38.140625" style="26" customWidth="1"/>
    <col min="5127" max="5127" width="1.85546875" style="26" customWidth="1"/>
    <col min="5128" max="5128" width="10.28515625" style="26" customWidth="1"/>
    <col min="5129" max="5129" width="18.28515625" style="26" customWidth="1"/>
    <col min="5130" max="5130" width="19" style="26" customWidth="1"/>
    <col min="5131" max="5131" width="1.7109375" style="26" customWidth="1"/>
    <col min="5132" max="5132" width="0.7109375" style="26" customWidth="1"/>
    <col min="5133" max="5379" width="7.5703125" style="26"/>
    <col min="5380" max="5380" width="1.28515625" style="26" customWidth="1"/>
    <col min="5381" max="5381" width="7.5703125" style="26"/>
    <col min="5382" max="5382" width="38.140625" style="26" customWidth="1"/>
    <col min="5383" max="5383" width="1.85546875" style="26" customWidth="1"/>
    <col min="5384" max="5384" width="10.28515625" style="26" customWidth="1"/>
    <col min="5385" max="5385" width="18.28515625" style="26" customWidth="1"/>
    <col min="5386" max="5386" width="19" style="26" customWidth="1"/>
    <col min="5387" max="5387" width="1.7109375" style="26" customWidth="1"/>
    <col min="5388" max="5388" width="0.7109375" style="26" customWidth="1"/>
    <col min="5389" max="5635" width="7.5703125" style="26"/>
    <col min="5636" max="5636" width="1.28515625" style="26" customWidth="1"/>
    <col min="5637" max="5637" width="7.5703125" style="26"/>
    <col min="5638" max="5638" width="38.140625" style="26" customWidth="1"/>
    <col min="5639" max="5639" width="1.85546875" style="26" customWidth="1"/>
    <col min="5640" max="5640" width="10.28515625" style="26" customWidth="1"/>
    <col min="5641" max="5641" width="18.28515625" style="26" customWidth="1"/>
    <col min="5642" max="5642" width="19" style="26" customWidth="1"/>
    <col min="5643" max="5643" width="1.7109375" style="26" customWidth="1"/>
    <col min="5644" max="5644" width="0.7109375" style="26" customWidth="1"/>
    <col min="5645" max="5891" width="7.5703125" style="26"/>
    <col min="5892" max="5892" width="1.28515625" style="26" customWidth="1"/>
    <col min="5893" max="5893" width="7.5703125" style="26"/>
    <col min="5894" max="5894" width="38.140625" style="26" customWidth="1"/>
    <col min="5895" max="5895" width="1.85546875" style="26" customWidth="1"/>
    <col min="5896" max="5896" width="10.28515625" style="26" customWidth="1"/>
    <col min="5897" max="5897" width="18.28515625" style="26" customWidth="1"/>
    <col min="5898" max="5898" width="19" style="26" customWidth="1"/>
    <col min="5899" max="5899" width="1.7109375" style="26" customWidth="1"/>
    <col min="5900" max="5900" width="0.7109375" style="26" customWidth="1"/>
    <col min="5901" max="6147" width="7.5703125" style="26"/>
    <col min="6148" max="6148" width="1.28515625" style="26" customWidth="1"/>
    <col min="6149" max="6149" width="7.5703125" style="26"/>
    <col min="6150" max="6150" width="38.140625" style="26" customWidth="1"/>
    <col min="6151" max="6151" width="1.85546875" style="26" customWidth="1"/>
    <col min="6152" max="6152" width="10.28515625" style="26" customWidth="1"/>
    <col min="6153" max="6153" width="18.28515625" style="26" customWidth="1"/>
    <col min="6154" max="6154" width="19" style="26" customWidth="1"/>
    <col min="6155" max="6155" width="1.7109375" style="26" customWidth="1"/>
    <col min="6156" max="6156" width="0.7109375" style="26" customWidth="1"/>
    <col min="6157" max="6403" width="7.5703125" style="26"/>
    <col min="6404" max="6404" width="1.28515625" style="26" customWidth="1"/>
    <col min="6405" max="6405" width="7.5703125" style="26"/>
    <col min="6406" max="6406" width="38.140625" style="26" customWidth="1"/>
    <col min="6407" max="6407" width="1.85546875" style="26" customWidth="1"/>
    <col min="6408" max="6408" width="10.28515625" style="26" customWidth="1"/>
    <col min="6409" max="6409" width="18.28515625" style="26" customWidth="1"/>
    <col min="6410" max="6410" width="19" style="26" customWidth="1"/>
    <col min="6411" max="6411" width="1.7109375" style="26" customWidth="1"/>
    <col min="6412" max="6412" width="0.7109375" style="26" customWidth="1"/>
    <col min="6413" max="6659" width="7.5703125" style="26"/>
    <col min="6660" max="6660" width="1.28515625" style="26" customWidth="1"/>
    <col min="6661" max="6661" width="7.5703125" style="26"/>
    <col min="6662" max="6662" width="38.140625" style="26" customWidth="1"/>
    <col min="6663" max="6663" width="1.85546875" style="26" customWidth="1"/>
    <col min="6664" max="6664" width="10.28515625" style="26" customWidth="1"/>
    <col min="6665" max="6665" width="18.28515625" style="26" customWidth="1"/>
    <col min="6666" max="6666" width="19" style="26" customWidth="1"/>
    <col min="6667" max="6667" width="1.7109375" style="26" customWidth="1"/>
    <col min="6668" max="6668" width="0.7109375" style="26" customWidth="1"/>
    <col min="6669" max="6915" width="7.5703125" style="26"/>
    <col min="6916" max="6916" width="1.28515625" style="26" customWidth="1"/>
    <col min="6917" max="6917" width="7.5703125" style="26"/>
    <col min="6918" max="6918" width="38.140625" style="26" customWidth="1"/>
    <col min="6919" max="6919" width="1.85546875" style="26" customWidth="1"/>
    <col min="6920" max="6920" width="10.28515625" style="26" customWidth="1"/>
    <col min="6921" max="6921" width="18.28515625" style="26" customWidth="1"/>
    <col min="6922" max="6922" width="19" style="26" customWidth="1"/>
    <col min="6923" max="6923" width="1.7109375" style="26" customWidth="1"/>
    <col min="6924" max="6924" width="0.7109375" style="26" customWidth="1"/>
    <col min="6925" max="7171" width="7.5703125" style="26"/>
    <col min="7172" max="7172" width="1.28515625" style="26" customWidth="1"/>
    <col min="7173" max="7173" width="7.5703125" style="26"/>
    <col min="7174" max="7174" width="38.140625" style="26" customWidth="1"/>
    <col min="7175" max="7175" width="1.85546875" style="26" customWidth="1"/>
    <col min="7176" max="7176" width="10.28515625" style="26" customWidth="1"/>
    <col min="7177" max="7177" width="18.28515625" style="26" customWidth="1"/>
    <col min="7178" max="7178" width="19" style="26" customWidth="1"/>
    <col min="7179" max="7179" width="1.7109375" style="26" customWidth="1"/>
    <col min="7180" max="7180" width="0.7109375" style="26" customWidth="1"/>
    <col min="7181" max="7427" width="7.5703125" style="26"/>
    <col min="7428" max="7428" width="1.28515625" style="26" customWidth="1"/>
    <col min="7429" max="7429" width="7.5703125" style="26"/>
    <col min="7430" max="7430" width="38.140625" style="26" customWidth="1"/>
    <col min="7431" max="7431" width="1.85546875" style="26" customWidth="1"/>
    <col min="7432" max="7432" width="10.28515625" style="26" customWidth="1"/>
    <col min="7433" max="7433" width="18.28515625" style="26" customWidth="1"/>
    <col min="7434" max="7434" width="19" style="26" customWidth="1"/>
    <col min="7435" max="7435" width="1.7109375" style="26" customWidth="1"/>
    <col min="7436" max="7436" width="0.7109375" style="26" customWidth="1"/>
    <col min="7437" max="7683" width="7.5703125" style="26"/>
    <col min="7684" max="7684" width="1.28515625" style="26" customWidth="1"/>
    <col min="7685" max="7685" width="7.5703125" style="26"/>
    <col min="7686" max="7686" width="38.140625" style="26" customWidth="1"/>
    <col min="7687" max="7687" width="1.85546875" style="26" customWidth="1"/>
    <col min="7688" max="7688" width="10.28515625" style="26" customWidth="1"/>
    <col min="7689" max="7689" width="18.28515625" style="26" customWidth="1"/>
    <col min="7690" max="7690" width="19" style="26" customWidth="1"/>
    <col min="7691" max="7691" width="1.7109375" style="26" customWidth="1"/>
    <col min="7692" max="7692" width="0.7109375" style="26" customWidth="1"/>
    <col min="7693" max="7939" width="7.5703125" style="26"/>
    <col min="7940" max="7940" width="1.28515625" style="26" customWidth="1"/>
    <col min="7941" max="7941" width="7.5703125" style="26"/>
    <col min="7942" max="7942" width="38.140625" style="26" customWidth="1"/>
    <col min="7943" max="7943" width="1.85546875" style="26" customWidth="1"/>
    <col min="7944" max="7944" width="10.28515625" style="26" customWidth="1"/>
    <col min="7945" max="7945" width="18.28515625" style="26" customWidth="1"/>
    <col min="7946" max="7946" width="19" style="26" customWidth="1"/>
    <col min="7947" max="7947" width="1.7109375" style="26" customWidth="1"/>
    <col min="7948" max="7948" width="0.7109375" style="26" customWidth="1"/>
    <col min="7949" max="8195" width="7.5703125" style="26"/>
    <col min="8196" max="8196" width="1.28515625" style="26" customWidth="1"/>
    <col min="8197" max="8197" width="7.5703125" style="26"/>
    <col min="8198" max="8198" width="38.140625" style="26" customWidth="1"/>
    <col min="8199" max="8199" width="1.85546875" style="26" customWidth="1"/>
    <col min="8200" max="8200" width="10.28515625" style="26" customWidth="1"/>
    <col min="8201" max="8201" width="18.28515625" style="26" customWidth="1"/>
    <col min="8202" max="8202" width="19" style="26" customWidth="1"/>
    <col min="8203" max="8203" width="1.7109375" style="26" customWidth="1"/>
    <col min="8204" max="8204" width="0.7109375" style="26" customWidth="1"/>
    <col min="8205" max="8451" width="7.5703125" style="26"/>
    <col min="8452" max="8452" width="1.28515625" style="26" customWidth="1"/>
    <col min="8453" max="8453" width="7.5703125" style="26"/>
    <col min="8454" max="8454" width="38.140625" style="26" customWidth="1"/>
    <col min="8455" max="8455" width="1.85546875" style="26" customWidth="1"/>
    <col min="8456" max="8456" width="10.28515625" style="26" customWidth="1"/>
    <col min="8457" max="8457" width="18.28515625" style="26" customWidth="1"/>
    <col min="8458" max="8458" width="19" style="26" customWidth="1"/>
    <col min="8459" max="8459" width="1.7109375" style="26" customWidth="1"/>
    <col min="8460" max="8460" width="0.7109375" style="26" customWidth="1"/>
    <col min="8461" max="8707" width="7.5703125" style="26"/>
    <col min="8708" max="8708" width="1.28515625" style="26" customWidth="1"/>
    <col min="8709" max="8709" width="7.5703125" style="26"/>
    <col min="8710" max="8710" width="38.140625" style="26" customWidth="1"/>
    <col min="8711" max="8711" width="1.85546875" style="26" customWidth="1"/>
    <col min="8712" max="8712" width="10.28515625" style="26" customWidth="1"/>
    <col min="8713" max="8713" width="18.28515625" style="26" customWidth="1"/>
    <col min="8714" max="8714" width="19" style="26" customWidth="1"/>
    <col min="8715" max="8715" width="1.7109375" style="26" customWidth="1"/>
    <col min="8716" max="8716" width="0.7109375" style="26" customWidth="1"/>
    <col min="8717" max="8963" width="7.5703125" style="26"/>
    <col min="8964" max="8964" width="1.28515625" style="26" customWidth="1"/>
    <col min="8965" max="8965" width="7.5703125" style="26"/>
    <col min="8966" max="8966" width="38.140625" style="26" customWidth="1"/>
    <col min="8967" max="8967" width="1.85546875" style="26" customWidth="1"/>
    <col min="8968" max="8968" width="10.28515625" style="26" customWidth="1"/>
    <col min="8969" max="8969" width="18.28515625" style="26" customWidth="1"/>
    <col min="8970" max="8970" width="19" style="26" customWidth="1"/>
    <col min="8971" max="8971" width="1.7109375" style="26" customWidth="1"/>
    <col min="8972" max="8972" width="0.7109375" style="26" customWidth="1"/>
    <col min="8973" max="9219" width="7.5703125" style="26"/>
    <col min="9220" max="9220" width="1.28515625" style="26" customWidth="1"/>
    <col min="9221" max="9221" width="7.5703125" style="26"/>
    <col min="9222" max="9222" width="38.140625" style="26" customWidth="1"/>
    <col min="9223" max="9223" width="1.85546875" style="26" customWidth="1"/>
    <col min="9224" max="9224" width="10.28515625" style="26" customWidth="1"/>
    <col min="9225" max="9225" width="18.28515625" style="26" customWidth="1"/>
    <col min="9226" max="9226" width="19" style="26" customWidth="1"/>
    <col min="9227" max="9227" width="1.7109375" style="26" customWidth="1"/>
    <col min="9228" max="9228" width="0.7109375" style="26" customWidth="1"/>
    <col min="9229" max="9475" width="7.5703125" style="26"/>
    <col min="9476" max="9476" width="1.28515625" style="26" customWidth="1"/>
    <col min="9477" max="9477" width="7.5703125" style="26"/>
    <col min="9478" max="9478" width="38.140625" style="26" customWidth="1"/>
    <col min="9479" max="9479" width="1.85546875" style="26" customWidth="1"/>
    <col min="9480" max="9480" width="10.28515625" style="26" customWidth="1"/>
    <col min="9481" max="9481" width="18.28515625" style="26" customWidth="1"/>
    <col min="9482" max="9482" width="19" style="26" customWidth="1"/>
    <col min="9483" max="9483" width="1.7109375" style="26" customWidth="1"/>
    <col min="9484" max="9484" width="0.7109375" style="26" customWidth="1"/>
    <col min="9485" max="9731" width="7.5703125" style="26"/>
    <col min="9732" max="9732" width="1.28515625" style="26" customWidth="1"/>
    <col min="9733" max="9733" width="7.5703125" style="26"/>
    <col min="9734" max="9734" width="38.140625" style="26" customWidth="1"/>
    <col min="9735" max="9735" width="1.85546875" style="26" customWidth="1"/>
    <col min="9736" max="9736" width="10.28515625" style="26" customWidth="1"/>
    <col min="9737" max="9737" width="18.28515625" style="26" customWidth="1"/>
    <col min="9738" max="9738" width="19" style="26" customWidth="1"/>
    <col min="9739" max="9739" width="1.7109375" style="26" customWidth="1"/>
    <col min="9740" max="9740" width="0.7109375" style="26" customWidth="1"/>
    <col min="9741" max="9987" width="7.5703125" style="26"/>
    <col min="9988" max="9988" width="1.28515625" style="26" customWidth="1"/>
    <col min="9989" max="9989" width="7.5703125" style="26"/>
    <col min="9990" max="9990" width="38.140625" style="26" customWidth="1"/>
    <col min="9991" max="9991" width="1.85546875" style="26" customWidth="1"/>
    <col min="9992" max="9992" width="10.28515625" style="26" customWidth="1"/>
    <col min="9993" max="9993" width="18.28515625" style="26" customWidth="1"/>
    <col min="9994" max="9994" width="19" style="26" customWidth="1"/>
    <col min="9995" max="9995" width="1.7109375" style="26" customWidth="1"/>
    <col min="9996" max="9996" width="0.7109375" style="26" customWidth="1"/>
    <col min="9997" max="10243" width="7.5703125" style="26"/>
    <col min="10244" max="10244" width="1.28515625" style="26" customWidth="1"/>
    <col min="10245" max="10245" width="7.5703125" style="26"/>
    <col min="10246" max="10246" width="38.140625" style="26" customWidth="1"/>
    <col min="10247" max="10247" width="1.85546875" style="26" customWidth="1"/>
    <col min="10248" max="10248" width="10.28515625" style="26" customWidth="1"/>
    <col min="10249" max="10249" width="18.28515625" style="26" customWidth="1"/>
    <col min="10250" max="10250" width="19" style="26" customWidth="1"/>
    <col min="10251" max="10251" width="1.7109375" style="26" customWidth="1"/>
    <col min="10252" max="10252" width="0.7109375" style="26" customWidth="1"/>
    <col min="10253" max="10499" width="7.5703125" style="26"/>
    <col min="10500" max="10500" width="1.28515625" style="26" customWidth="1"/>
    <col min="10501" max="10501" width="7.5703125" style="26"/>
    <col min="10502" max="10502" width="38.140625" style="26" customWidth="1"/>
    <col min="10503" max="10503" width="1.85546875" style="26" customWidth="1"/>
    <col min="10504" max="10504" width="10.28515625" style="26" customWidth="1"/>
    <col min="10505" max="10505" width="18.28515625" style="26" customWidth="1"/>
    <col min="10506" max="10506" width="19" style="26" customWidth="1"/>
    <col min="10507" max="10507" width="1.7109375" style="26" customWidth="1"/>
    <col min="10508" max="10508" width="0.7109375" style="26" customWidth="1"/>
    <col min="10509" max="10755" width="7.5703125" style="26"/>
    <col min="10756" max="10756" width="1.28515625" style="26" customWidth="1"/>
    <col min="10757" max="10757" width="7.5703125" style="26"/>
    <col min="10758" max="10758" width="38.140625" style="26" customWidth="1"/>
    <col min="10759" max="10759" width="1.85546875" style="26" customWidth="1"/>
    <col min="10760" max="10760" width="10.28515625" style="26" customWidth="1"/>
    <col min="10761" max="10761" width="18.28515625" style="26" customWidth="1"/>
    <col min="10762" max="10762" width="19" style="26" customWidth="1"/>
    <col min="10763" max="10763" width="1.7109375" style="26" customWidth="1"/>
    <col min="10764" max="10764" width="0.7109375" style="26" customWidth="1"/>
    <col min="10765" max="11011" width="7.5703125" style="26"/>
    <col min="11012" max="11012" width="1.28515625" style="26" customWidth="1"/>
    <col min="11013" max="11013" width="7.5703125" style="26"/>
    <col min="11014" max="11014" width="38.140625" style="26" customWidth="1"/>
    <col min="11015" max="11015" width="1.85546875" style="26" customWidth="1"/>
    <col min="11016" max="11016" width="10.28515625" style="26" customWidth="1"/>
    <col min="11017" max="11017" width="18.28515625" style="26" customWidth="1"/>
    <col min="11018" max="11018" width="19" style="26" customWidth="1"/>
    <col min="11019" max="11019" width="1.7109375" style="26" customWidth="1"/>
    <col min="11020" max="11020" width="0.7109375" style="26" customWidth="1"/>
    <col min="11021" max="11267" width="7.5703125" style="26"/>
    <col min="11268" max="11268" width="1.28515625" style="26" customWidth="1"/>
    <col min="11269" max="11269" width="7.5703125" style="26"/>
    <col min="11270" max="11270" width="38.140625" style="26" customWidth="1"/>
    <col min="11271" max="11271" width="1.85546875" style="26" customWidth="1"/>
    <col min="11272" max="11272" width="10.28515625" style="26" customWidth="1"/>
    <col min="11273" max="11273" width="18.28515625" style="26" customWidth="1"/>
    <col min="11274" max="11274" width="19" style="26" customWidth="1"/>
    <col min="11275" max="11275" width="1.7109375" style="26" customWidth="1"/>
    <col min="11276" max="11276" width="0.7109375" style="26" customWidth="1"/>
    <col min="11277" max="11523" width="7.5703125" style="26"/>
    <col min="11524" max="11524" width="1.28515625" style="26" customWidth="1"/>
    <col min="11525" max="11525" width="7.5703125" style="26"/>
    <col min="11526" max="11526" width="38.140625" style="26" customWidth="1"/>
    <col min="11527" max="11527" width="1.85546875" style="26" customWidth="1"/>
    <col min="11528" max="11528" width="10.28515625" style="26" customWidth="1"/>
    <col min="11529" max="11529" width="18.28515625" style="26" customWidth="1"/>
    <col min="11530" max="11530" width="19" style="26" customWidth="1"/>
    <col min="11531" max="11531" width="1.7109375" style="26" customWidth="1"/>
    <col min="11532" max="11532" width="0.7109375" style="26" customWidth="1"/>
    <col min="11533" max="11779" width="7.5703125" style="26"/>
    <col min="11780" max="11780" width="1.28515625" style="26" customWidth="1"/>
    <col min="11781" max="11781" width="7.5703125" style="26"/>
    <col min="11782" max="11782" width="38.140625" style="26" customWidth="1"/>
    <col min="11783" max="11783" width="1.85546875" style="26" customWidth="1"/>
    <col min="11784" max="11784" width="10.28515625" style="26" customWidth="1"/>
    <col min="11785" max="11785" width="18.28515625" style="26" customWidth="1"/>
    <col min="11786" max="11786" width="19" style="26" customWidth="1"/>
    <col min="11787" max="11787" width="1.7109375" style="26" customWidth="1"/>
    <col min="11788" max="11788" width="0.7109375" style="26" customWidth="1"/>
    <col min="11789" max="12035" width="7.5703125" style="26"/>
    <col min="12036" max="12036" width="1.28515625" style="26" customWidth="1"/>
    <col min="12037" max="12037" width="7.5703125" style="26"/>
    <col min="12038" max="12038" width="38.140625" style="26" customWidth="1"/>
    <col min="12039" max="12039" width="1.85546875" style="26" customWidth="1"/>
    <col min="12040" max="12040" width="10.28515625" style="26" customWidth="1"/>
    <col min="12041" max="12041" width="18.28515625" style="26" customWidth="1"/>
    <col min="12042" max="12042" width="19" style="26" customWidth="1"/>
    <col min="12043" max="12043" width="1.7109375" style="26" customWidth="1"/>
    <col min="12044" max="12044" width="0.7109375" style="26" customWidth="1"/>
    <col min="12045" max="12291" width="7.5703125" style="26"/>
    <col min="12292" max="12292" width="1.28515625" style="26" customWidth="1"/>
    <col min="12293" max="12293" width="7.5703125" style="26"/>
    <col min="12294" max="12294" width="38.140625" style="26" customWidth="1"/>
    <col min="12295" max="12295" width="1.85546875" style="26" customWidth="1"/>
    <col min="12296" max="12296" width="10.28515625" style="26" customWidth="1"/>
    <col min="12297" max="12297" width="18.28515625" style="26" customWidth="1"/>
    <col min="12298" max="12298" width="19" style="26" customWidth="1"/>
    <col min="12299" max="12299" width="1.7109375" style="26" customWidth="1"/>
    <col min="12300" max="12300" width="0.7109375" style="26" customWidth="1"/>
    <col min="12301" max="12547" width="7.5703125" style="26"/>
    <col min="12548" max="12548" width="1.28515625" style="26" customWidth="1"/>
    <col min="12549" max="12549" width="7.5703125" style="26"/>
    <col min="12550" max="12550" width="38.140625" style="26" customWidth="1"/>
    <col min="12551" max="12551" width="1.85546875" style="26" customWidth="1"/>
    <col min="12552" max="12552" width="10.28515625" style="26" customWidth="1"/>
    <col min="12553" max="12553" width="18.28515625" style="26" customWidth="1"/>
    <col min="12554" max="12554" width="19" style="26" customWidth="1"/>
    <col min="12555" max="12555" width="1.7109375" style="26" customWidth="1"/>
    <col min="12556" max="12556" width="0.7109375" style="26" customWidth="1"/>
    <col min="12557" max="12803" width="7.5703125" style="26"/>
    <col min="12804" max="12804" width="1.28515625" style="26" customWidth="1"/>
    <col min="12805" max="12805" width="7.5703125" style="26"/>
    <col min="12806" max="12806" width="38.140625" style="26" customWidth="1"/>
    <col min="12807" max="12807" width="1.85546875" style="26" customWidth="1"/>
    <col min="12808" max="12808" width="10.28515625" style="26" customWidth="1"/>
    <col min="12809" max="12809" width="18.28515625" style="26" customWidth="1"/>
    <col min="12810" max="12810" width="19" style="26" customWidth="1"/>
    <col min="12811" max="12811" width="1.7109375" style="26" customWidth="1"/>
    <col min="12812" max="12812" width="0.7109375" style="26" customWidth="1"/>
    <col min="12813" max="13059" width="7.5703125" style="26"/>
    <col min="13060" max="13060" width="1.28515625" style="26" customWidth="1"/>
    <col min="13061" max="13061" width="7.5703125" style="26"/>
    <col min="13062" max="13062" width="38.140625" style="26" customWidth="1"/>
    <col min="13063" max="13063" width="1.85546875" style="26" customWidth="1"/>
    <col min="13064" max="13064" width="10.28515625" style="26" customWidth="1"/>
    <col min="13065" max="13065" width="18.28515625" style="26" customWidth="1"/>
    <col min="13066" max="13066" width="19" style="26" customWidth="1"/>
    <col min="13067" max="13067" width="1.7109375" style="26" customWidth="1"/>
    <col min="13068" max="13068" width="0.7109375" style="26" customWidth="1"/>
    <col min="13069" max="13315" width="7.5703125" style="26"/>
    <col min="13316" max="13316" width="1.28515625" style="26" customWidth="1"/>
    <col min="13317" max="13317" width="7.5703125" style="26"/>
    <col min="13318" max="13318" width="38.140625" style="26" customWidth="1"/>
    <col min="13319" max="13319" width="1.85546875" style="26" customWidth="1"/>
    <col min="13320" max="13320" width="10.28515625" style="26" customWidth="1"/>
    <col min="13321" max="13321" width="18.28515625" style="26" customWidth="1"/>
    <col min="13322" max="13322" width="19" style="26" customWidth="1"/>
    <col min="13323" max="13323" width="1.7109375" style="26" customWidth="1"/>
    <col min="13324" max="13324" width="0.7109375" style="26" customWidth="1"/>
    <col min="13325" max="13571" width="7.5703125" style="26"/>
    <col min="13572" max="13572" width="1.28515625" style="26" customWidth="1"/>
    <col min="13573" max="13573" width="7.5703125" style="26"/>
    <col min="13574" max="13574" width="38.140625" style="26" customWidth="1"/>
    <col min="13575" max="13575" width="1.85546875" style="26" customWidth="1"/>
    <col min="13576" max="13576" width="10.28515625" style="26" customWidth="1"/>
    <col min="13577" max="13577" width="18.28515625" style="26" customWidth="1"/>
    <col min="13578" max="13578" width="19" style="26" customWidth="1"/>
    <col min="13579" max="13579" width="1.7109375" style="26" customWidth="1"/>
    <col min="13580" max="13580" width="0.7109375" style="26" customWidth="1"/>
    <col min="13581" max="13827" width="7.5703125" style="26"/>
    <col min="13828" max="13828" width="1.28515625" style="26" customWidth="1"/>
    <col min="13829" max="13829" width="7.5703125" style="26"/>
    <col min="13830" max="13830" width="38.140625" style="26" customWidth="1"/>
    <col min="13831" max="13831" width="1.85546875" style="26" customWidth="1"/>
    <col min="13832" max="13832" width="10.28515625" style="26" customWidth="1"/>
    <col min="13833" max="13833" width="18.28515625" style="26" customWidth="1"/>
    <col min="13834" max="13834" width="19" style="26" customWidth="1"/>
    <col min="13835" max="13835" width="1.7109375" style="26" customWidth="1"/>
    <col min="13836" max="13836" width="0.7109375" style="26" customWidth="1"/>
    <col min="13837" max="14083" width="7.5703125" style="26"/>
    <col min="14084" max="14084" width="1.28515625" style="26" customWidth="1"/>
    <col min="14085" max="14085" width="7.5703125" style="26"/>
    <col min="14086" max="14086" width="38.140625" style="26" customWidth="1"/>
    <col min="14087" max="14087" width="1.85546875" style="26" customWidth="1"/>
    <col min="14088" max="14088" width="10.28515625" style="26" customWidth="1"/>
    <col min="14089" max="14089" width="18.28515625" style="26" customWidth="1"/>
    <col min="14090" max="14090" width="19" style="26" customWidth="1"/>
    <col min="14091" max="14091" width="1.7109375" style="26" customWidth="1"/>
    <col min="14092" max="14092" width="0.7109375" style="26" customWidth="1"/>
    <col min="14093" max="14339" width="7.5703125" style="26"/>
    <col min="14340" max="14340" width="1.28515625" style="26" customWidth="1"/>
    <col min="14341" max="14341" width="7.5703125" style="26"/>
    <col min="14342" max="14342" width="38.140625" style="26" customWidth="1"/>
    <col min="14343" max="14343" width="1.85546875" style="26" customWidth="1"/>
    <col min="14344" max="14344" width="10.28515625" style="26" customWidth="1"/>
    <col min="14345" max="14345" width="18.28515625" style="26" customWidth="1"/>
    <col min="14346" max="14346" width="19" style="26" customWidth="1"/>
    <col min="14347" max="14347" width="1.7109375" style="26" customWidth="1"/>
    <col min="14348" max="14348" width="0.7109375" style="26" customWidth="1"/>
    <col min="14349" max="14595" width="7.5703125" style="26"/>
    <col min="14596" max="14596" width="1.28515625" style="26" customWidth="1"/>
    <col min="14597" max="14597" width="7.5703125" style="26"/>
    <col min="14598" max="14598" width="38.140625" style="26" customWidth="1"/>
    <col min="14599" max="14599" width="1.85546875" style="26" customWidth="1"/>
    <col min="14600" max="14600" width="10.28515625" style="26" customWidth="1"/>
    <col min="14601" max="14601" width="18.28515625" style="26" customWidth="1"/>
    <col min="14602" max="14602" width="19" style="26" customWidth="1"/>
    <col min="14603" max="14603" width="1.7109375" style="26" customWidth="1"/>
    <col min="14604" max="14604" width="0.7109375" style="26" customWidth="1"/>
    <col min="14605" max="14851" width="7.5703125" style="26"/>
    <col min="14852" max="14852" width="1.28515625" style="26" customWidth="1"/>
    <col min="14853" max="14853" width="7.5703125" style="26"/>
    <col min="14854" max="14854" width="38.140625" style="26" customWidth="1"/>
    <col min="14855" max="14855" width="1.85546875" style="26" customWidth="1"/>
    <col min="14856" max="14856" width="10.28515625" style="26" customWidth="1"/>
    <col min="14857" max="14857" width="18.28515625" style="26" customWidth="1"/>
    <col min="14858" max="14858" width="19" style="26" customWidth="1"/>
    <col min="14859" max="14859" width="1.7109375" style="26" customWidth="1"/>
    <col min="14860" max="14860" width="0.7109375" style="26" customWidth="1"/>
    <col min="14861" max="15107" width="7.5703125" style="26"/>
    <col min="15108" max="15108" width="1.28515625" style="26" customWidth="1"/>
    <col min="15109" max="15109" width="7.5703125" style="26"/>
    <col min="15110" max="15110" width="38.140625" style="26" customWidth="1"/>
    <col min="15111" max="15111" width="1.85546875" style="26" customWidth="1"/>
    <col min="15112" max="15112" width="10.28515625" style="26" customWidth="1"/>
    <col min="15113" max="15113" width="18.28515625" style="26" customWidth="1"/>
    <col min="15114" max="15114" width="19" style="26" customWidth="1"/>
    <col min="15115" max="15115" width="1.7109375" style="26" customWidth="1"/>
    <col min="15116" max="15116" width="0.7109375" style="26" customWidth="1"/>
    <col min="15117" max="15363" width="7.5703125" style="26"/>
    <col min="15364" max="15364" width="1.28515625" style="26" customWidth="1"/>
    <col min="15365" max="15365" width="7.5703125" style="26"/>
    <col min="15366" max="15366" width="38.140625" style="26" customWidth="1"/>
    <col min="15367" max="15367" width="1.85546875" style="26" customWidth="1"/>
    <col min="15368" max="15368" width="10.28515625" style="26" customWidth="1"/>
    <col min="15369" max="15369" width="18.28515625" style="26" customWidth="1"/>
    <col min="15370" max="15370" width="19" style="26" customWidth="1"/>
    <col min="15371" max="15371" width="1.7109375" style="26" customWidth="1"/>
    <col min="15372" max="15372" width="0.7109375" style="26" customWidth="1"/>
    <col min="15373" max="15619" width="7.5703125" style="26"/>
    <col min="15620" max="15620" width="1.28515625" style="26" customWidth="1"/>
    <col min="15621" max="15621" width="7.5703125" style="26"/>
    <col min="15622" max="15622" width="38.140625" style="26" customWidth="1"/>
    <col min="15623" max="15623" width="1.85546875" style="26" customWidth="1"/>
    <col min="15624" max="15624" width="10.28515625" style="26" customWidth="1"/>
    <col min="15625" max="15625" width="18.28515625" style="26" customWidth="1"/>
    <col min="15626" max="15626" width="19" style="26" customWidth="1"/>
    <col min="15627" max="15627" width="1.7109375" style="26" customWidth="1"/>
    <col min="15628" max="15628" width="0.7109375" style="26" customWidth="1"/>
    <col min="15629" max="15875" width="7.5703125" style="26"/>
    <col min="15876" max="15876" width="1.28515625" style="26" customWidth="1"/>
    <col min="15877" max="15877" width="7.5703125" style="26"/>
    <col min="15878" max="15878" width="38.140625" style="26" customWidth="1"/>
    <col min="15879" max="15879" width="1.85546875" style="26" customWidth="1"/>
    <col min="15880" max="15880" width="10.28515625" style="26" customWidth="1"/>
    <col min="15881" max="15881" width="18.28515625" style="26" customWidth="1"/>
    <col min="15882" max="15882" width="19" style="26" customWidth="1"/>
    <col min="15883" max="15883" width="1.7109375" style="26" customWidth="1"/>
    <col min="15884" max="15884" width="0.7109375" style="26" customWidth="1"/>
    <col min="15885" max="16131" width="7.5703125" style="26"/>
    <col min="16132" max="16132" width="1.28515625" style="26" customWidth="1"/>
    <col min="16133" max="16133" width="7.5703125" style="26"/>
    <col min="16134" max="16134" width="38.140625" style="26" customWidth="1"/>
    <col min="16135" max="16135" width="1.85546875" style="26" customWidth="1"/>
    <col min="16136" max="16136" width="10.28515625" style="26" customWidth="1"/>
    <col min="16137" max="16137" width="18.28515625" style="26" customWidth="1"/>
    <col min="16138" max="16138" width="19" style="26" customWidth="1"/>
    <col min="16139" max="16139" width="1.7109375" style="26" customWidth="1"/>
    <col min="16140" max="16140" width="0.7109375" style="26" customWidth="1"/>
    <col min="16141" max="16384" width="7.5703125" style="26"/>
  </cols>
  <sheetData>
    <row r="1" spans="1:16" s="1" customFormat="1" ht="15" customHeight="1">
      <c r="L1" s="2" t="s">
        <v>0</v>
      </c>
      <c r="P1" s="2"/>
    </row>
    <row r="2" spans="1:16" s="1" customFormat="1" ht="15" customHeight="1">
      <c r="L2" s="3" t="s">
        <v>1</v>
      </c>
      <c r="P2" s="3"/>
    </row>
    <row r="3" spans="1:16" s="1" customFormat="1" ht="15" customHeight="1"/>
    <row r="4" spans="1:16" s="1" customFormat="1" ht="15" customHeight="1"/>
    <row r="5" spans="1:16" ht="15" customHeight="1">
      <c r="B5" s="75" t="s">
        <v>225</v>
      </c>
      <c r="C5" s="33" t="s">
        <v>530</v>
      </c>
    </row>
    <row r="6" spans="1:16" ht="15" customHeight="1">
      <c r="B6" s="76" t="s">
        <v>226</v>
      </c>
      <c r="C6" s="36" t="s">
        <v>423</v>
      </c>
    </row>
    <row r="7" spans="1:16" ht="9" customHeight="1" thickBot="1">
      <c r="A7" s="36"/>
    </row>
    <row r="8" spans="1:16" ht="3.75" customHeight="1" thickTop="1">
      <c r="A8" s="242"/>
      <c r="B8" s="242"/>
      <c r="C8" s="242"/>
      <c r="D8" s="243"/>
      <c r="E8" s="242"/>
      <c r="F8" s="242"/>
      <c r="G8" s="242"/>
      <c r="H8" s="242"/>
      <c r="I8" s="242"/>
      <c r="J8" s="242"/>
      <c r="K8" s="242"/>
      <c r="L8" s="242"/>
    </row>
    <row r="9" spans="1:16" ht="14.25" customHeight="1">
      <c r="B9" s="33" t="s">
        <v>341</v>
      </c>
      <c r="C9" s="103"/>
      <c r="D9" s="245" t="s">
        <v>28</v>
      </c>
      <c r="E9" s="692" t="s">
        <v>320</v>
      </c>
      <c r="F9" s="692"/>
      <c r="G9" s="692"/>
      <c r="H9" s="646"/>
      <c r="I9" s="692" t="s">
        <v>8</v>
      </c>
      <c r="J9" s="692"/>
      <c r="K9" s="692"/>
    </row>
    <row r="10" spans="1:16" ht="14.25" customHeight="1">
      <c r="B10" s="36" t="s">
        <v>328</v>
      </c>
      <c r="C10" s="103"/>
      <c r="D10" s="246" t="s">
        <v>29</v>
      </c>
      <c r="E10" s="694" t="s">
        <v>417</v>
      </c>
      <c r="F10" s="694"/>
      <c r="G10" s="694"/>
      <c r="H10" s="341"/>
      <c r="I10" s="694" t="s">
        <v>8</v>
      </c>
      <c r="J10" s="694"/>
      <c r="K10" s="694"/>
    </row>
    <row r="11" spans="1:16" ht="15">
      <c r="D11" s="246"/>
      <c r="E11" s="258" t="s">
        <v>8</v>
      </c>
      <c r="F11" s="258" t="s">
        <v>40</v>
      </c>
      <c r="G11" s="258" t="s">
        <v>42</v>
      </c>
      <c r="I11" s="258" t="s">
        <v>8</v>
      </c>
      <c r="J11" s="258" t="s">
        <v>40</v>
      </c>
      <c r="K11" s="258" t="s">
        <v>42</v>
      </c>
    </row>
    <row r="12" spans="1:16">
      <c r="D12" s="246"/>
      <c r="E12" s="76" t="s">
        <v>9</v>
      </c>
      <c r="F12" s="76" t="s">
        <v>41</v>
      </c>
      <c r="G12" s="76" t="s">
        <v>43</v>
      </c>
      <c r="I12" s="76" t="s">
        <v>9</v>
      </c>
      <c r="J12" s="76" t="s">
        <v>41</v>
      </c>
      <c r="K12" s="76" t="s">
        <v>43</v>
      </c>
    </row>
    <row r="13" spans="1:16" ht="3.95" customHeight="1">
      <c r="A13" s="247"/>
      <c r="B13" s="247"/>
      <c r="C13" s="247"/>
      <c r="D13" s="248"/>
      <c r="E13" s="247"/>
      <c r="F13" s="247"/>
      <c r="G13" s="247"/>
      <c r="I13" s="247"/>
      <c r="J13" s="247"/>
      <c r="K13" s="247"/>
      <c r="L13" s="247"/>
    </row>
    <row r="14" spans="1:16" ht="3" customHeight="1">
      <c r="C14" s="28"/>
      <c r="E14" s="28"/>
      <c r="I14" s="28"/>
    </row>
    <row r="15" spans="1:16" ht="6.75" customHeight="1"/>
    <row r="16" spans="1:16" ht="15" customHeight="1">
      <c r="B16" s="33" t="s">
        <v>8</v>
      </c>
      <c r="D16" s="636">
        <v>2021</v>
      </c>
      <c r="E16" s="383">
        <f>SUM(E19,E22,E25,E28,E31,E34,E37,E40,E43)</f>
        <v>34</v>
      </c>
      <c r="F16" s="383">
        <f>SUM(F19,F22,F25,F28,F31,F34,F37,F40,F43)</f>
        <v>20</v>
      </c>
      <c r="G16" s="383">
        <f>SUM(G19,G22,G25,G28,G31,G34,G37,G40,G43)</f>
        <v>14</v>
      </c>
      <c r="I16" s="383">
        <f t="shared" ref="I16:K17" si="0">SUM(I19,I22,I25,I28,I31,I34,I37,I40,I43)</f>
        <v>85</v>
      </c>
      <c r="J16" s="383">
        <f t="shared" si="0"/>
        <v>45</v>
      </c>
      <c r="K16" s="383">
        <f t="shared" si="0"/>
        <v>40</v>
      </c>
      <c r="L16" s="77"/>
    </row>
    <row r="17" spans="2:12" ht="15" customHeight="1">
      <c r="B17" s="36" t="s">
        <v>9</v>
      </c>
      <c r="D17" s="636">
        <v>2022</v>
      </c>
      <c r="E17" s="383">
        <f>SUM(E20,E23,E26,E29,E32,E35,E38,E41,E44)</f>
        <v>29</v>
      </c>
      <c r="F17" s="383">
        <f>SUM(F20,F23,F26,F29,F32,F35,F38,F41,F44)</f>
        <v>22</v>
      </c>
      <c r="G17" s="383">
        <f>SUM(G20,G23,G26,G29,G32,G35,G38,G41,H44)</f>
        <v>7</v>
      </c>
      <c r="I17" s="383">
        <f t="shared" si="0"/>
        <v>64</v>
      </c>
      <c r="J17" s="383">
        <f t="shared" si="0"/>
        <v>43</v>
      </c>
      <c r="K17" s="383">
        <f t="shared" si="0"/>
        <v>21</v>
      </c>
      <c r="L17" s="77"/>
    </row>
    <row r="18" spans="2:12" ht="15" customHeight="1">
      <c r="B18" s="36"/>
      <c r="E18" s="333"/>
      <c r="F18" s="333"/>
      <c r="G18" s="333"/>
      <c r="I18" s="333"/>
      <c r="J18" s="333"/>
      <c r="K18" s="333"/>
      <c r="L18" s="77"/>
    </row>
    <row r="19" spans="2:12" ht="15" customHeight="1">
      <c r="B19" s="33" t="s">
        <v>105</v>
      </c>
      <c r="C19" s="29"/>
      <c r="D19" s="27">
        <v>2021</v>
      </c>
      <c r="E19" s="333">
        <f>SUM(F19:G19)</f>
        <v>0</v>
      </c>
      <c r="F19" s="333">
        <v>0</v>
      </c>
      <c r="G19" s="333">
        <v>0</v>
      </c>
      <c r="I19" s="333">
        <f>SUM(J19:K19)</f>
        <v>0</v>
      </c>
      <c r="J19" s="333">
        <f>SUM('3.19'!F19,'3.19'!J19,' 3.19 samb.'!F19)</f>
        <v>0</v>
      </c>
      <c r="K19" s="333">
        <f>SUM('3.19'!G19,'3.19'!K19,' 3.19 samb.'!G19)</f>
        <v>0</v>
      </c>
      <c r="L19" s="77"/>
    </row>
    <row r="20" spans="2:12" ht="15" customHeight="1">
      <c r="B20" s="36" t="s">
        <v>106</v>
      </c>
      <c r="C20" s="334"/>
      <c r="D20" s="27">
        <v>2022</v>
      </c>
      <c r="E20" s="333">
        <f>SUM(F20:G20)</f>
        <v>0</v>
      </c>
      <c r="F20" s="333">
        <v>0</v>
      </c>
      <c r="G20" s="333">
        <v>0</v>
      </c>
      <c r="I20" s="333">
        <f>SUM(J20:K20)</f>
        <v>0</v>
      </c>
      <c r="J20" s="333">
        <f>SUM('3.19'!F20,'3.19'!J20,' 3.19 samb.'!F20)</f>
        <v>0</v>
      </c>
      <c r="K20" s="333">
        <f>SUM('3.19'!G20,'3.19'!K20,' 3.19 samb.'!G20)</f>
        <v>0</v>
      </c>
      <c r="L20" s="77"/>
    </row>
    <row r="21" spans="2:12" ht="15" customHeight="1">
      <c r="B21" s="36"/>
      <c r="C21" s="334"/>
      <c r="E21" s="333"/>
      <c r="F21" s="333"/>
      <c r="G21" s="333"/>
      <c r="I21" s="333"/>
      <c r="J21" s="333"/>
      <c r="K21" s="333"/>
      <c r="L21" s="77"/>
    </row>
    <row r="22" spans="2:12" ht="15" customHeight="1">
      <c r="B22" s="33" t="s">
        <v>107</v>
      </c>
      <c r="D22" s="27">
        <v>2021</v>
      </c>
      <c r="E22" s="333">
        <f>SUM(F22:G22)</f>
        <v>2</v>
      </c>
      <c r="F22" s="333">
        <v>0</v>
      </c>
      <c r="G22" s="333">
        <v>2</v>
      </c>
      <c r="I22" s="333">
        <f>SUM(J22:K22)</f>
        <v>2</v>
      </c>
      <c r="J22" s="333">
        <f>SUM('3.19'!F22,'3.19'!J22,' 3.19 samb.'!F22)</f>
        <v>0</v>
      </c>
      <c r="K22" s="333">
        <f>SUM('3.19'!G22,'3.19'!K22,' 3.19 samb.'!G22)</f>
        <v>2</v>
      </c>
      <c r="L22" s="77"/>
    </row>
    <row r="23" spans="2:12" ht="15" customHeight="1">
      <c r="B23" s="36" t="s">
        <v>108</v>
      </c>
      <c r="C23" s="33"/>
      <c r="D23" s="27">
        <v>2022</v>
      </c>
      <c r="E23" s="333">
        <f>SUM(F23:G23)</f>
        <v>4</v>
      </c>
      <c r="F23" s="333">
        <v>2</v>
      </c>
      <c r="G23" s="333">
        <v>2</v>
      </c>
      <c r="I23" s="333">
        <f>SUM(J23:K23)</f>
        <v>4</v>
      </c>
      <c r="J23" s="333">
        <f>SUM('3.19'!F23,'3.19'!J23,' 3.19 samb.'!F23)</f>
        <v>2</v>
      </c>
      <c r="K23" s="333">
        <f>SUM('3.19'!G23,'3.19'!K23,' 3.19 samb.'!G23)</f>
        <v>2</v>
      </c>
      <c r="L23" s="77"/>
    </row>
    <row r="24" spans="2:12" ht="15" customHeight="1">
      <c r="B24" s="36"/>
      <c r="C24" s="33"/>
      <c r="E24" s="333"/>
      <c r="F24" s="333"/>
      <c r="G24" s="333"/>
      <c r="I24" s="333"/>
      <c r="J24" s="333"/>
      <c r="K24" s="333"/>
      <c r="L24" s="77"/>
    </row>
    <row r="25" spans="2:12" ht="15" customHeight="1">
      <c r="B25" s="33" t="s">
        <v>109</v>
      </c>
      <c r="C25" s="29"/>
      <c r="D25" s="27">
        <v>2021</v>
      </c>
      <c r="E25" s="333">
        <f>SUM(F25:G25)</f>
        <v>2</v>
      </c>
      <c r="F25" s="333">
        <v>2</v>
      </c>
      <c r="G25" s="333">
        <v>0</v>
      </c>
      <c r="I25" s="333">
        <f>SUM(J25:K25)</f>
        <v>2</v>
      </c>
      <c r="J25" s="333">
        <f>SUM('3.19'!F25,'3.19'!J25,' 3.19 samb.'!F25)</f>
        <v>2</v>
      </c>
      <c r="K25" s="333">
        <f>SUM('3.19'!G25,'3.19'!K25,' 3.19 samb.'!G25)</f>
        <v>0</v>
      </c>
      <c r="L25" s="77"/>
    </row>
    <row r="26" spans="2:12" ht="15" customHeight="1">
      <c r="B26" s="36" t="s">
        <v>110</v>
      </c>
      <c r="C26" s="334"/>
      <c r="D26" s="27">
        <v>2022</v>
      </c>
      <c r="E26" s="333">
        <f>SUM(F26:G26)</f>
        <v>1</v>
      </c>
      <c r="F26" s="333">
        <v>1</v>
      </c>
      <c r="G26" s="333">
        <v>0</v>
      </c>
      <c r="I26" s="333">
        <f>SUM(J26:K26)</f>
        <v>1</v>
      </c>
      <c r="J26" s="333">
        <f>SUM('3.19'!F26,'3.19'!J26,' 3.19 samb.'!F26)</f>
        <v>1</v>
      </c>
      <c r="K26" s="333">
        <f>SUM('3.19'!G26,'3.19'!K26,' 3.19 samb.'!G26)</f>
        <v>0</v>
      </c>
      <c r="L26" s="77"/>
    </row>
    <row r="27" spans="2:12" ht="15" customHeight="1">
      <c r="B27" s="36"/>
      <c r="C27" s="334"/>
      <c r="E27" s="333"/>
      <c r="F27" s="333"/>
      <c r="G27" s="333"/>
      <c r="I27" s="333"/>
      <c r="J27" s="333"/>
      <c r="K27" s="333"/>
      <c r="L27" s="77"/>
    </row>
    <row r="28" spans="2:12" ht="15" customHeight="1">
      <c r="B28" s="33" t="s">
        <v>111</v>
      </c>
      <c r="D28" s="27">
        <v>2021</v>
      </c>
      <c r="E28" s="333">
        <f>SUM(F28:G28)</f>
        <v>3</v>
      </c>
      <c r="F28" s="333">
        <v>2</v>
      </c>
      <c r="G28" s="333">
        <v>1</v>
      </c>
      <c r="I28" s="333">
        <f>SUM(J28:K28)</f>
        <v>3</v>
      </c>
      <c r="J28" s="333">
        <f>SUM('3.19'!F28,'3.19'!J28,' 3.19 samb.'!F28)</f>
        <v>2</v>
      </c>
      <c r="K28" s="333">
        <f>SUM('3.19'!G28,'3.19'!K28,' 3.19 samb.'!G28)</f>
        <v>1</v>
      </c>
      <c r="L28" s="77"/>
    </row>
    <row r="29" spans="2:12" ht="15" customHeight="1">
      <c r="B29" s="36" t="s">
        <v>325</v>
      </c>
      <c r="D29" s="27">
        <v>2022</v>
      </c>
      <c r="E29" s="333">
        <f>SUM(F29:G29)</f>
        <v>4</v>
      </c>
      <c r="F29" s="333">
        <v>3</v>
      </c>
      <c r="G29" s="333">
        <v>1</v>
      </c>
      <c r="I29" s="333">
        <f>SUM(J29:K29)</f>
        <v>5</v>
      </c>
      <c r="J29" s="333">
        <f>SUM('3.19'!F29,'3.19'!J29,' 3.19 samb.'!F29)</f>
        <v>4</v>
      </c>
      <c r="K29" s="333">
        <f>SUM('3.19'!G29,'3.19'!K29,' 3.19 samb.'!G29)</f>
        <v>1</v>
      </c>
      <c r="L29" s="77"/>
    </row>
    <row r="30" spans="2:12" ht="15" customHeight="1">
      <c r="B30" s="36"/>
      <c r="E30" s="333"/>
      <c r="F30" s="333"/>
      <c r="G30" s="333"/>
      <c r="I30" s="333"/>
      <c r="J30" s="333"/>
      <c r="K30" s="333"/>
      <c r="L30" s="77"/>
    </row>
    <row r="31" spans="2:12" ht="15" customHeight="1">
      <c r="B31" s="33" t="s">
        <v>112</v>
      </c>
      <c r="C31" s="29"/>
      <c r="D31" s="27">
        <v>2021</v>
      </c>
      <c r="E31" s="333">
        <f>SUM(F31:G31)</f>
        <v>17</v>
      </c>
      <c r="F31" s="333">
        <v>14</v>
      </c>
      <c r="G31" s="333">
        <v>3</v>
      </c>
      <c r="I31" s="333">
        <f>SUM(J31:K31)</f>
        <v>17</v>
      </c>
      <c r="J31" s="333">
        <f>SUM('3.19'!F31,'3.19'!J31,' 3.19 samb.'!F31)</f>
        <v>14</v>
      </c>
      <c r="K31" s="333">
        <f>SUM('3.19'!G31,'3.19'!K31,' 3.19 samb.'!G31)</f>
        <v>3</v>
      </c>
      <c r="L31" s="77"/>
    </row>
    <row r="32" spans="2:12" ht="15" customHeight="1">
      <c r="B32" s="36" t="s">
        <v>113</v>
      </c>
      <c r="C32" s="334"/>
      <c r="D32" s="27">
        <v>2022</v>
      </c>
      <c r="E32" s="333">
        <f>SUM(F32:G32)</f>
        <v>7</v>
      </c>
      <c r="F32" s="333">
        <v>7</v>
      </c>
      <c r="G32" s="333">
        <v>0</v>
      </c>
      <c r="I32" s="333">
        <f>SUM(J32:K32)</f>
        <v>23</v>
      </c>
      <c r="J32" s="333">
        <f>SUM('3.19'!F32,'3.19'!J32,' 3.19 samb.'!F32)</f>
        <v>20</v>
      </c>
      <c r="K32" s="333">
        <f>SUM('3.19'!G32,'3.19'!K32,' 3.19 samb.'!G32)</f>
        <v>3</v>
      </c>
      <c r="L32" s="77"/>
    </row>
    <row r="33" spans="1:12" ht="15" customHeight="1">
      <c r="B33" s="36"/>
      <c r="C33" s="334"/>
      <c r="E33" s="333"/>
      <c r="F33" s="333"/>
      <c r="G33" s="333"/>
      <c r="I33" s="333"/>
      <c r="J33" s="333"/>
      <c r="K33" s="333"/>
      <c r="L33" s="77"/>
    </row>
    <row r="34" spans="1:12" ht="15" customHeight="1">
      <c r="B34" s="33" t="s">
        <v>114</v>
      </c>
      <c r="D34" s="27">
        <v>2021</v>
      </c>
      <c r="E34" s="333">
        <f>SUM(F34:G34)</f>
        <v>0</v>
      </c>
      <c r="F34" s="333">
        <v>0</v>
      </c>
      <c r="G34" s="333">
        <v>0</v>
      </c>
      <c r="I34" s="333">
        <f>SUM(J34:K34)</f>
        <v>0</v>
      </c>
      <c r="J34" s="333">
        <f>SUM('3.19'!F34,'3.19'!J34,' 3.19 samb.'!F34)</f>
        <v>0</v>
      </c>
      <c r="K34" s="333">
        <f>SUM('3.19'!G34,'3.19'!K34,' 3.19 samb.'!G34)</f>
        <v>0</v>
      </c>
      <c r="L34" s="77"/>
    </row>
    <row r="35" spans="1:12" ht="15" customHeight="1">
      <c r="B35" s="103" t="s">
        <v>115</v>
      </c>
      <c r="C35" s="29"/>
      <c r="D35" s="27">
        <v>2022</v>
      </c>
      <c r="E35" s="333">
        <f>SUM(F35:G35)</f>
        <v>0</v>
      </c>
      <c r="F35" s="333">
        <v>0</v>
      </c>
      <c r="G35" s="333">
        <v>0</v>
      </c>
      <c r="I35" s="333">
        <f>SUM(J35:K35)</f>
        <v>0</v>
      </c>
      <c r="J35" s="333">
        <f>SUM('3.19'!F35,'3.19'!J35,' 3.19 samb.'!F35)</f>
        <v>0</v>
      </c>
      <c r="K35" s="333">
        <f>SUM('3.19'!G35,'3.19'!K35,' 3.19 samb.'!G35)</f>
        <v>0</v>
      </c>
      <c r="L35" s="77"/>
    </row>
    <row r="36" spans="1:12" ht="15" customHeight="1">
      <c r="B36" s="635"/>
      <c r="C36" s="29"/>
      <c r="E36" s="333"/>
      <c r="F36" s="333"/>
      <c r="G36" s="333"/>
      <c r="I36" s="333"/>
      <c r="J36" s="333"/>
      <c r="K36" s="333"/>
      <c r="L36" s="77"/>
    </row>
    <row r="37" spans="1:12" ht="15" customHeight="1">
      <c r="B37" s="33" t="s">
        <v>116</v>
      </c>
      <c r="C37" s="29"/>
      <c r="D37" s="27">
        <v>2021</v>
      </c>
      <c r="E37" s="333">
        <f>SUM(F37:G37)</f>
        <v>0</v>
      </c>
      <c r="F37" s="333">
        <v>0</v>
      </c>
      <c r="G37" s="333">
        <v>0</v>
      </c>
      <c r="I37" s="333">
        <f>SUM(J37:K37)</f>
        <v>0</v>
      </c>
      <c r="J37" s="333">
        <f>SUM('3.19'!F37,'3.19'!J37,' 3.19 samb.'!F37)</f>
        <v>0</v>
      </c>
      <c r="K37" s="333">
        <f>SUM('3.19'!G37,'3.19'!K37,' 3.19 samb.'!G37)</f>
        <v>0</v>
      </c>
      <c r="L37" s="77"/>
    </row>
    <row r="38" spans="1:12" ht="15" customHeight="1">
      <c r="B38" s="36" t="s">
        <v>117</v>
      </c>
      <c r="C38" s="334"/>
      <c r="D38" s="27">
        <v>2022</v>
      </c>
      <c r="E38" s="333">
        <f>SUM(F38:G38)</f>
        <v>0</v>
      </c>
      <c r="F38" s="333">
        <v>0</v>
      </c>
      <c r="G38" s="333">
        <v>0</v>
      </c>
      <c r="I38" s="333">
        <f>SUM(J38:K38)</f>
        <v>0</v>
      </c>
      <c r="J38" s="333">
        <f>SUM('3.19'!F38,'3.19'!J38,' 3.19 samb.'!F38)</f>
        <v>0</v>
      </c>
      <c r="K38" s="333">
        <f>SUM('3.19'!G38,'3.19'!K38,' 3.19 samb.'!G38)</f>
        <v>0</v>
      </c>
      <c r="L38" s="77"/>
    </row>
    <row r="39" spans="1:12" ht="15" customHeight="1">
      <c r="B39" s="36"/>
      <c r="C39" s="334"/>
      <c r="E39" s="333"/>
      <c r="F39" s="333"/>
      <c r="G39" s="333"/>
      <c r="I39" s="333"/>
      <c r="J39" s="333"/>
      <c r="K39" s="333"/>
      <c r="L39" s="77"/>
    </row>
    <row r="40" spans="1:12" ht="15" customHeight="1">
      <c r="B40" s="33" t="s">
        <v>118</v>
      </c>
      <c r="D40" s="27">
        <v>2021</v>
      </c>
      <c r="E40" s="333">
        <f>SUM(F40:G40)</f>
        <v>10</v>
      </c>
      <c r="F40" s="333">
        <v>2</v>
      </c>
      <c r="G40" s="333">
        <v>8</v>
      </c>
      <c r="I40" s="333">
        <f>SUM(J40:K40)</f>
        <v>10</v>
      </c>
      <c r="J40" s="333">
        <f>SUM('3.19'!F40,'3.19'!J40,' 3.19 samb.'!F40)</f>
        <v>2</v>
      </c>
      <c r="K40" s="333">
        <f>SUM('3.19'!G40,'3.19'!K40,' 3.19 samb.'!G40)</f>
        <v>8</v>
      </c>
      <c r="L40" s="77"/>
    </row>
    <row r="41" spans="1:12" ht="15" customHeight="1">
      <c r="B41" s="103" t="s">
        <v>119</v>
      </c>
      <c r="C41" s="29"/>
      <c r="D41" s="27">
        <v>2022</v>
      </c>
      <c r="E41" s="333">
        <f>SUM(F41:G41)</f>
        <v>13</v>
      </c>
      <c r="F41" s="333">
        <v>9</v>
      </c>
      <c r="G41" s="333">
        <v>4</v>
      </c>
      <c r="I41" s="333">
        <f>SUM(J41:K41)</f>
        <v>16</v>
      </c>
      <c r="J41" s="333">
        <f>SUM('3.19'!F41,'3.19'!J41,' 3.19 samb.'!F41)</f>
        <v>9</v>
      </c>
      <c r="K41" s="333">
        <f>SUM('3.19'!G41,'3.19'!K41,' 3.19 samb.'!G41)</f>
        <v>7</v>
      </c>
      <c r="L41" s="77"/>
    </row>
    <row r="42" spans="1:12" ht="15" customHeight="1">
      <c r="B42" s="103"/>
      <c r="C42" s="29"/>
      <c r="E42" s="336"/>
      <c r="F42" s="336"/>
      <c r="G42" s="336"/>
      <c r="I42" s="336"/>
      <c r="J42" s="336"/>
      <c r="K42" s="336"/>
      <c r="L42" s="77"/>
    </row>
    <row r="43" spans="1:12" ht="15" customHeight="1">
      <c r="B43" s="33" t="s">
        <v>120</v>
      </c>
      <c r="C43" s="29"/>
      <c r="D43" s="27">
        <v>2021</v>
      </c>
      <c r="E43" s="333">
        <f>SUM(F43:G43)</f>
        <v>0</v>
      </c>
      <c r="F43" s="333">
        <v>0</v>
      </c>
      <c r="G43" s="333">
        <v>0</v>
      </c>
      <c r="I43" s="333">
        <f>SUM(J43:K43)</f>
        <v>51</v>
      </c>
      <c r="J43" s="333">
        <f>SUM('3.19'!F43,'3.19'!J43,' 3.19 samb.'!F43)</f>
        <v>25</v>
      </c>
      <c r="K43" s="333">
        <f>SUM('3.19'!G43,'3.19'!K43,' 3.19 samb.'!G43)</f>
        <v>26</v>
      </c>
      <c r="L43" s="77"/>
    </row>
    <row r="44" spans="1:12" ht="15" customHeight="1">
      <c r="B44" s="36" t="s">
        <v>121</v>
      </c>
      <c r="C44" s="334"/>
      <c r="D44" s="27">
        <v>2022</v>
      </c>
      <c r="E44" s="333">
        <f>SUM(F44:H44)</f>
        <v>0</v>
      </c>
      <c r="F44" s="333">
        <v>0</v>
      </c>
      <c r="G44" s="333">
        <v>0</v>
      </c>
      <c r="H44" s="333">
        <v>0</v>
      </c>
      <c r="I44" s="333">
        <f>SUM(J44:K44)</f>
        <v>15</v>
      </c>
      <c r="J44" s="333">
        <f>SUM('3.19'!F44,'3.19'!J44,' 3.19 samb.'!F44)</f>
        <v>7</v>
      </c>
      <c r="K44" s="333">
        <f>SUM('3.19'!G44,'3.19'!K44,' 3.19 samb.'!G44)</f>
        <v>8</v>
      </c>
      <c r="L44" s="77"/>
    </row>
    <row r="45" spans="1:12" ht="15" customHeight="1">
      <c r="D45" s="26"/>
      <c r="L45" s="77"/>
    </row>
    <row r="46" spans="1:12" ht="3.75" customHeight="1" thickBot="1">
      <c r="A46" s="30"/>
      <c r="B46" s="83"/>
      <c r="C46" s="83"/>
      <c r="D46" s="84"/>
      <c r="E46" s="84"/>
      <c r="F46" s="84"/>
      <c r="G46" s="84"/>
      <c r="H46" s="84"/>
      <c r="I46" s="84"/>
      <c r="J46" s="84"/>
      <c r="K46" s="84"/>
      <c r="L46" s="84"/>
    </row>
    <row r="47" spans="1:12" s="32" customFormat="1" ht="15" customHeight="1">
      <c r="B47" s="77"/>
      <c r="C47" s="77"/>
      <c r="D47" s="78"/>
      <c r="E47" s="77"/>
      <c r="F47" s="79"/>
      <c r="G47" s="79"/>
      <c r="H47" s="65"/>
      <c r="I47" s="77"/>
      <c r="J47" s="79"/>
      <c r="K47" s="65"/>
      <c r="L47" s="563" t="s">
        <v>216</v>
      </c>
    </row>
    <row r="48" spans="1:12" s="32" customFormat="1" ht="18" customHeight="1">
      <c r="B48" s="31"/>
      <c r="C48" s="77"/>
      <c r="D48" s="78"/>
      <c r="E48" s="77"/>
      <c r="F48" s="77"/>
      <c r="G48" s="77"/>
      <c r="H48" s="86"/>
      <c r="I48" s="77"/>
      <c r="J48" s="77"/>
      <c r="K48" s="86"/>
      <c r="L48" s="265" t="s">
        <v>215</v>
      </c>
    </row>
    <row r="49" spans="1:12" ht="14.25" customHeight="1">
      <c r="B49" s="98"/>
      <c r="L49" s="113"/>
    </row>
    <row r="50" spans="1:12" ht="15" customHeight="1">
      <c r="B50" s="101"/>
    </row>
    <row r="51" spans="1:12" ht="6" customHeight="1">
      <c r="A51" s="33"/>
    </row>
    <row r="52" spans="1:12" ht="4.5" customHeight="1">
      <c r="A52" s="36"/>
      <c r="B52" s="37"/>
      <c r="C52" s="37"/>
      <c r="D52" s="112"/>
      <c r="E52" s="37"/>
      <c r="F52" s="37"/>
      <c r="G52" s="37"/>
      <c r="H52" s="37"/>
      <c r="I52" s="37"/>
      <c r="J52" s="37"/>
      <c r="K52" s="37"/>
    </row>
    <row r="53" spans="1:12" ht="13.5" customHeight="1">
      <c r="A53" s="36"/>
      <c r="B53" s="37"/>
      <c r="C53" s="37"/>
      <c r="D53" s="112"/>
      <c r="E53" s="37"/>
      <c r="F53" s="37"/>
      <c r="G53" s="37"/>
      <c r="H53" s="37"/>
      <c r="I53" s="37"/>
      <c r="J53" s="37"/>
      <c r="K53" s="37"/>
    </row>
    <row r="54" spans="1:12" ht="15.75" customHeight="1">
      <c r="A54" s="33"/>
      <c r="B54" s="37"/>
      <c r="C54" s="37"/>
      <c r="D54" s="112"/>
      <c r="E54" s="37"/>
      <c r="F54" s="37"/>
      <c r="G54" s="37"/>
      <c r="H54" s="37"/>
      <c r="I54" s="37"/>
      <c r="J54" s="37"/>
      <c r="K54" s="37"/>
    </row>
    <row r="55" spans="1:12" ht="17.25" customHeight="1">
      <c r="A55" s="36"/>
      <c r="B55" s="37"/>
      <c r="C55" s="37"/>
      <c r="D55" s="112"/>
      <c r="E55" s="37"/>
      <c r="F55" s="37"/>
      <c r="G55" s="37"/>
      <c r="H55" s="37"/>
      <c r="I55" s="37"/>
      <c r="J55" s="37"/>
      <c r="K55" s="37"/>
    </row>
    <row r="56" spans="1:12" ht="15">
      <c r="A56" s="33"/>
      <c r="B56" s="37"/>
      <c r="C56" s="37"/>
      <c r="D56" s="112"/>
      <c r="E56" s="37"/>
      <c r="F56" s="37"/>
      <c r="G56" s="37"/>
      <c r="H56" s="37"/>
      <c r="I56" s="37"/>
      <c r="J56" s="37"/>
      <c r="K56" s="37"/>
    </row>
    <row r="57" spans="1:12" ht="1.5" customHeight="1">
      <c r="A57" s="36"/>
      <c r="B57" s="37"/>
      <c r="C57" s="37"/>
      <c r="D57" s="112"/>
      <c r="E57" s="37"/>
      <c r="F57" s="37"/>
      <c r="G57" s="37"/>
      <c r="H57" s="37"/>
      <c r="I57" s="37"/>
      <c r="J57" s="37"/>
      <c r="K57" s="37"/>
    </row>
    <row r="58" spans="1:12" ht="6.75" customHeight="1">
      <c r="A58" s="33"/>
      <c r="B58" s="37"/>
      <c r="C58" s="37"/>
      <c r="D58" s="112"/>
      <c r="E58" s="37"/>
      <c r="F58" s="37"/>
      <c r="G58" s="37"/>
      <c r="H58" s="37"/>
      <c r="I58" s="37"/>
      <c r="J58" s="37"/>
      <c r="K58" s="37"/>
    </row>
    <row r="59" spans="1:12" ht="15" customHeight="1">
      <c r="A59" s="33"/>
      <c r="B59" s="37"/>
      <c r="C59" s="37"/>
      <c r="D59" s="112"/>
      <c r="E59" s="37"/>
      <c r="F59" s="37"/>
      <c r="G59" s="37"/>
      <c r="H59" s="37"/>
      <c r="I59" s="37"/>
      <c r="J59" s="37"/>
      <c r="K59" s="37"/>
    </row>
    <row r="60" spans="1:12" ht="15" customHeight="1">
      <c r="A60" s="33"/>
      <c r="B60" s="37"/>
      <c r="C60" s="37"/>
      <c r="D60" s="112"/>
      <c r="E60" s="37"/>
      <c r="F60" s="37"/>
      <c r="G60" s="37"/>
      <c r="H60" s="37"/>
      <c r="I60" s="37"/>
      <c r="J60" s="37"/>
      <c r="K60" s="37"/>
    </row>
    <row r="61" spans="1:12" ht="19.5" customHeight="1">
      <c r="A61" s="36"/>
      <c r="B61" s="37"/>
      <c r="C61" s="37"/>
      <c r="D61" s="112"/>
      <c r="E61" s="37"/>
      <c r="F61" s="37"/>
      <c r="G61" s="37"/>
      <c r="H61" s="37"/>
      <c r="I61" s="37"/>
      <c r="J61" s="37"/>
      <c r="K61" s="37"/>
    </row>
    <row r="62" spans="1:12" ht="13.5" customHeight="1">
      <c r="A62" s="33"/>
      <c r="B62" s="37"/>
      <c r="C62" s="37"/>
      <c r="D62" s="112"/>
      <c r="E62" s="37"/>
      <c r="F62" s="37"/>
      <c r="G62" s="37"/>
      <c r="H62" s="37"/>
      <c r="I62" s="37"/>
      <c r="J62" s="37"/>
      <c r="K62" s="37"/>
    </row>
    <row r="63" spans="1:12" ht="15" customHeight="1">
      <c r="A63" s="36"/>
      <c r="B63" s="37"/>
      <c r="C63" s="37"/>
      <c r="D63" s="112"/>
      <c r="E63" s="37"/>
      <c r="F63" s="37"/>
      <c r="G63" s="37"/>
      <c r="H63" s="37"/>
      <c r="I63" s="37"/>
      <c r="J63" s="37"/>
      <c r="K63" s="37"/>
    </row>
    <row r="64" spans="1:12" ht="13.5" customHeight="1">
      <c r="A64" s="37"/>
      <c r="B64" s="37"/>
      <c r="C64" s="37"/>
      <c r="D64" s="112"/>
      <c r="E64" s="37"/>
      <c r="F64" s="37"/>
      <c r="G64" s="37"/>
      <c r="H64" s="37"/>
      <c r="I64" s="37"/>
      <c r="J64" s="37"/>
      <c r="K64" s="37"/>
    </row>
    <row r="65" spans="4:4" ht="15" customHeight="1"/>
    <row r="66" spans="4:4" ht="13.5" customHeight="1"/>
    <row r="67" spans="4:4" ht="15" customHeight="1"/>
    <row r="68" spans="4:4" ht="13.5" customHeight="1"/>
    <row r="69" spans="4:4" ht="15" customHeight="1"/>
    <row r="70" spans="4:4" ht="13.5" customHeight="1"/>
    <row r="71" spans="4:4" ht="15" customHeight="1"/>
    <row r="72" spans="4:4" ht="13.5" customHeight="1"/>
    <row r="73" spans="4:4" ht="15" customHeight="1"/>
    <row r="74" spans="4:4" ht="13.5" customHeight="1"/>
    <row r="75" spans="4:4" ht="15" customHeight="1"/>
    <row r="76" spans="4:4" ht="13.5" customHeight="1"/>
    <row r="77" spans="4:4" ht="15" customHeight="1"/>
    <row r="78" spans="4:4" ht="13.5" customHeight="1"/>
    <row r="79" spans="4:4" ht="1.5" customHeight="1"/>
    <row r="80" spans="4:4" s="31" customFormat="1" ht="16.5" customHeight="1">
      <c r="D80" s="95"/>
    </row>
    <row r="81" spans="4:4" s="31" customFormat="1" ht="12" customHeight="1">
      <c r="D81" s="95"/>
    </row>
    <row r="82" spans="4:4" ht="9.75" customHeight="1"/>
    <row r="83" spans="4:4" ht="15" customHeight="1"/>
    <row r="84" spans="4:4" ht="15" customHeight="1"/>
    <row r="85" spans="4:4" ht="9.75" customHeight="1"/>
    <row r="86" spans="4:4" ht="15" customHeight="1"/>
    <row r="87" spans="4:4" ht="9.75" customHeight="1"/>
    <row r="88" spans="4:4" ht="15" customHeight="1"/>
    <row r="89" spans="4:4" ht="9.75" customHeight="1"/>
    <row r="90" spans="4:4" ht="9.75" customHeight="1"/>
    <row r="91" spans="4:4" ht="15" customHeight="1"/>
    <row r="92" spans="4:4" ht="9.75" customHeight="1"/>
    <row r="93" spans="4:4" ht="9.75" customHeight="1"/>
    <row r="94" spans="4:4" ht="15" customHeight="1"/>
    <row r="95" spans="4:4" ht="9.75" customHeight="1"/>
    <row r="96" spans="4:4" ht="15" customHeight="1"/>
    <row r="97" ht="9.75" customHeight="1"/>
    <row r="98" ht="15" customHeight="1"/>
    <row r="99" ht="9.75" customHeight="1"/>
    <row r="100" ht="15" customHeight="1"/>
    <row r="101" ht="9.75" customHeight="1"/>
    <row r="102" ht="18" customHeight="1"/>
    <row r="103" ht="15" customHeight="1"/>
    <row r="104" ht="9.75" customHeight="1"/>
    <row r="105" ht="15" customHeight="1"/>
    <row r="106" ht="9.75" customHeight="1"/>
    <row r="107" ht="5.0999999999999996" customHeight="1"/>
    <row r="108" ht="11.1" customHeight="1"/>
    <row r="109" ht="11.1" customHeight="1"/>
    <row r="110" ht="11.25" customHeight="1"/>
    <row r="111" ht="5.25" customHeight="1"/>
    <row r="112" ht="3.95" customHeight="1"/>
    <row r="113" ht="11.1" customHeight="1"/>
    <row r="114" ht="10.5" customHeight="1"/>
  </sheetData>
  <mergeCells count="4">
    <mergeCell ref="E9:G9"/>
    <mergeCell ref="I9:K9"/>
    <mergeCell ref="E10:G10"/>
    <mergeCell ref="I10:K10"/>
  </mergeCells>
  <hyperlinks>
    <hyperlink ref="L1" r:id="rId1" xr:uid="{00000000-0004-0000-31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6" orientation="portrait" r:id="rId2"/>
  <headerFooter scaleWithDoc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6"/>
    <pageSetUpPr fitToPage="1"/>
  </sheetPr>
  <dimension ref="A1:WVS104"/>
  <sheetViews>
    <sheetView view="pageBreakPreview" zoomScale="90" zoomScaleNormal="100" zoomScaleSheetLayoutView="9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.710937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225</v>
      </c>
      <c r="C5" s="33" t="s">
        <v>531</v>
      </c>
      <c r="D5" s="27"/>
      <c r="E5" s="26"/>
      <c r="F5" s="26"/>
      <c r="G5" s="26"/>
      <c r="H5" s="26"/>
      <c r="I5" s="26"/>
      <c r="J5" s="26"/>
      <c r="K5" s="26"/>
      <c r="L5" s="26"/>
      <c r="M5" s="77"/>
      <c r="N5" s="77"/>
    </row>
    <row r="6" spans="1:14" s="24" customFormat="1" ht="15" customHeight="1">
      <c r="B6" s="76" t="s">
        <v>226</v>
      </c>
      <c r="C6" s="36" t="s">
        <v>405</v>
      </c>
      <c r="D6" s="27"/>
      <c r="E6" s="26"/>
      <c r="F6" s="26"/>
      <c r="G6" s="26"/>
      <c r="H6" s="26"/>
      <c r="I6" s="26"/>
      <c r="J6" s="26"/>
      <c r="K6" s="26"/>
      <c r="L6" s="26"/>
      <c r="M6" s="77"/>
      <c r="N6" s="77"/>
    </row>
    <row r="7" spans="1:14" s="24" customFormat="1" ht="11.25" customHeight="1" thickBot="1">
      <c r="A7" s="25"/>
      <c r="B7" s="77"/>
      <c r="C7" s="77"/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3" customHeight="1" thickTop="1">
      <c r="A8" s="255"/>
      <c r="B8" s="244"/>
      <c r="C8" s="244"/>
      <c r="D8" s="256"/>
      <c r="E8" s="244"/>
      <c r="F8" s="244"/>
      <c r="G8" s="244"/>
      <c r="H8" s="244"/>
      <c r="I8" s="244"/>
      <c r="J8" s="244"/>
      <c r="K8" s="244"/>
      <c r="L8" s="244"/>
      <c r="M8" s="77"/>
      <c r="N8" s="77"/>
    </row>
    <row r="9" spans="1:14" s="24" customFormat="1" ht="17.100000000000001" customHeight="1">
      <c r="B9" s="33" t="s">
        <v>341</v>
      </c>
      <c r="C9" s="26"/>
      <c r="D9" s="245" t="s">
        <v>28</v>
      </c>
      <c r="E9" s="692" t="s">
        <v>415</v>
      </c>
      <c r="F9" s="692"/>
      <c r="G9" s="692"/>
      <c r="H9" s="646"/>
      <c r="I9" s="692" t="s">
        <v>127</v>
      </c>
      <c r="J9" s="692"/>
      <c r="K9" s="692"/>
      <c r="L9" s="114"/>
      <c r="M9" s="114"/>
      <c r="N9" s="77"/>
    </row>
    <row r="10" spans="1:14" s="24" customFormat="1" ht="15">
      <c r="B10" s="36" t="s">
        <v>328</v>
      </c>
      <c r="C10" s="26"/>
      <c r="D10" s="246" t="s">
        <v>29</v>
      </c>
      <c r="E10" s="694" t="s">
        <v>416</v>
      </c>
      <c r="F10" s="694"/>
      <c r="G10" s="694"/>
      <c r="H10" s="341"/>
      <c r="I10" s="694" t="s">
        <v>127</v>
      </c>
      <c r="J10" s="694"/>
      <c r="K10" s="694"/>
      <c r="L10" s="77"/>
      <c r="M10" s="77"/>
      <c r="N10" s="77"/>
    </row>
    <row r="11" spans="1:14" s="24" customFormat="1" ht="17.100000000000001" customHeight="1">
      <c r="B11" s="26"/>
      <c r="C11" s="26"/>
      <c r="D11" s="245"/>
      <c r="E11" s="258" t="s">
        <v>8</v>
      </c>
      <c r="F11" s="258" t="s">
        <v>40</v>
      </c>
      <c r="G11" s="258" t="s">
        <v>42</v>
      </c>
      <c r="H11" s="258"/>
      <c r="I11" s="258" t="s">
        <v>8</v>
      </c>
      <c r="J11" s="258" t="s">
        <v>40</v>
      </c>
      <c r="K11" s="258" t="s">
        <v>42</v>
      </c>
      <c r="L11" s="115"/>
      <c r="M11" s="115"/>
      <c r="N11" s="77"/>
    </row>
    <row r="12" spans="1:14" s="24" customFormat="1" ht="16.5" customHeight="1">
      <c r="B12" s="26"/>
      <c r="C12" s="26"/>
      <c r="D12" s="329"/>
      <c r="E12" s="330" t="s">
        <v>9</v>
      </c>
      <c r="F12" s="330" t="s">
        <v>41</v>
      </c>
      <c r="G12" s="330" t="s">
        <v>43</v>
      </c>
      <c r="H12" s="330"/>
      <c r="I12" s="330" t="s">
        <v>9</v>
      </c>
      <c r="J12" s="330" t="s">
        <v>41</v>
      </c>
      <c r="K12" s="330" t="s">
        <v>43</v>
      </c>
      <c r="L12" s="116"/>
      <c r="M12" s="116"/>
      <c r="N12" s="77"/>
    </row>
    <row r="13" spans="1:14" ht="3" customHeight="1">
      <c r="A13" s="247"/>
      <c r="B13" s="247"/>
      <c r="C13" s="247"/>
      <c r="D13" s="248"/>
      <c r="E13" s="247"/>
      <c r="F13" s="247"/>
      <c r="G13" s="247"/>
      <c r="H13" s="247"/>
      <c r="I13" s="247"/>
      <c r="J13" s="247"/>
      <c r="K13" s="247"/>
      <c r="L13" s="247"/>
    </row>
    <row r="14" spans="1:14" ht="6" customHeight="1">
      <c r="L14" s="28"/>
    </row>
    <row r="15" spans="1:14" ht="14.1" customHeight="1">
      <c r="B15" s="33" t="s">
        <v>8</v>
      </c>
      <c r="D15" s="673">
        <v>2023</v>
      </c>
      <c r="E15" s="331">
        <f>SUM(F15:G15)</f>
        <v>85</v>
      </c>
      <c r="F15" s="29">
        <f>SUM(F18,F21,F24,F27,F30,F33,F36,F39,F42,F45)</f>
        <v>59</v>
      </c>
      <c r="G15" s="29">
        <f>SUM(G18,G21,G24,G27,G30,G33,G36,G39,G42,G45)</f>
        <v>26</v>
      </c>
      <c r="H15" s="75"/>
      <c r="I15" s="75">
        <f>SUM(J15:K15)</f>
        <v>6</v>
      </c>
      <c r="J15" s="29">
        <f>SUM(J18,J21,J24,J27,J30,J33,J36,J39,J42,J45)</f>
        <v>3</v>
      </c>
      <c r="K15" s="29">
        <f>SUM(K18,K21,K24,K27,K30,K33,K36,K39,K42,K45)</f>
        <v>3</v>
      </c>
      <c r="L15" s="77"/>
    </row>
    <row r="16" spans="1:14" ht="14.1" customHeight="1">
      <c r="B16" s="36" t="s">
        <v>9</v>
      </c>
      <c r="D16" s="673"/>
      <c r="E16" s="331"/>
      <c r="F16" s="331"/>
      <c r="G16" s="331"/>
      <c r="H16" s="331"/>
      <c r="I16" s="331"/>
      <c r="J16" s="331"/>
      <c r="K16" s="331"/>
      <c r="L16" s="77"/>
    </row>
    <row r="17" spans="2:12" ht="14.1" customHeight="1">
      <c r="B17" s="36"/>
      <c r="D17" s="673"/>
      <c r="E17" s="331"/>
      <c r="F17" s="331"/>
      <c r="G17" s="331"/>
      <c r="H17" s="331"/>
      <c r="I17" s="331"/>
      <c r="J17" s="331"/>
      <c r="K17" s="331"/>
      <c r="L17" s="77"/>
    </row>
    <row r="18" spans="2:12" ht="14.1" customHeight="1">
      <c r="B18" s="33" t="s">
        <v>105</v>
      </c>
      <c r="D18" s="27">
        <v>2023</v>
      </c>
      <c r="E18" s="333">
        <f>SUM(F18:G18)</f>
        <v>0</v>
      </c>
      <c r="F18" s="333">
        <v>0</v>
      </c>
      <c r="G18" s="333">
        <v>0</v>
      </c>
      <c r="H18" s="331"/>
      <c r="I18" s="333">
        <f>SUM(J18:K18)</f>
        <v>0</v>
      </c>
      <c r="J18" s="333">
        <v>0</v>
      </c>
      <c r="K18" s="333">
        <v>0</v>
      </c>
      <c r="L18" s="77"/>
    </row>
    <row r="19" spans="2:12" ht="14.1" customHeight="1">
      <c r="B19" s="36" t="s">
        <v>106</v>
      </c>
      <c r="D19" s="673"/>
      <c r="E19" s="331"/>
      <c r="F19" s="331"/>
      <c r="G19" s="331"/>
      <c r="H19" s="331"/>
      <c r="I19" s="331"/>
      <c r="J19" s="331"/>
      <c r="K19" s="331"/>
      <c r="L19" s="77"/>
    </row>
    <row r="20" spans="2:12" ht="14.1" customHeight="1">
      <c r="B20" s="33"/>
      <c r="E20" s="333"/>
      <c r="F20" s="333"/>
      <c r="G20" s="333"/>
      <c r="H20" s="333"/>
      <c r="I20" s="333"/>
      <c r="J20" s="333"/>
      <c r="K20" s="333"/>
      <c r="L20" s="117"/>
    </row>
    <row r="21" spans="2:12" ht="14.1" customHeight="1">
      <c r="B21" s="33" t="s">
        <v>394</v>
      </c>
      <c r="C21" s="33"/>
      <c r="D21" s="27">
        <v>2023</v>
      </c>
      <c r="E21" s="647">
        <f>SUM(F21:G21)</f>
        <v>9</v>
      </c>
      <c r="F21" s="26">
        <v>4</v>
      </c>
      <c r="G21" s="26">
        <v>5</v>
      </c>
      <c r="I21" s="333">
        <f>SUM(J21:K21)</f>
        <v>0</v>
      </c>
      <c r="J21" s="333">
        <v>0</v>
      </c>
      <c r="K21" s="333">
        <v>0</v>
      </c>
      <c r="L21" s="118"/>
    </row>
    <row r="22" spans="2:12" ht="14.1" customHeight="1">
      <c r="B22" s="36" t="s">
        <v>395</v>
      </c>
      <c r="C22" s="33"/>
      <c r="E22" s="333"/>
      <c r="F22" s="333"/>
      <c r="G22" s="333"/>
      <c r="H22" s="333"/>
      <c r="I22" s="333"/>
      <c r="J22" s="333"/>
      <c r="K22" s="333"/>
      <c r="L22" s="118"/>
    </row>
    <row r="23" spans="2:12" ht="14.1" customHeight="1">
      <c r="B23" s="36"/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2" ht="14.1" customHeight="1">
      <c r="B24" s="33" t="s">
        <v>384</v>
      </c>
      <c r="C24" s="29"/>
      <c r="D24" s="27">
        <v>2023</v>
      </c>
      <c r="E24" s="333">
        <f>SUM(F24:G24)</f>
        <v>0</v>
      </c>
      <c r="F24" s="333">
        <v>0</v>
      </c>
      <c r="G24" s="333">
        <v>0</v>
      </c>
      <c r="H24" s="333"/>
      <c r="I24" s="333">
        <f>SUM(J24:K24)</f>
        <v>0</v>
      </c>
      <c r="J24" s="333">
        <v>0</v>
      </c>
      <c r="K24" s="333">
        <v>0</v>
      </c>
      <c r="L24" s="118"/>
    </row>
    <row r="25" spans="2:12" ht="14.1" customHeight="1">
      <c r="B25" s="36" t="s">
        <v>396</v>
      </c>
      <c r="C25" s="334"/>
      <c r="E25" s="333"/>
      <c r="F25" s="333"/>
      <c r="G25" s="333"/>
      <c r="H25" s="333"/>
      <c r="I25" s="333"/>
      <c r="J25" s="333"/>
      <c r="K25" s="333"/>
      <c r="L25" s="118"/>
    </row>
    <row r="26" spans="2:12" ht="14.1" customHeight="1">
      <c r="B26" s="36"/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2" ht="14.1" customHeight="1">
      <c r="B27" s="33" t="s">
        <v>388</v>
      </c>
      <c r="C27" s="334"/>
      <c r="D27" s="27">
        <v>2023</v>
      </c>
      <c r="E27" s="333">
        <f>SUM(F27:G27)</f>
        <v>0</v>
      </c>
      <c r="F27" s="333">
        <v>0</v>
      </c>
      <c r="G27" s="333">
        <v>0</v>
      </c>
      <c r="H27" s="627"/>
      <c r="I27" s="333">
        <f>SUM(J27:K27)</f>
        <v>0</v>
      </c>
      <c r="J27" s="333">
        <v>0</v>
      </c>
      <c r="K27" s="333">
        <v>0</v>
      </c>
      <c r="L27" s="118"/>
    </row>
    <row r="28" spans="2:12" ht="14.1" customHeight="1">
      <c r="B28" s="36" t="s">
        <v>389</v>
      </c>
      <c r="C28" s="334"/>
      <c r="E28" s="333"/>
      <c r="F28" s="333"/>
      <c r="G28" s="333"/>
      <c r="H28" s="333"/>
      <c r="I28" s="333"/>
      <c r="J28" s="333"/>
      <c r="K28" s="333"/>
      <c r="L28" s="118"/>
    </row>
    <row r="29" spans="2:12" ht="14.1" customHeight="1">
      <c r="B29" s="36"/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2" ht="14.1" customHeight="1">
      <c r="B30" s="29" t="s">
        <v>385</v>
      </c>
      <c r="C30" s="633"/>
      <c r="D30" s="27">
        <v>2023</v>
      </c>
      <c r="E30" s="333">
        <f>SUM(F30:G30)</f>
        <v>0</v>
      </c>
      <c r="F30" s="333">
        <v>0</v>
      </c>
      <c r="G30" s="333">
        <v>0</v>
      </c>
      <c r="H30" s="333"/>
      <c r="I30" s="333">
        <f>SUM(J30:K30)</f>
        <v>0</v>
      </c>
      <c r="J30" s="333">
        <v>0</v>
      </c>
      <c r="K30" s="333">
        <v>0</v>
      </c>
      <c r="L30" s="118"/>
    </row>
    <row r="31" spans="2:12" ht="14.1" customHeight="1">
      <c r="B31" s="36" t="s">
        <v>397</v>
      </c>
      <c r="C31" s="334"/>
      <c r="E31" s="333"/>
      <c r="F31" s="333"/>
      <c r="G31" s="333"/>
      <c r="H31" s="333"/>
      <c r="I31" s="333"/>
      <c r="J31" s="333"/>
      <c r="K31" s="333"/>
      <c r="L31" s="118"/>
    </row>
    <row r="32" spans="2:12" ht="14.1" customHeight="1">
      <c r="B32" s="33"/>
      <c r="E32" s="333"/>
      <c r="F32" s="333"/>
      <c r="G32" s="333"/>
      <c r="H32" s="333"/>
      <c r="I32" s="333"/>
      <c r="J32" s="333"/>
      <c r="K32" s="333"/>
      <c r="L32" s="117"/>
    </row>
    <row r="33" spans="1:12" ht="14.1" customHeight="1">
      <c r="B33" s="33" t="s">
        <v>390</v>
      </c>
      <c r="D33" s="27">
        <v>2023</v>
      </c>
      <c r="E33" s="333">
        <f>SUM(F33:G33)</f>
        <v>0</v>
      </c>
      <c r="F33" s="333">
        <v>0</v>
      </c>
      <c r="G33" s="333">
        <v>0</v>
      </c>
      <c r="I33" s="333">
        <f>SUM(J33:K33)</f>
        <v>0</v>
      </c>
      <c r="J33" s="333">
        <v>0</v>
      </c>
      <c r="K33" s="333">
        <v>0</v>
      </c>
      <c r="L33" s="117"/>
    </row>
    <row r="34" spans="1:12" ht="14.1" customHeight="1">
      <c r="B34" s="36" t="s">
        <v>398</v>
      </c>
      <c r="E34" s="333"/>
      <c r="F34" s="333"/>
      <c r="G34" s="333"/>
      <c r="H34" s="333"/>
      <c r="I34" s="333"/>
      <c r="J34" s="333"/>
      <c r="K34" s="333"/>
      <c r="L34" s="117"/>
    </row>
    <row r="35" spans="1:12" ht="14.1" customHeight="1">
      <c r="B35" s="36"/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3" t="s">
        <v>399</v>
      </c>
      <c r="D36" s="27">
        <v>2023</v>
      </c>
      <c r="E36" s="647">
        <f>SUM(F36:G36)</f>
        <v>28</v>
      </c>
      <c r="F36" s="26">
        <v>22</v>
      </c>
      <c r="G36" s="26">
        <v>6</v>
      </c>
      <c r="I36" s="647">
        <f>SUM(J36:K36)</f>
        <v>2</v>
      </c>
      <c r="J36" s="26">
        <v>1</v>
      </c>
      <c r="K36" s="26">
        <v>1</v>
      </c>
      <c r="L36" s="117"/>
    </row>
    <row r="37" spans="1:12" ht="14.1" customHeight="1">
      <c r="B37" s="36" t="s">
        <v>400</v>
      </c>
      <c r="E37" s="333"/>
      <c r="F37" s="333"/>
      <c r="G37" s="333"/>
      <c r="H37" s="333"/>
      <c r="I37" s="333"/>
      <c r="J37" s="333"/>
      <c r="K37" s="333"/>
      <c r="L37" s="117"/>
    </row>
    <row r="38" spans="1:12" ht="14.1" customHeight="1"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B39" s="33" t="s">
        <v>386</v>
      </c>
      <c r="D39" s="27">
        <v>2023</v>
      </c>
      <c r="E39" s="647">
        <f>SUM(F39:G39)</f>
        <v>9</v>
      </c>
      <c r="F39" s="26">
        <v>8</v>
      </c>
      <c r="G39" s="333">
        <v>1</v>
      </c>
      <c r="H39" s="333"/>
      <c r="I39" s="333">
        <f>SUM(J39:K39)</f>
        <v>0</v>
      </c>
      <c r="J39" s="333">
        <v>0</v>
      </c>
      <c r="K39" s="333">
        <v>0</v>
      </c>
      <c r="L39" s="117"/>
    </row>
    <row r="40" spans="1:12" ht="14.1" customHeight="1">
      <c r="B40" s="103" t="s">
        <v>387</v>
      </c>
      <c r="E40" s="333"/>
      <c r="F40" s="333"/>
      <c r="G40" s="333"/>
      <c r="H40" s="333"/>
      <c r="I40" s="333"/>
      <c r="J40" s="333"/>
      <c r="K40" s="333"/>
      <c r="L40" s="117"/>
    </row>
    <row r="41" spans="1:12" ht="14.1" customHeight="1">
      <c r="B41" s="103"/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33" t="s">
        <v>402</v>
      </c>
      <c r="C42" s="334"/>
      <c r="D42" s="27">
        <v>2023</v>
      </c>
      <c r="E42" s="333">
        <f>SUM(F42:G42)</f>
        <v>0</v>
      </c>
      <c r="F42" s="333">
        <v>0</v>
      </c>
      <c r="G42" s="333">
        <v>0</v>
      </c>
      <c r="H42" s="333"/>
      <c r="I42" s="333">
        <f>SUM(J42:K42)</f>
        <v>0</v>
      </c>
      <c r="J42" s="333">
        <v>0</v>
      </c>
      <c r="K42" s="333">
        <v>0</v>
      </c>
      <c r="L42" s="117"/>
    </row>
    <row r="43" spans="1:12" ht="14.1" customHeight="1">
      <c r="B43" s="36" t="s">
        <v>403</v>
      </c>
      <c r="C43" s="334"/>
      <c r="E43" s="333"/>
      <c r="F43" s="333"/>
      <c r="G43" s="333"/>
      <c r="H43" s="333"/>
      <c r="I43" s="333"/>
      <c r="J43" s="333"/>
      <c r="K43" s="333"/>
      <c r="L43" s="117"/>
    </row>
    <row r="44" spans="1:12" ht="14.1" customHeight="1">
      <c r="E44" s="333"/>
      <c r="F44" s="333"/>
      <c r="G44" s="333"/>
      <c r="H44" s="333"/>
      <c r="I44" s="333"/>
      <c r="J44" s="333"/>
      <c r="K44" s="333"/>
      <c r="L44" s="117"/>
    </row>
    <row r="45" spans="1:12" ht="14.1" customHeight="1">
      <c r="B45" s="33" t="s">
        <v>118</v>
      </c>
      <c r="D45" s="27">
        <v>2023</v>
      </c>
      <c r="E45" s="647">
        <f>SUM(F45:G45)</f>
        <v>39</v>
      </c>
      <c r="F45" s="26">
        <v>25</v>
      </c>
      <c r="G45" s="26">
        <v>14</v>
      </c>
      <c r="I45" s="647">
        <f>SUM(J45:K45)</f>
        <v>4</v>
      </c>
      <c r="J45" s="26">
        <v>2</v>
      </c>
      <c r="K45" s="26">
        <v>2</v>
      </c>
      <c r="L45" s="117"/>
    </row>
    <row r="46" spans="1:12" ht="14.1" customHeight="1">
      <c r="B46" s="103" t="s">
        <v>119</v>
      </c>
      <c r="C46" s="29"/>
      <c r="E46" s="333"/>
      <c r="F46" s="333"/>
      <c r="G46" s="333"/>
      <c r="H46" s="333"/>
      <c r="I46" s="333"/>
      <c r="J46" s="333"/>
      <c r="K46" s="333"/>
      <c r="L46" s="118"/>
    </row>
    <row r="47" spans="1:12" ht="17.100000000000001" customHeight="1" thickBot="1">
      <c r="A47" s="30"/>
      <c r="B47" s="83"/>
      <c r="C47" s="83"/>
      <c r="D47" s="84"/>
      <c r="E47" s="85"/>
      <c r="F47" s="85"/>
      <c r="G47" s="85"/>
      <c r="H47" s="85"/>
      <c r="I47" s="85"/>
      <c r="J47" s="85"/>
      <c r="K47" s="85"/>
      <c r="L47" s="85"/>
    </row>
    <row r="48" spans="1:12" s="31" customFormat="1" ht="3" customHeight="1">
      <c r="B48" s="77"/>
      <c r="C48" s="79"/>
      <c r="D48" s="78"/>
      <c r="E48" s="77"/>
      <c r="F48" s="77"/>
      <c r="G48" s="77"/>
      <c r="H48" s="77"/>
      <c r="I48" s="77"/>
      <c r="J48" s="77"/>
      <c r="K48" s="77"/>
      <c r="L48" s="77"/>
    </row>
    <row r="49" spans="2:13" s="32" customFormat="1" ht="12.95" customHeight="1">
      <c r="B49" s="77"/>
      <c r="C49" s="77"/>
      <c r="D49" s="78"/>
      <c r="E49" s="77"/>
      <c r="F49" s="77"/>
      <c r="I49" s="77"/>
      <c r="J49" s="77"/>
      <c r="L49" s="264" t="s">
        <v>216</v>
      </c>
    </row>
    <row r="50" spans="2:13" s="32" customFormat="1" ht="12.95" customHeight="1">
      <c r="B50" s="77"/>
      <c r="C50" s="77"/>
      <c r="D50" s="78"/>
      <c r="E50" s="77"/>
      <c r="F50" s="77"/>
      <c r="I50" s="77"/>
      <c r="J50" s="77"/>
      <c r="L50" s="564" t="s">
        <v>215</v>
      </c>
    </row>
    <row r="51" spans="2:13" ht="15" customHeight="1">
      <c r="C51" s="33"/>
      <c r="D51" s="673"/>
    </row>
    <row r="52" spans="2:13" ht="15" customHeight="1">
      <c r="C52" s="33"/>
      <c r="D52" s="673"/>
    </row>
    <row r="53" spans="2:13" ht="9.75" customHeight="1">
      <c r="C53" s="29"/>
      <c r="D53" s="674"/>
    </row>
    <row r="54" spans="2:13" ht="15" customHeight="1">
      <c r="C54" s="673"/>
      <c r="D54" s="673"/>
    </row>
    <row r="55" spans="2:13" ht="9.75" customHeight="1">
      <c r="C55" s="29"/>
      <c r="D55" s="674"/>
    </row>
    <row r="56" spans="2:13" ht="15" customHeight="1">
      <c r="C56" s="33"/>
      <c r="D56" s="673"/>
    </row>
    <row r="57" spans="2:13" ht="9.75" customHeight="1">
      <c r="C57" s="29"/>
      <c r="D57" s="673"/>
    </row>
    <row r="58" spans="2:13" ht="9.75" customHeight="1">
      <c r="D58" s="674"/>
    </row>
    <row r="59" spans="2:13" ht="15" customHeight="1">
      <c r="B59" s="33"/>
      <c r="C59" s="33"/>
      <c r="E59" s="29"/>
      <c r="F59" s="29"/>
      <c r="G59" s="29"/>
      <c r="H59" s="29"/>
      <c r="I59" s="29"/>
      <c r="J59" s="29"/>
      <c r="K59" s="29"/>
      <c r="L59" s="29"/>
      <c r="M59" s="29"/>
    </row>
    <row r="60" spans="2:13" ht="9.75" customHeight="1">
      <c r="C60" s="36"/>
    </row>
    <row r="61" spans="2:13" ht="9.75" customHeight="1">
      <c r="C61" s="36"/>
    </row>
    <row r="62" spans="2:13" ht="15" customHeight="1">
      <c r="C62" s="33"/>
      <c r="D62" s="673"/>
    </row>
    <row r="63" spans="2:13" ht="9.75" customHeight="1">
      <c r="C63" s="29"/>
      <c r="D63" s="674"/>
    </row>
    <row r="64" spans="2:13" ht="15" customHeight="1">
      <c r="C64" s="33"/>
      <c r="D64" s="673"/>
    </row>
    <row r="65" spans="2:13" ht="9.75" customHeight="1">
      <c r="C65" s="29"/>
      <c r="D65" s="674"/>
    </row>
    <row r="66" spans="2:13" ht="15" customHeight="1">
      <c r="C66" s="33"/>
      <c r="D66" s="673"/>
    </row>
    <row r="67" spans="2:13" ht="9.75" customHeight="1">
      <c r="C67" s="29"/>
      <c r="D67" s="674"/>
    </row>
    <row r="68" spans="2:13" ht="15" customHeight="1">
      <c r="C68" s="33"/>
      <c r="D68" s="673"/>
    </row>
    <row r="69" spans="2:13" ht="9.75" customHeight="1">
      <c r="D69" s="674"/>
    </row>
    <row r="70" spans="2:13" ht="18" customHeight="1">
      <c r="B70" s="33"/>
    </row>
    <row r="71" spans="2:13" ht="15" customHeight="1">
      <c r="B71" s="33"/>
      <c r="C71" s="33"/>
      <c r="E71" s="29"/>
      <c r="F71" s="29"/>
      <c r="G71" s="29"/>
      <c r="H71" s="29"/>
      <c r="I71" s="29"/>
      <c r="J71" s="29"/>
      <c r="K71" s="29"/>
      <c r="L71" s="29"/>
      <c r="M71" s="29"/>
    </row>
    <row r="72" spans="2:13" ht="9.75" customHeight="1">
      <c r="B72" s="29"/>
      <c r="C72" s="36"/>
    </row>
    <row r="73" spans="2:13" ht="15" customHeight="1">
      <c r="B73" s="33"/>
      <c r="C73" s="33"/>
      <c r="E73" s="29"/>
      <c r="F73" s="29"/>
      <c r="G73" s="29"/>
      <c r="H73" s="29"/>
      <c r="I73" s="29"/>
      <c r="J73" s="29"/>
      <c r="K73" s="29"/>
      <c r="L73" s="29"/>
      <c r="M73" s="29"/>
    </row>
    <row r="74" spans="2:13" ht="9.75" customHeight="1">
      <c r="B74" s="29"/>
      <c r="C74" s="36"/>
    </row>
    <row r="75" spans="2:13" ht="5.0999999999999996" customHeight="1"/>
    <row r="76" spans="2:13" ht="11.1" customHeight="1"/>
    <row r="77" spans="2:13" ht="11.1" customHeight="1"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11.25" customHeight="1">
      <c r="C78" s="36"/>
    </row>
    <row r="79" spans="2:13" ht="5.25" customHeight="1"/>
    <row r="80" spans="2:13" ht="3.95" customHeight="1">
      <c r="E80" s="37"/>
      <c r="F80" s="37"/>
      <c r="G80" s="37"/>
      <c r="H80" s="37"/>
      <c r="I80" s="37"/>
      <c r="J80" s="37"/>
      <c r="K80" s="37"/>
      <c r="L80" s="37"/>
      <c r="M80" s="37"/>
    </row>
    <row r="81" spans="5:13" ht="11.1" customHeight="1"/>
    <row r="82" spans="5:13" ht="10.5" customHeight="1"/>
    <row r="86" spans="5:13">
      <c r="E86" s="37"/>
      <c r="F86" s="37"/>
      <c r="G86" s="37"/>
      <c r="H86" s="37"/>
      <c r="I86" s="37"/>
      <c r="J86" s="37"/>
      <c r="K86" s="37"/>
      <c r="L86" s="37"/>
      <c r="M86" s="37"/>
    </row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</sheetData>
  <mergeCells count="4">
    <mergeCell ref="E9:G9"/>
    <mergeCell ref="I9:K9"/>
    <mergeCell ref="E10:G10"/>
    <mergeCell ref="I10:K10"/>
  </mergeCells>
  <hyperlinks>
    <hyperlink ref="L1" r:id="rId1" xr:uid="{00000000-0004-0000-32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5" orientation="portrait" r:id="rId2"/>
  <headerFooter scaleWithDoc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6"/>
    <pageSetUpPr fitToPage="1"/>
  </sheetPr>
  <dimension ref="A1:WVS105"/>
  <sheetViews>
    <sheetView view="pageBreakPreview" zoomScale="90" zoomScaleNormal="100" zoomScaleSheetLayoutView="9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8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225</v>
      </c>
      <c r="C5" s="33" t="s">
        <v>532</v>
      </c>
      <c r="D5" s="27"/>
      <c r="E5" s="26"/>
      <c r="F5" s="26"/>
      <c r="G5" s="26"/>
      <c r="H5" s="26"/>
      <c r="I5" s="26"/>
      <c r="J5" s="26"/>
      <c r="K5" s="26"/>
      <c r="L5" s="26"/>
      <c r="M5" s="77"/>
      <c r="N5" s="77"/>
    </row>
    <row r="6" spans="1:14" s="24" customFormat="1" ht="15" customHeight="1">
      <c r="B6" s="75"/>
      <c r="C6" s="33" t="s">
        <v>533</v>
      </c>
      <c r="D6" s="27"/>
      <c r="E6" s="26"/>
      <c r="F6" s="26"/>
      <c r="G6" s="26"/>
      <c r="H6" s="26"/>
      <c r="I6" s="26"/>
      <c r="J6" s="26"/>
      <c r="K6" s="26"/>
      <c r="L6" s="26"/>
      <c r="M6" s="77"/>
      <c r="N6" s="77"/>
    </row>
    <row r="7" spans="1:14" s="24" customFormat="1" ht="15" customHeight="1">
      <c r="B7" s="76" t="s">
        <v>226</v>
      </c>
      <c r="C7" s="36" t="s">
        <v>422</v>
      </c>
      <c r="D7" s="27"/>
      <c r="E7" s="26"/>
      <c r="F7" s="26"/>
      <c r="G7" s="26"/>
      <c r="H7" s="26"/>
      <c r="I7" s="26"/>
      <c r="J7" s="26"/>
      <c r="K7" s="26"/>
      <c r="L7" s="26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320</v>
      </c>
      <c r="F10" s="692"/>
      <c r="G10" s="692"/>
      <c r="H10" s="636"/>
      <c r="I10" s="692" t="s">
        <v>8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4" t="s">
        <v>156</v>
      </c>
      <c r="F11" s="694"/>
      <c r="G11" s="694"/>
      <c r="H11" s="638"/>
      <c r="I11" s="694" t="s">
        <v>8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258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36">
        <v>2023</v>
      </c>
      <c r="E16" s="331">
        <f>SUM(F16,G16)</f>
        <v>51</v>
      </c>
      <c r="F16" s="29">
        <f>SUM(F19,F22,F25,F28,F31,F34,F37,F40,F43,F46)</f>
        <v>34</v>
      </c>
      <c r="G16" s="29">
        <f>SUM(G19,G22,G25,G28,G31,G34,G37,G40,G43,G46)</f>
        <v>17</v>
      </c>
      <c r="H16" s="75"/>
      <c r="I16" s="331">
        <f>SUM(J16,K16)</f>
        <v>142</v>
      </c>
      <c r="J16" s="29">
        <f>SUM(J19,J22,J25,J28,J31,J34,J37,J40,J43,J46)</f>
        <v>96</v>
      </c>
      <c r="K16" s="29">
        <f>SUM(K19,K22,K25,K28,K31,K34,K37,K40,K43,K46)</f>
        <v>46</v>
      </c>
      <c r="L16" s="77"/>
    </row>
    <row r="17" spans="2:12" ht="14.1" customHeight="1">
      <c r="B17" s="36" t="s">
        <v>9</v>
      </c>
      <c r="D17" s="636"/>
      <c r="E17" s="331"/>
      <c r="F17" s="331"/>
      <c r="G17" s="331"/>
      <c r="H17" s="331"/>
      <c r="I17" s="331"/>
      <c r="J17" s="331"/>
      <c r="K17" s="331"/>
      <c r="L17" s="77"/>
    </row>
    <row r="18" spans="2:12" ht="14.1" customHeight="1">
      <c r="B18" s="36"/>
      <c r="D18" s="673"/>
      <c r="E18" s="331"/>
      <c r="F18" s="331"/>
      <c r="G18" s="331"/>
      <c r="H18" s="331"/>
      <c r="I18" s="331"/>
      <c r="J18" s="331"/>
      <c r="K18" s="331"/>
      <c r="L18" s="77"/>
    </row>
    <row r="19" spans="2:12" ht="14.1" customHeight="1">
      <c r="B19" s="33" t="s">
        <v>105</v>
      </c>
      <c r="D19" s="27">
        <v>2023</v>
      </c>
      <c r="E19" s="333">
        <f>SUM(F19:G19)</f>
        <v>0</v>
      </c>
      <c r="F19" s="333">
        <v>0</v>
      </c>
      <c r="G19" s="333">
        <v>0</v>
      </c>
      <c r="H19" s="331"/>
      <c r="I19" s="333">
        <f>SUM(J19:K19)</f>
        <v>0</v>
      </c>
      <c r="J19" s="333">
        <f>SUM(' 3.19 samb.2'!F18,' 3.19 samb.2'!J18)+SUM(' 3.19 samb.3'!F19)</f>
        <v>0</v>
      </c>
      <c r="K19" s="333">
        <f>SUM(' 3.19 samb.2'!G18,' 3.19 samb.2'!K18)+SUM(' 3.19 samb.3'!G19)</f>
        <v>0</v>
      </c>
      <c r="L19" s="77"/>
    </row>
    <row r="20" spans="2:12" ht="14.1" customHeight="1">
      <c r="B20" s="36" t="s">
        <v>106</v>
      </c>
      <c r="D20" s="673"/>
      <c r="E20" s="331"/>
      <c r="F20" s="331"/>
      <c r="G20" s="331"/>
      <c r="H20" s="331"/>
      <c r="I20" s="331"/>
      <c r="J20" s="331"/>
      <c r="K20" s="331"/>
      <c r="L20" s="77"/>
    </row>
    <row r="21" spans="2:12" ht="14.1" customHeight="1">
      <c r="B21" s="33"/>
      <c r="E21" s="333"/>
      <c r="F21" s="333"/>
      <c r="G21" s="333"/>
      <c r="H21" s="333"/>
      <c r="I21" s="333"/>
      <c r="J21" s="333"/>
      <c r="K21" s="333"/>
      <c r="L21" s="117"/>
    </row>
    <row r="22" spans="2:12" ht="14.1" customHeight="1">
      <c r="B22" s="33" t="s">
        <v>394</v>
      </c>
      <c r="C22" s="33"/>
      <c r="D22" s="27">
        <v>2023</v>
      </c>
      <c r="E22" s="333">
        <f>SUM(F22:G22)</f>
        <v>4</v>
      </c>
      <c r="F22" s="26">
        <v>2</v>
      </c>
      <c r="G22" s="26">
        <v>2</v>
      </c>
      <c r="I22" s="333">
        <f>SUM(J22:K22)</f>
        <v>13</v>
      </c>
      <c r="J22" s="333">
        <f>SUM(' 3.19 samb.2'!F21,' 3.19 samb.2'!J21)+SUM(' 3.19 samb.3'!F22)</f>
        <v>6</v>
      </c>
      <c r="K22" s="333">
        <f>SUM(' 3.19 samb.2'!G21,' 3.19 samb.2'!K21)+SUM(' 3.19 samb.3'!G22)</f>
        <v>7</v>
      </c>
      <c r="L22" s="118"/>
    </row>
    <row r="23" spans="2:12" ht="14.1" customHeight="1">
      <c r="B23" s="36" t="s">
        <v>395</v>
      </c>
      <c r="C23" s="33"/>
      <c r="E23" s="333"/>
      <c r="F23" s="333"/>
      <c r="G23" s="333"/>
      <c r="H23" s="333"/>
      <c r="I23" s="333"/>
      <c r="J23" s="333"/>
      <c r="K23" s="333"/>
      <c r="L23" s="118"/>
    </row>
    <row r="24" spans="2:12" ht="14.1" customHeight="1">
      <c r="B24" s="36"/>
      <c r="C24" s="33"/>
      <c r="E24" s="333"/>
      <c r="F24" s="333"/>
      <c r="G24" s="333"/>
      <c r="H24" s="333"/>
      <c r="I24" s="333"/>
      <c r="J24" s="333"/>
      <c r="K24" s="333"/>
      <c r="L24" s="118"/>
    </row>
    <row r="25" spans="2:12" ht="14.1" customHeight="1">
      <c r="B25" s="33" t="s">
        <v>384</v>
      </c>
      <c r="C25" s="29"/>
      <c r="D25" s="27">
        <v>2023</v>
      </c>
      <c r="E25" s="333">
        <f>SUM(F25:G25)</f>
        <v>0</v>
      </c>
      <c r="F25" s="333">
        <v>0</v>
      </c>
      <c r="G25" s="333">
        <v>0</v>
      </c>
      <c r="H25" s="333"/>
      <c r="I25" s="333">
        <f>SUM(J25:K25)</f>
        <v>0</v>
      </c>
      <c r="J25" s="333">
        <f>SUM(' 3.19 samb.2'!F24,' 3.19 samb.2'!J24)+SUM(' 3.19 samb.3'!F25)</f>
        <v>0</v>
      </c>
      <c r="K25" s="333">
        <f>SUM(' 3.19 samb.2'!G24,' 3.19 samb.2'!K24)+SUM(' 3.19 samb.3'!G25)</f>
        <v>0</v>
      </c>
      <c r="L25" s="118"/>
    </row>
    <row r="26" spans="2:12" ht="14.1" customHeight="1">
      <c r="B26" s="36" t="s">
        <v>396</v>
      </c>
      <c r="C26" s="334"/>
      <c r="E26" s="333"/>
      <c r="F26" s="333"/>
      <c r="G26" s="333"/>
      <c r="H26" s="333"/>
      <c r="I26" s="333"/>
      <c r="J26" s="333"/>
      <c r="K26" s="333"/>
      <c r="L26" s="118"/>
    </row>
    <row r="27" spans="2:12" ht="14.1" customHeight="1">
      <c r="B27" s="36"/>
      <c r="C27" s="334"/>
      <c r="E27" s="333"/>
      <c r="F27" s="333"/>
      <c r="G27" s="333"/>
      <c r="H27" s="333"/>
      <c r="I27" s="333"/>
      <c r="J27" s="333"/>
      <c r="K27" s="333"/>
      <c r="L27" s="118"/>
    </row>
    <row r="28" spans="2:12" ht="14.1" customHeight="1">
      <c r="B28" s="33" t="s">
        <v>388</v>
      </c>
      <c r="C28" s="334"/>
      <c r="D28" s="27">
        <v>2023</v>
      </c>
      <c r="E28" s="627">
        <f>SUM(F28:G28)</f>
        <v>5</v>
      </c>
      <c r="F28" s="627">
        <v>4</v>
      </c>
      <c r="G28" s="627">
        <v>1</v>
      </c>
      <c r="H28" s="627"/>
      <c r="I28" s="333">
        <f>SUM(J28:K28)</f>
        <v>5</v>
      </c>
      <c r="J28" s="333">
        <f>SUM(' 3.19 samb.2'!F27,' 3.19 samb.2'!J27)+SUM(' 3.19 samb.3'!F28)</f>
        <v>4</v>
      </c>
      <c r="K28" s="333">
        <f>SUM(' 3.19 samb.2'!G27,' 3.19 samb.2'!K27)+SUM(' 3.19 samb.3'!G28)</f>
        <v>1</v>
      </c>
      <c r="L28" s="118"/>
    </row>
    <row r="29" spans="2:12" ht="14.1" customHeight="1">
      <c r="B29" s="36" t="s">
        <v>389</v>
      </c>
      <c r="C29" s="334"/>
      <c r="E29" s="333"/>
      <c r="F29" s="333"/>
      <c r="G29" s="333"/>
      <c r="H29" s="333"/>
      <c r="I29" s="333"/>
      <c r="J29" s="333"/>
      <c r="K29" s="333"/>
      <c r="L29" s="118"/>
    </row>
    <row r="30" spans="2:12" ht="14.1" customHeight="1">
      <c r="B30" s="36"/>
      <c r="C30" s="334"/>
      <c r="E30" s="333"/>
      <c r="F30" s="333"/>
      <c r="G30" s="333"/>
      <c r="H30" s="333"/>
      <c r="I30" s="333"/>
      <c r="J30" s="333"/>
      <c r="K30" s="333"/>
      <c r="L30" s="118"/>
    </row>
    <row r="31" spans="2:12" ht="14.1" customHeight="1">
      <c r="B31" s="29" t="s">
        <v>385</v>
      </c>
      <c r="C31" s="633"/>
      <c r="D31" s="27">
        <v>2023</v>
      </c>
      <c r="E31" s="333">
        <f>SUM(F31:G31)</f>
        <v>0</v>
      </c>
      <c r="F31" s="333">
        <v>0</v>
      </c>
      <c r="G31" s="333">
        <v>0</v>
      </c>
      <c r="H31" s="333"/>
      <c r="I31" s="333">
        <f>SUM(J31:K31)</f>
        <v>0</v>
      </c>
      <c r="J31" s="333">
        <f>SUM(' 3.19 samb.2'!F30,' 3.19 samb.2'!J30)+SUM(' 3.19 samb.3'!F31)</f>
        <v>0</v>
      </c>
      <c r="K31" s="333">
        <f>SUM(' 3.19 samb.2'!G30,' 3.19 samb.2'!K30)+SUM(' 3.19 samb.3'!G31)</f>
        <v>0</v>
      </c>
      <c r="L31" s="118"/>
    </row>
    <row r="32" spans="2:12" ht="14.1" customHeight="1">
      <c r="B32" s="36" t="s">
        <v>397</v>
      </c>
      <c r="C32" s="334"/>
      <c r="E32" s="333"/>
      <c r="F32" s="333"/>
      <c r="G32" s="333"/>
      <c r="H32" s="333"/>
      <c r="I32" s="333"/>
      <c r="J32" s="333"/>
      <c r="K32" s="333"/>
      <c r="L32" s="118"/>
    </row>
    <row r="33" spans="1:12" ht="14.1" customHeight="1">
      <c r="B33" s="33"/>
      <c r="E33" s="333"/>
      <c r="F33" s="333"/>
      <c r="G33" s="333"/>
      <c r="H33" s="333"/>
      <c r="I33" s="333"/>
      <c r="J33" s="333"/>
      <c r="K33" s="333"/>
      <c r="L33" s="117"/>
    </row>
    <row r="34" spans="1:12" ht="14.1" customHeight="1">
      <c r="B34" s="33" t="s">
        <v>390</v>
      </c>
      <c r="D34" s="27">
        <v>2023</v>
      </c>
      <c r="E34" s="333">
        <f>SUM(F34:G34)</f>
        <v>8</v>
      </c>
      <c r="F34" s="26">
        <v>4</v>
      </c>
      <c r="G34" s="26">
        <v>4</v>
      </c>
      <c r="I34" s="333">
        <f>SUM(J34:K34)</f>
        <v>8</v>
      </c>
      <c r="J34" s="333">
        <f>SUM(' 3.19 samb.2'!F33,' 3.19 samb.2'!J33)+SUM(' 3.19 samb.3'!F34)</f>
        <v>4</v>
      </c>
      <c r="K34" s="333">
        <f>SUM(' 3.19 samb.2'!G33,' 3.19 samb.2'!K33)+SUM(' 3.19 samb.3'!G34)</f>
        <v>4</v>
      </c>
      <c r="L34" s="117"/>
    </row>
    <row r="35" spans="1:12" ht="14.1" customHeight="1">
      <c r="B35" s="36" t="s">
        <v>398</v>
      </c>
      <c r="E35" s="333"/>
      <c r="F35" s="333"/>
      <c r="G35" s="333"/>
      <c r="H35" s="333"/>
      <c r="I35" s="333"/>
      <c r="J35" s="333"/>
      <c r="K35" s="333"/>
      <c r="L35" s="117"/>
    </row>
    <row r="36" spans="1:12" ht="14.1" customHeight="1">
      <c r="B36" s="36"/>
      <c r="E36" s="333"/>
      <c r="F36" s="333"/>
      <c r="G36" s="333"/>
      <c r="H36" s="333"/>
      <c r="I36" s="333"/>
      <c r="J36" s="333"/>
      <c r="K36" s="333"/>
      <c r="L36" s="117"/>
    </row>
    <row r="37" spans="1:12" ht="14.1" customHeight="1">
      <c r="B37" s="33" t="s">
        <v>399</v>
      </c>
      <c r="D37" s="27">
        <v>2023</v>
      </c>
      <c r="E37" s="333">
        <f>SUM(F37:G37)</f>
        <v>16</v>
      </c>
      <c r="F37" s="26">
        <v>13</v>
      </c>
      <c r="G37" s="26">
        <v>3</v>
      </c>
      <c r="I37" s="333">
        <f>SUM(J37:K37)</f>
        <v>46</v>
      </c>
      <c r="J37" s="333">
        <f>SUM(' 3.19 samb.2'!F36,' 3.19 samb.2'!J36)+SUM(' 3.19 samb.3'!F37)</f>
        <v>36</v>
      </c>
      <c r="K37" s="333">
        <f>SUM(' 3.19 samb.2'!G36,' 3.19 samb.2'!K36)+SUM(' 3.19 samb.3'!G37)</f>
        <v>10</v>
      </c>
      <c r="L37" s="117"/>
    </row>
    <row r="38" spans="1:12" ht="14.1" customHeight="1">
      <c r="B38" s="36" t="s">
        <v>400</v>
      </c>
      <c r="E38" s="333"/>
      <c r="F38" s="333"/>
      <c r="G38" s="333"/>
      <c r="H38" s="333"/>
      <c r="I38" s="333"/>
      <c r="J38" s="333"/>
      <c r="K38" s="333"/>
      <c r="L38" s="117"/>
    </row>
    <row r="39" spans="1:12" ht="14.1" customHeight="1">
      <c r="E39" s="333"/>
      <c r="F39" s="333"/>
      <c r="G39" s="333"/>
      <c r="H39" s="333"/>
      <c r="I39" s="333"/>
      <c r="J39" s="333"/>
      <c r="K39" s="333"/>
      <c r="L39" s="117"/>
    </row>
    <row r="40" spans="1:12" ht="14.1" customHeight="1">
      <c r="B40" s="33" t="s">
        <v>386</v>
      </c>
      <c r="D40" s="27">
        <v>2023</v>
      </c>
      <c r="E40" s="333">
        <f>SUM(F40:G40)</f>
        <v>1</v>
      </c>
      <c r="F40" s="26">
        <v>1</v>
      </c>
      <c r="G40" s="333">
        <v>0</v>
      </c>
      <c r="H40" s="333"/>
      <c r="I40" s="333">
        <f>SUM(J40:K40)</f>
        <v>10</v>
      </c>
      <c r="J40" s="333">
        <f>SUM(' 3.19 samb.2'!F39,' 3.19 samb.2'!J39)+SUM(' 3.19 samb.3'!F40)</f>
        <v>9</v>
      </c>
      <c r="K40" s="333">
        <f>SUM(' 3.19 samb.2'!G39,' 3.19 samb.2'!K39)+SUM(' 3.19 samb.3'!G40)</f>
        <v>1</v>
      </c>
      <c r="L40" s="117"/>
    </row>
    <row r="41" spans="1:12" ht="14.1" customHeight="1">
      <c r="B41" s="103" t="s">
        <v>387</v>
      </c>
      <c r="E41" s="333"/>
      <c r="F41" s="333"/>
      <c r="G41" s="333"/>
      <c r="H41" s="333"/>
      <c r="I41" s="333"/>
      <c r="J41" s="333"/>
      <c r="K41" s="333"/>
      <c r="L41" s="117"/>
    </row>
    <row r="42" spans="1:12" ht="14.1" customHeight="1">
      <c r="B42" s="103"/>
      <c r="E42" s="333"/>
      <c r="F42" s="333"/>
      <c r="G42" s="333"/>
      <c r="H42" s="333"/>
      <c r="I42" s="333"/>
      <c r="J42" s="333"/>
      <c r="K42" s="333"/>
      <c r="L42" s="117"/>
    </row>
    <row r="43" spans="1:12" ht="14.1" customHeight="1">
      <c r="B43" s="33" t="s">
        <v>402</v>
      </c>
      <c r="C43" s="334"/>
      <c r="D43" s="27">
        <v>2023</v>
      </c>
      <c r="E43" s="333">
        <f>SUM(F43:G43)</f>
        <v>0</v>
      </c>
      <c r="F43" s="333">
        <v>0</v>
      </c>
      <c r="G43" s="333">
        <v>0</v>
      </c>
      <c r="H43" s="333"/>
      <c r="I43" s="333">
        <f>SUM(J43:K43)</f>
        <v>0</v>
      </c>
      <c r="J43" s="333">
        <f>SUM(' 3.19 samb.2'!F42,' 3.19 samb.2'!J42)+SUM(' 3.19 samb.3'!F43)</f>
        <v>0</v>
      </c>
      <c r="K43" s="333">
        <f>SUM(' 3.19 samb.2'!G42,' 3.19 samb.2'!K42)+SUM(' 3.19 samb.3'!G43)</f>
        <v>0</v>
      </c>
      <c r="L43" s="117"/>
    </row>
    <row r="44" spans="1:12" ht="14.1" customHeight="1">
      <c r="B44" s="36" t="s">
        <v>403</v>
      </c>
      <c r="C44" s="334"/>
      <c r="E44" s="333"/>
      <c r="F44" s="333"/>
      <c r="G44" s="333"/>
      <c r="H44" s="333"/>
      <c r="I44" s="333"/>
      <c r="J44" s="333"/>
      <c r="K44" s="333"/>
      <c r="L44" s="117"/>
    </row>
    <row r="45" spans="1:12" ht="14.1" customHeight="1">
      <c r="E45" s="333"/>
      <c r="F45" s="333"/>
      <c r="G45" s="333"/>
      <c r="H45" s="333"/>
      <c r="I45" s="333"/>
      <c r="J45" s="333"/>
      <c r="K45" s="333"/>
      <c r="L45" s="117"/>
    </row>
    <row r="46" spans="1:12" ht="14.1" customHeight="1">
      <c r="B46" s="33" t="s">
        <v>118</v>
      </c>
      <c r="D46" s="27">
        <v>2023</v>
      </c>
      <c r="E46" s="333">
        <f>SUM(F46:G46)</f>
        <v>17</v>
      </c>
      <c r="F46" s="26">
        <v>10</v>
      </c>
      <c r="G46" s="26">
        <v>7</v>
      </c>
      <c r="I46" s="333">
        <f>SUM(J46:K46)</f>
        <v>60</v>
      </c>
      <c r="J46" s="333">
        <f>SUM(' 3.19 samb.2'!F45,' 3.19 samb.2'!J45)+SUM(' 3.19 samb.3'!F46)</f>
        <v>37</v>
      </c>
      <c r="K46" s="333">
        <f>SUM(' 3.19 samb.2'!G45,' 3.19 samb.2'!K45)+SUM(' 3.19 samb.3'!G46)</f>
        <v>23</v>
      </c>
      <c r="L46" s="117"/>
    </row>
    <row r="47" spans="1:12" ht="14.1" customHeight="1">
      <c r="B47" s="103" t="s">
        <v>119</v>
      </c>
      <c r="C47" s="29"/>
      <c r="E47" s="333"/>
      <c r="F47" s="333"/>
      <c r="G47" s="333"/>
      <c r="H47" s="333"/>
      <c r="I47" s="333"/>
      <c r="J47" s="333"/>
      <c r="K47" s="333"/>
      <c r="L47" s="118"/>
    </row>
    <row r="48" spans="1:12" ht="17.100000000000001" customHeight="1" thickBot="1">
      <c r="A48" s="30"/>
      <c r="B48" s="83"/>
      <c r="C48" s="83"/>
      <c r="D48" s="84"/>
      <c r="E48" s="85"/>
      <c r="F48" s="85"/>
      <c r="G48" s="85"/>
      <c r="H48" s="85"/>
      <c r="I48" s="85"/>
      <c r="J48" s="85"/>
      <c r="K48" s="85"/>
      <c r="L48" s="85"/>
    </row>
    <row r="49" spans="2:13" s="31" customFormat="1" ht="3" customHeight="1">
      <c r="B49" s="77"/>
      <c r="C49" s="79"/>
      <c r="D49" s="78"/>
      <c r="E49" s="77"/>
      <c r="F49" s="77"/>
      <c r="G49" s="77"/>
      <c r="H49" s="77"/>
      <c r="I49" s="77"/>
      <c r="J49" s="77"/>
      <c r="K49" s="77"/>
      <c r="L49" s="77"/>
    </row>
    <row r="50" spans="2:13" s="32" customFormat="1" ht="12.95" customHeight="1">
      <c r="B50" s="77"/>
      <c r="C50" s="77"/>
      <c r="D50" s="78"/>
      <c r="E50" s="77"/>
      <c r="F50" s="77"/>
      <c r="I50" s="77"/>
      <c r="J50" s="77"/>
      <c r="L50" s="264" t="s">
        <v>216</v>
      </c>
    </row>
    <row r="51" spans="2:13" s="32" customFormat="1" ht="12.95" customHeight="1">
      <c r="B51" s="77"/>
      <c r="C51" s="77"/>
      <c r="D51" s="78"/>
      <c r="E51" s="77"/>
      <c r="F51" s="77"/>
      <c r="I51" s="77"/>
      <c r="J51" s="77"/>
      <c r="L51" s="564" t="s">
        <v>215</v>
      </c>
    </row>
    <row r="52" spans="2:13" ht="15" customHeight="1">
      <c r="C52" s="33"/>
      <c r="D52" s="636"/>
    </row>
    <row r="53" spans="2:13" ht="15" customHeight="1">
      <c r="C53" s="33"/>
      <c r="D53" s="636"/>
    </row>
    <row r="54" spans="2:13" ht="9.75" customHeight="1">
      <c r="C54" s="29"/>
      <c r="D54" s="637"/>
    </row>
    <row r="55" spans="2:13" ht="15" customHeight="1">
      <c r="C55" s="636"/>
      <c r="D55" s="636"/>
    </row>
    <row r="56" spans="2:13" ht="9.75" customHeight="1">
      <c r="C56" s="29"/>
      <c r="D56" s="637"/>
    </row>
    <row r="57" spans="2:13" ht="15" customHeight="1">
      <c r="C57" s="33"/>
      <c r="D57" s="636"/>
    </row>
    <row r="58" spans="2:13" ht="9.75" customHeight="1">
      <c r="C58" s="29"/>
      <c r="D58" s="636"/>
    </row>
    <row r="59" spans="2:13" ht="9.75" customHeight="1">
      <c r="D59" s="637"/>
    </row>
    <row r="60" spans="2:13" ht="15" customHeight="1">
      <c r="B60" s="33"/>
      <c r="C60" s="33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9.75" customHeight="1">
      <c r="C61" s="36"/>
    </row>
    <row r="62" spans="2:13" ht="9.75" customHeight="1">
      <c r="C62" s="36"/>
    </row>
    <row r="63" spans="2:13" ht="15" customHeight="1">
      <c r="C63" s="33"/>
      <c r="D63" s="636"/>
    </row>
    <row r="64" spans="2:13" ht="9.75" customHeight="1">
      <c r="C64" s="29"/>
      <c r="D64" s="637"/>
    </row>
    <row r="65" spans="2:13" ht="15" customHeight="1">
      <c r="C65" s="33"/>
      <c r="D65" s="636"/>
    </row>
    <row r="66" spans="2:13" ht="9.75" customHeight="1">
      <c r="C66" s="29"/>
      <c r="D66" s="637"/>
    </row>
    <row r="67" spans="2:13" ht="15" customHeight="1">
      <c r="C67" s="33"/>
      <c r="D67" s="636"/>
    </row>
    <row r="68" spans="2:13" ht="9.75" customHeight="1">
      <c r="C68" s="29"/>
      <c r="D68" s="637"/>
    </row>
    <row r="69" spans="2:13" ht="15" customHeight="1">
      <c r="C69" s="33"/>
      <c r="D69" s="636"/>
    </row>
    <row r="70" spans="2:13" ht="9.75" customHeight="1">
      <c r="D70" s="637"/>
    </row>
    <row r="71" spans="2:13" ht="18" customHeight="1">
      <c r="B71" s="33"/>
    </row>
    <row r="72" spans="2:13" ht="15" customHeight="1">
      <c r="B72" s="33"/>
      <c r="C72" s="33"/>
      <c r="E72" s="29"/>
      <c r="F72" s="29"/>
      <c r="G72" s="29"/>
      <c r="H72" s="29"/>
      <c r="I72" s="29"/>
      <c r="J72" s="29"/>
      <c r="K72" s="29"/>
      <c r="L72" s="29"/>
      <c r="M72" s="29"/>
    </row>
    <row r="73" spans="2:13" ht="9.75" customHeight="1">
      <c r="B73" s="29"/>
      <c r="C73" s="36"/>
    </row>
    <row r="74" spans="2:13" ht="15" customHeight="1">
      <c r="B74" s="33"/>
      <c r="C74" s="33"/>
      <c r="E74" s="29"/>
      <c r="F74" s="29"/>
      <c r="G74" s="29"/>
      <c r="H74" s="29"/>
      <c r="I74" s="29"/>
      <c r="J74" s="29"/>
      <c r="K74" s="29"/>
      <c r="L74" s="29"/>
      <c r="M74" s="29"/>
    </row>
    <row r="75" spans="2:13" ht="9.75" customHeight="1">
      <c r="B75" s="29"/>
      <c r="C75" s="36"/>
    </row>
    <row r="76" spans="2:13" ht="5.0999999999999996" customHeight="1"/>
    <row r="77" spans="2:13" ht="11.1" customHeight="1"/>
    <row r="78" spans="2:13" ht="11.1" customHeight="1">
      <c r="C78" s="33"/>
      <c r="E78" s="29"/>
      <c r="F78" s="29"/>
      <c r="G78" s="29"/>
      <c r="H78" s="29"/>
      <c r="I78" s="29"/>
      <c r="J78" s="29"/>
      <c r="K78" s="29"/>
      <c r="L78" s="29"/>
      <c r="M78" s="29"/>
    </row>
    <row r="79" spans="2:13" ht="11.25" customHeight="1">
      <c r="C79" s="36"/>
    </row>
    <row r="80" spans="2:13" ht="5.25" customHeight="1"/>
    <row r="81" spans="5:13" ht="3.95" customHeight="1">
      <c r="E81" s="37"/>
      <c r="F81" s="37"/>
      <c r="G81" s="37"/>
      <c r="H81" s="37"/>
      <c r="I81" s="37"/>
      <c r="J81" s="37"/>
      <c r="K81" s="37"/>
      <c r="L81" s="37"/>
      <c r="M81" s="37"/>
    </row>
    <row r="82" spans="5:13" ht="11.1" customHeight="1"/>
    <row r="83" spans="5:13" ht="10.5" customHeight="1"/>
    <row r="87" spans="5:13">
      <c r="E87" s="37"/>
      <c r="F87" s="37"/>
      <c r="G87" s="37"/>
      <c r="H87" s="37"/>
      <c r="I87" s="37"/>
      <c r="J87" s="37"/>
      <c r="K87" s="37"/>
      <c r="L87" s="37"/>
      <c r="M87" s="37"/>
    </row>
    <row r="88" spans="5:13">
      <c r="E88" s="37"/>
      <c r="F88" s="37"/>
      <c r="G88" s="37"/>
      <c r="H88" s="37"/>
      <c r="I88" s="37"/>
      <c r="J88" s="37"/>
      <c r="K88" s="37"/>
      <c r="L88" s="37"/>
      <c r="M88" s="37"/>
    </row>
    <row r="89" spans="5:13">
      <c r="E89" s="37"/>
      <c r="F89" s="37"/>
      <c r="G89" s="37"/>
      <c r="H89" s="37"/>
      <c r="I89" s="37"/>
      <c r="J89" s="37"/>
      <c r="K89" s="37"/>
      <c r="L89" s="37"/>
      <c r="M89" s="37"/>
    </row>
    <row r="90" spans="5:13">
      <c r="E90" s="37"/>
      <c r="F90" s="37"/>
      <c r="G90" s="37"/>
      <c r="H90" s="37"/>
      <c r="I90" s="37"/>
      <c r="J90" s="37"/>
      <c r="K90" s="37"/>
      <c r="L90" s="37"/>
      <c r="M90" s="37"/>
    </row>
    <row r="91" spans="5:13">
      <c r="E91" s="37"/>
      <c r="F91" s="37"/>
      <c r="G91" s="37"/>
      <c r="H91" s="37"/>
      <c r="I91" s="37"/>
      <c r="J91" s="37"/>
      <c r="K91" s="37"/>
      <c r="L91" s="37"/>
      <c r="M91" s="37"/>
    </row>
    <row r="92" spans="5:13">
      <c r="E92" s="37"/>
      <c r="F92" s="37"/>
      <c r="G92" s="37"/>
      <c r="H92" s="37"/>
      <c r="I92" s="37"/>
      <c r="J92" s="37"/>
      <c r="K92" s="37"/>
      <c r="L92" s="37"/>
      <c r="M92" s="37"/>
    </row>
    <row r="93" spans="5:13">
      <c r="E93" s="37"/>
      <c r="F93" s="37"/>
      <c r="G93" s="37"/>
      <c r="H93" s="37"/>
      <c r="I93" s="37"/>
      <c r="J93" s="37"/>
      <c r="K93" s="37"/>
      <c r="L93" s="37"/>
      <c r="M93" s="37"/>
    </row>
    <row r="94" spans="5:13">
      <c r="E94" s="37"/>
      <c r="F94" s="37"/>
      <c r="G94" s="37"/>
      <c r="H94" s="37"/>
      <c r="I94" s="37"/>
      <c r="J94" s="37"/>
      <c r="K94" s="37"/>
      <c r="L94" s="37"/>
      <c r="M94" s="37"/>
    </row>
    <row r="95" spans="5:13">
      <c r="E95" s="37"/>
      <c r="F95" s="37"/>
      <c r="G95" s="37"/>
      <c r="H95" s="37"/>
      <c r="I95" s="37"/>
      <c r="J95" s="37"/>
      <c r="K95" s="37"/>
      <c r="L95" s="37"/>
      <c r="M95" s="37"/>
    </row>
    <row r="96" spans="5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33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6"/>
    <pageSetUpPr fitToPage="1"/>
  </sheetPr>
  <dimension ref="A1:L51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.7109375" style="87" customWidth="1"/>
    <col min="2" max="2" width="12" style="87" customWidth="1"/>
    <col min="3" max="3" width="33.140625" style="87" customWidth="1"/>
    <col min="4" max="4" width="17.28515625" style="88" customWidth="1"/>
    <col min="5" max="6" width="10.85546875" style="88" customWidth="1"/>
    <col min="7" max="7" width="13.7109375" style="88" customWidth="1"/>
    <col min="8" max="8" width="1.7109375" style="88" customWidth="1"/>
    <col min="9" max="10" width="10.85546875" style="87" customWidth="1"/>
    <col min="11" max="11" width="13.7109375" style="87" customWidth="1"/>
    <col min="12" max="12" width="1.5703125" style="87" customWidth="1"/>
    <col min="13" max="16384" width="12.5703125" style="87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s="26" customFormat="1" ht="15" customHeight="1">
      <c r="B5" s="75" t="s">
        <v>233</v>
      </c>
      <c r="C5" s="33" t="s">
        <v>382</v>
      </c>
      <c r="D5" s="27"/>
      <c r="E5" s="27"/>
      <c r="F5" s="27"/>
      <c r="G5" s="27"/>
      <c r="H5" s="27"/>
    </row>
    <row r="6" spans="1:12" s="26" customFormat="1" ht="15" customHeight="1">
      <c r="B6" s="75"/>
      <c r="C6" s="33" t="s">
        <v>406</v>
      </c>
      <c r="D6" s="27"/>
      <c r="E6" s="27"/>
      <c r="F6" s="27"/>
      <c r="G6" s="27"/>
      <c r="H6" s="27"/>
    </row>
    <row r="7" spans="1:12" s="26" customFormat="1" ht="15" customHeight="1">
      <c r="B7" s="76" t="s">
        <v>234</v>
      </c>
      <c r="C7" s="36" t="s">
        <v>354</v>
      </c>
      <c r="D7" s="27"/>
      <c r="E7" s="27"/>
      <c r="F7" s="27"/>
      <c r="G7" s="27"/>
      <c r="H7" s="27"/>
    </row>
    <row r="8" spans="1:12" s="26" customFormat="1" ht="15" customHeight="1">
      <c r="B8" s="76"/>
      <c r="C8" s="36" t="s">
        <v>406</v>
      </c>
      <c r="D8" s="27"/>
      <c r="E8" s="27"/>
      <c r="F8" s="27"/>
      <c r="G8" s="27"/>
      <c r="H8" s="27"/>
    </row>
    <row r="9" spans="1:12" ht="15" thickBot="1"/>
    <row r="10" spans="1:12" ht="8.1" customHeight="1" thickTop="1">
      <c r="A10" s="244"/>
      <c r="B10" s="244"/>
      <c r="C10" s="244"/>
      <c r="D10" s="249"/>
      <c r="E10" s="249"/>
      <c r="F10" s="249"/>
      <c r="G10" s="249"/>
      <c r="H10" s="249"/>
      <c r="I10" s="244"/>
      <c r="J10" s="244"/>
      <c r="K10" s="244"/>
      <c r="L10" s="242"/>
    </row>
    <row r="11" spans="1:12" ht="15" customHeight="1">
      <c r="A11" s="79"/>
      <c r="B11" s="33" t="s">
        <v>341</v>
      </c>
      <c r="C11" s="103"/>
      <c r="D11" s="245" t="s">
        <v>28</v>
      </c>
      <c r="E11" s="692" t="s">
        <v>101</v>
      </c>
      <c r="F11" s="692"/>
      <c r="G11" s="692"/>
      <c r="H11" s="245"/>
      <c r="I11" s="692" t="s">
        <v>102</v>
      </c>
      <c r="J11" s="692"/>
      <c r="K11" s="692"/>
    </row>
    <row r="12" spans="1:12" ht="15" customHeight="1">
      <c r="A12" s="80"/>
      <c r="B12" s="36" t="s">
        <v>328</v>
      </c>
      <c r="C12" s="103"/>
      <c r="D12" s="327" t="s">
        <v>29</v>
      </c>
      <c r="E12" s="694" t="s">
        <v>103</v>
      </c>
      <c r="F12" s="694"/>
      <c r="G12" s="694"/>
      <c r="H12" s="667"/>
      <c r="I12" s="694" t="s">
        <v>104</v>
      </c>
      <c r="J12" s="694"/>
      <c r="K12" s="694"/>
    </row>
    <row r="13" spans="1:12" ht="15">
      <c r="A13" s="77"/>
      <c r="B13" s="26"/>
      <c r="C13" s="26"/>
      <c r="D13" s="245"/>
      <c r="E13" s="258" t="s">
        <v>8</v>
      </c>
      <c r="F13" s="258" t="s">
        <v>40</v>
      </c>
      <c r="G13" s="258" t="s">
        <v>42</v>
      </c>
      <c r="H13" s="245"/>
      <c r="I13" s="258" t="s">
        <v>8</v>
      </c>
      <c r="J13" s="258" t="s">
        <v>40</v>
      </c>
      <c r="K13" s="258" t="s">
        <v>42</v>
      </c>
      <c r="L13" s="75"/>
    </row>
    <row r="14" spans="1:12" ht="15">
      <c r="A14" s="77"/>
      <c r="B14" s="26"/>
      <c r="C14" s="26"/>
      <c r="D14" s="245"/>
      <c r="E14" s="330" t="s">
        <v>134</v>
      </c>
      <c r="F14" s="330" t="s">
        <v>41</v>
      </c>
      <c r="G14" s="330" t="s">
        <v>43</v>
      </c>
      <c r="H14" s="245"/>
      <c r="I14" s="330" t="s">
        <v>134</v>
      </c>
      <c r="J14" s="330" t="s">
        <v>41</v>
      </c>
      <c r="K14" s="330" t="s">
        <v>43</v>
      </c>
      <c r="L14" s="76"/>
    </row>
    <row r="15" spans="1:12" ht="8.1" customHeight="1">
      <c r="A15" s="247"/>
      <c r="B15" s="247"/>
      <c r="C15" s="247"/>
      <c r="D15" s="248"/>
      <c r="E15" s="247"/>
      <c r="F15" s="247"/>
      <c r="G15" s="247"/>
      <c r="H15" s="248"/>
      <c r="I15" s="247"/>
      <c r="J15" s="247"/>
      <c r="K15" s="247"/>
      <c r="L15" s="247"/>
    </row>
    <row r="16" spans="1:12" ht="8.1" customHeight="1">
      <c r="A16" s="26"/>
      <c r="B16" s="26"/>
      <c r="C16" s="26"/>
      <c r="D16" s="27"/>
      <c r="E16" s="26"/>
      <c r="F16" s="26"/>
      <c r="G16" s="26"/>
      <c r="H16" s="27"/>
      <c r="I16" s="26"/>
      <c r="J16" s="26"/>
      <c r="K16" s="26"/>
      <c r="L16" s="26"/>
    </row>
    <row r="17" spans="2:12" ht="15">
      <c r="B17" s="33" t="s">
        <v>8</v>
      </c>
      <c r="C17" s="33"/>
      <c r="D17" s="34">
        <v>2021</v>
      </c>
      <c r="E17" s="333">
        <f>F17+G17</f>
        <v>0</v>
      </c>
      <c r="F17" s="333">
        <v>0</v>
      </c>
      <c r="G17" s="333">
        <v>0</v>
      </c>
      <c r="H17" s="664"/>
      <c r="I17" s="331">
        <f>J17+K17</f>
        <v>1</v>
      </c>
      <c r="J17" s="331">
        <f>J20+J23+J26+J29+J32+J35+J38+J41+J44</f>
        <v>0</v>
      </c>
      <c r="K17" s="331">
        <f>K20+K23+K26+K29+K32+K35+K38+K41+K44</f>
        <v>1</v>
      </c>
      <c r="L17" s="89"/>
    </row>
    <row r="18" spans="2:12" ht="15">
      <c r="B18" s="36" t="s">
        <v>9</v>
      </c>
      <c r="C18" s="36"/>
      <c r="D18" s="34">
        <v>2022</v>
      </c>
      <c r="E18" s="333">
        <f t="shared" ref="E18" si="0">F18+G18</f>
        <v>0</v>
      </c>
      <c r="F18" s="333">
        <v>0</v>
      </c>
      <c r="G18" s="333">
        <v>0</v>
      </c>
      <c r="H18" s="664"/>
      <c r="I18" s="331">
        <f>J18+K18</f>
        <v>0</v>
      </c>
      <c r="J18" s="331">
        <f>J21+J24+J27+J30+J33+J36+J39+J42+J45</f>
        <v>0</v>
      </c>
      <c r="K18" s="331">
        <f>K21+K24+K27+K30+K33+K36+K39+K42+K45</f>
        <v>0</v>
      </c>
      <c r="L18" s="89"/>
    </row>
    <row r="19" spans="2:12">
      <c r="B19" s="36"/>
      <c r="C19" s="36"/>
      <c r="D19" s="27"/>
      <c r="E19" s="333"/>
      <c r="F19" s="333"/>
      <c r="G19" s="333"/>
      <c r="H19" s="27"/>
      <c r="I19" s="333"/>
      <c r="J19" s="333"/>
      <c r="K19" s="333"/>
      <c r="L19" s="39"/>
    </row>
    <row r="20" spans="2:12" ht="15">
      <c r="B20" s="33" t="s">
        <v>105</v>
      </c>
      <c r="C20" s="33"/>
      <c r="D20" s="27">
        <v>2021</v>
      </c>
      <c r="E20" s="333">
        <f>F20+G20</f>
        <v>0</v>
      </c>
      <c r="F20" s="333">
        <v>0</v>
      </c>
      <c r="G20" s="333">
        <v>0</v>
      </c>
      <c r="H20" s="27"/>
      <c r="I20" s="333">
        <f>J20+K20</f>
        <v>0</v>
      </c>
      <c r="J20" s="333">
        <v>0</v>
      </c>
      <c r="K20" s="333">
        <v>0</v>
      </c>
    </row>
    <row r="21" spans="2:12">
      <c r="B21" s="36" t="s">
        <v>106</v>
      </c>
      <c r="C21" s="36"/>
      <c r="D21" s="27">
        <v>2022</v>
      </c>
      <c r="E21" s="333">
        <f>F21+G21</f>
        <v>0</v>
      </c>
      <c r="F21" s="333">
        <v>0</v>
      </c>
      <c r="G21" s="333">
        <v>0</v>
      </c>
      <c r="H21" s="27"/>
      <c r="I21" s="333">
        <f>J21+K21</f>
        <v>0</v>
      </c>
      <c r="J21" s="333">
        <v>0</v>
      </c>
      <c r="K21" s="333">
        <v>0</v>
      </c>
    </row>
    <row r="22" spans="2:12">
      <c r="B22" s="36"/>
      <c r="C22" s="36"/>
      <c r="D22" s="27"/>
      <c r="E22" s="333"/>
      <c r="F22" s="333"/>
      <c r="G22" s="333"/>
      <c r="H22" s="27"/>
      <c r="I22" s="333"/>
      <c r="J22" s="333"/>
      <c r="K22" s="333"/>
    </row>
    <row r="23" spans="2:12" ht="15">
      <c r="B23" s="33" t="s">
        <v>107</v>
      </c>
      <c r="C23" s="33"/>
      <c r="D23" s="27">
        <v>2021</v>
      </c>
      <c r="E23" s="333">
        <f>F23+G23</f>
        <v>0</v>
      </c>
      <c r="F23" s="333">
        <v>0</v>
      </c>
      <c r="G23" s="333">
        <v>0</v>
      </c>
      <c r="H23" s="27"/>
      <c r="I23" s="333">
        <f>J23+K23</f>
        <v>0</v>
      </c>
      <c r="J23" s="336">
        <v>0</v>
      </c>
      <c r="K23" s="333">
        <v>0</v>
      </c>
    </row>
    <row r="24" spans="2:12">
      <c r="B24" s="36" t="s">
        <v>108</v>
      </c>
      <c r="C24" s="36"/>
      <c r="D24" s="27">
        <v>2022</v>
      </c>
      <c r="E24" s="333">
        <f>F24+G24</f>
        <v>0</v>
      </c>
      <c r="F24" s="333">
        <v>0</v>
      </c>
      <c r="G24" s="333">
        <v>0</v>
      </c>
      <c r="H24" s="27"/>
      <c r="I24" s="333">
        <f>J24+K24</f>
        <v>0</v>
      </c>
      <c r="J24" s="333">
        <v>0</v>
      </c>
      <c r="K24" s="333">
        <v>0</v>
      </c>
    </row>
    <row r="25" spans="2:12">
      <c r="B25" s="36"/>
      <c r="C25" s="36"/>
      <c r="D25" s="27"/>
      <c r="E25" s="333"/>
      <c r="F25" s="333"/>
      <c r="G25" s="333"/>
      <c r="H25" s="27"/>
      <c r="I25" s="333"/>
      <c r="J25" s="333"/>
      <c r="K25" s="333"/>
    </row>
    <row r="26" spans="2:12" ht="15">
      <c r="B26" s="33" t="s">
        <v>109</v>
      </c>
      <c r="C26" s="33"/>
      <c r="D26" s="27">
        <v>2021</v>
      </c>
      <c r="E26" s="333">
        <f>F26+G26</f>
        <v>0</v>
      </c>
      <c r="F26" s="333">
        <v>0</v>
      </c>
      <c r="G26" s="333">
        <v>0</v>
      </c>
      <c r="H26" s="27"/>
      <c r="I26" s="333">
        <f>J26+K26</f>
        <v>0</v>
      </c>
      <c r="J26" s="333">
        <v>0</v>
      </c>
      <c r="K26" s="333">
        <v>0</v>
      </c>
    </row>
    <row r="27" spans="2:12">
      <c r="B27" s="36" t="s">
        <v>110</v>
      </c>
      <c r="C27" s="36"/>
      <c r="D27" s="27">
        <v>2022</v>
      </c>
      <c r="E27" s="333">
        <f>F27+G27</f>
        <v>0</v>
      </c>
      <c r="F27" s="333">
        <v>0</v>
      </c>
      <c r="G27" s="333">
        <v>0</v>
      </c>
      <c r="H27" s="27"/>
      <c r="I27" s="333">
        <f>J27+K27</f>
        <v>0</v>
      </c>
      <c r="J27" s="333">
        <v>0</v>
      </c>
      <c r="K27" s="333">
        <v>0</v>
      </c>
    </row>
    <row r="28" spans="2:12">
      <c r="B28" s="36"/>
      <c r="C28" s="36"/>
      <c r="D28" s="27"/>
      <c r="E28" s="333"/>
      <c r="F28" s="333"/>
      <c r="G28" s="333"/>
      <c r="H28" s="27"/>
      <c r="I28" s="333"/>
      <c r="J28" s="333"/>
      <c r="K28" s="333"/>
    </row>
    <row r="29" spans="2:12" ht="15">
      <c r="B29" s="33" t="s">
        <v>111</v>
      </c>
      <c r="C29" s="33"/>
      <c r="D29" s="27">
        <v>2021</v>
      </c>
      <c r="E29" s="333">
        <f>F29+G29</f>
        <v>0</v>
      </c>
      <c r="F29" s="333">
        <v>0</v>
      </c>
      <c r="G29" s="333">
        <v>0</v>
      </c>
      <c r="H29" s="27"/>
      <c r="I29" s="333">
        <f>J29+K29</f>
        <v>0</v>
      </c>
      <c r="J29" s="333">
        <v>0</v>
      </c>
      <c r="K29" s="333">
        <v>0</v>
      </c>
    </row>
    <row r="30" spans="2:12">
      <c r="B30" s="36" t="s">
        <v>325</v>
      </c>
      <c r="C30" s="36"/>
      <c r="D30" s="27">
        <v>2022</v>
      </c>
      <c r="E30" s="333">
        <f>F30+G30</f>
        <v>0</v>
      </c>
      <c r="F30" s="333">
        <v>0</v>
      </c>
      <c r="G30" s="333">
        <v>0</v>
      </c>
      <c r="H30" s="27"/>
      <c r="I30" s="333">
        <f>J30+K30</f>
        <v>0</v>
      </c>
      <c r="J30" s="333">
        <v>0</v>
      </c>
      <c r="K30" s="333">
        <v>0</v>
      </c>
    </row>
    <row r="31" spans="2:12">
      <c r="B31" s="36"/>
      <c r="C31" s="36"/>
      <c r="D31" s="27"/>
      <c r="E31" s="333"/>
      <c r="F31" s="333"/>
      <c r="G31" s="336"/>
      <c r="H31" s="27"/>
      <c r="I31" s="333"/>
      <c r="J31" s="333"/>
      <c r="K31" s="336"/>
    </row>
    <row r="32" spans="2:12" ht="15">
      <c r="B32" s="33" t="s">
        <v>112</v>
      </c>
      <c r="C32" s="33"/>
      <c r="D32" s="27">
        <v>2021</v>
      </c>
      <c r="E32" s="333">
        <f>F32+G32</f>
        <v>0</v>
      </c>
      <c r="F32" s="333">
        <v>0</v>
      </c>
      <c r="G32" s="333">
        <v>0</v>
      </c>
      <c r="H32" s="27"/>
      <c r="I32" s="333">
        <f>J32+K32</f>
        <v>0</v>
      </c>
      <c r="J32" s="333">
        <v>0</v>
      </c>
      <c r="K32" s="333">
        <v>0</v>
      </c>
    </row>
    <row r="33" spans="1:12">
      <c r="B33" s="36" t="s">
        <v>113</v>
      </c>
      <c r="C33" s="36"/>
      <c r="D33" s="27">
        <v>2022</v>
      </c>
      <c r="E33" s="333">
        <f>F33+G33</f>
        <v>0</v>
      </c>
      <c r="F33" s="333">
        <v>0</v>
      </c>
      <c r="G33" s="333">
        <v>0</v>
      </c>
      <c r="H33" s="27"/>
      <c r="I33" s="333">
        <f>J33+K33</f>
        <v>0</v>
      </c>
      <c r="J33" s="333">
        <v>0</v>
      </c>
      <c r="K33" s="333">
        <v>0</v>
      </c>
    </row>
    <row r="34" spans="1:12">
      <c r="B34" s="36"/>
      <c r="C34" s="36"/>
      <c r="D34" s="27"/>
      <c r="E34" s="336"/>
      <c r="F34" s="336"/>
      <c r="G34" s="336"/>
      <c r="H34" s="27"/>
      <c r="I34" s="336"/>
      <c r="J34" s="336"/>
      <c r="K34" s="336"/>
    </row>
    <row r="35" spans="1:12" ht="15">
      <c r="B35" s="33" t="s">
        <v>114</v>
      </c>
      <c r="C35" s="33"/>
      <c r="D35" s="27">
        <v>2021</v>
      </c>
      <c r="E35" s="333">
        <f>F35+G35</f>
        <v>0</v>
      </c>
      <c r="F35" s="333">
        <v>0</v>
      </c>
      <c r="G35" s="333">
        <v>0</v>
      </c>
      <c r="H35" s="27"/>
      <c r="I35" s="333">
        <f>J35+K35</f>
        <v>0</v>
      </c>
      <c r="J35" s="333">
        <v>0</v>
      </c>
      <c r="K35" s="336">
        <v>0</v>
      </c>
    </row>
    <row r="36" spans="1:12">
      <c r="B36" s="103" t="s">
        <v>115</v>
      </c>
      <c r="C36" s="103"/>
      <c r="D36" s="27">
        <v>2022</v>
      </c>
      <c r="E36" s="333">
        <f>F36+G36</f>
        <v>0</v>
      </c>
      <c r="F36" s="333">
        <v>0</v>
      </c>
      <c r="G36" s="333">
        <v>0</v>
      </c>
      <c r="H36" s="27"/>
      <c r="I36" s="333">
        <f>J36+K36</f>
        <v>0</v>
      </c>
      <c r="J36" s="333">
        <v>0</v>
      </c>
      <c r="K36" s="333">
        <v>0</v>
      </c>
    </row>
    <row r="37" spans="1:12">
      <c r="B37" s="103"/>
      <c r="C37" s="103"/>
      <c r="D37" s="27"/>
      <c r="E37" s="333"/>
      <c r="F37" s="336"/>
      <c r="G37" s="333"/>
      <c r="H37" s="27"/>
      <c r="I37" s="333"/>
      <c r="J37" s="336"/>
      <c r="K37" s="333"/>
    </row>
    <row r="38" spans="1:12" ht="15">
      <c r="B38" s="33" t="s">
        <v>116</v>
      </c>
      <c r="C38" s="33"/>
      <c r="D38" s="27">
        <v>2021</v>
      </c>
      <c r="E38" s="333">
        <f>F38+G38</f>
        <v>0</v>
      </c>
      <c r="F38" s="333">
        <v>0</v>
      </c>
      <c r="G38" s="333">
        <v>0</v>
      </c>
      <c r="H38" s="27"/>
      <c r="I38" s="333">
        <f>J38+K38</f>
        <v>1</v>
      </c>
      <c r="J38" s="333">
        <v>0</v>
      </c>
      <c r="K38" s="333">
        <v>1</v>
      </c>
    </row>
    <row r="39" spans="1:12">
      <c r="B39" s="36" t="s">
        <v>117</v>
      </c>
      <c r="C39" s="36"/>
      <c r="D39" s="27">
        <v>2022</v>
      </c>
      <c r="E39" s="333">
        <f>F39+G39</f>
        <v>0</v>
      </c>
      <c r="F39" s="333">
        <v>0</v>
      </c>
      <c r="G39" s="333">
        <v>0</v>
      </c>
      <c r="H39" s="27"/>
      <c r="I39" s="333">
        <f>J39+K39</f>
        <v>0</v>
      </c>
      <c r="J39" s="333">
        <v>0</v>
      </c>
      <c r="K39" s="333">
        <v>0</v>
      </c>
    </row>
    <row r="40" spans="1:12">
      <c r="B40" s="36"/>
      <c r="C40" s="36"/>
      <c r="D40" s="27"/>
      <c r="E40" s="333"/>
      <c r="F40" s="333"/>
      <c r="G40" s="336"/>
      <c r="H40" s="27"/>
      <c r="I40" s="333"/>
      <c r="J40" s="333"/>
      <c r="K40" s="336"/>
    </row>
    <row r="41" spans="1:12" ht="15">
      <c r="B41" s="33" t="s">
        <v>118</v>
      </c>
      <c r="C41" s="33"/>
      <c r="D41" s="27">
        <v>2021</v>
      </c>
      <c r="E41" s="333">
        <f>F41+G41</f>
        <v>0</v>
      </c>
      <c r="F41" s="333">
        <v>0</v>
      </c>
      <c r="G41" s="333">
        <v>0</v>
      </c>
      <c r="H41" s="27"/>
      <c r="I41" s="333">
        <f>J41+K41</f>
        <v>0</v>
      </c>
      <c r="J41" s="333">
        <v>0</v>
      </c>
      <c r="K41" s="333">
        <v>0</v>
      </c>
    </row>
    <row r="42" spans="1:12">
      <c r="B42" s="103" t="s">
        <v>119</v>
      </c>
      <c r="C42" s="103"/>
      <c r="D42" s="27">
        <v>2022</v>
      </c>
      <c r="E42" s="333">
        <f>F42+G42</f>
        <v>0</v>
      </c>
      <c r="F42" s="333">
        <v>0</v>
      </c>
      <c r="G42" s="333">
        <v>0</v>
      </c>
      <c r="H42" s="27"/>
      <c r="I42" s="333">
        <f>J42+K42</f>
        <v>0</v>
      </c>
      <c r="J42" s="333">
        <v>0</v>
      </c>
      <c r="K42" s="333">
        <v>0</v>
      </c>
    </row>
    <row r="43" spans="1:12">
      <c r="B43" s="103"/>
      <c r="C43" s="103"/>
      <c r="D43" s="27"/>
      <c r="E43" s="336"/>
      <c r="F43" s="336"/>
      <c r="G43" s="336"/>
      <c r="H43" s="27"/>
      <c r="I43" s="336"/>
      <c r="J43" s="336"/>
      <c r="K43" s="336"/>
    </row>
    <row r="44" spans="1:12" ht="15">
      <c r="B44" s="33" t="s">
        <v>120</v>
      </c>
      <c r="C44" s="33"/>
      <c r="D44" s="27">
        <v>2021</v>
      </c>
      <c r="E44" s="333">
        <f>F44+G44</f>
        <v>0</v>
      </c>
      <c r="F44" s="333">
        <v>0</v>
      </c>
      <c r="G44" s="333">
        <v>0</v>
      </c>
      <c r="H44" s="27"/>
      <c r="I44" s="333">
        <f>J44+K44</f>
        <v>0</v>
      </c>
      <c r="J44" s="336">
        <v>0</v>
      </c>
      <c r="K44" s="336">
        <v>0</v>
      </c>
    </row>
    <row r="45" spans="1:12">
      <c r="B45" s="36" t="s">
        <v>121</v>
      </c>
      <c r="C45" s="36"/>
      <c r="D45" s="27">
        <v>2022</v>
      </c>
      <c r="E45" s="333">
        <f>F45+G45</f>
        <v>0</v>
      </c>
      <c r="F45" s="333">
        <v>0</v>
      </c>
      <c r="G45" s="333">
        <v>0</v>
      </c>
      <c r="H45" s="27"/>
      <c r="I45" s="333">
        <f>J45+K45</f>
        <v>0</v>
      </c>
      <c r="J45" s="263">
        <v>0</v>
      </c>
      <c r="K45" s="263">
        <v>0</v>
      </c>
    </row>
    <row r="46" spans="1:12" ht="15" thickBot="1">
      <c r="A46" s="30"/>
      <c r="B46" s="30"/>
      <c r="C46" s="30"/>
      <c r="D46" s="92"/>
      <c r="E46" s="92"/>
      <c r="F46" s="92"/>
      <c r="G46" s="92"/>
      <c r="H46" s="92"/>
      <c r="I46" s="93"/>
      <c r="J46" s="30"/>
      <c r="K46" s="94"/>
      <c r="L46" s="94"/>
    </row>
    <row r="47" spans="1:12" s="97" customFormat="1" ht="12.75">
      <c r="A47" s="31"/>
      <c r="B47" s="31"/>
      <c r="C47" s="31"/>
      <c r="D47" s="95"/>
      <c r="E47" s="95"/>
      <c r="F47" s="95"/>
      <c r="G47" s="95"/>
      <c r="H47" s="95"/>
      <c r="I47" s="31"/>
      <c r="J47" s="31"/>
      <c r="K47" s="96"/>
      <c r="L47" s="563" t="s">
        <v>216</v>
      </c>
    </row>
    <row r="48" spans="1:12" s="97" customFormat="1" ht="12.75">
      <c r="A48" s="31"/>
      <c r="B48" s="31"/>
      <c r="C48" s="31"/>
      <c r="D48" s="95"/>
      <c r="E48" s="95"/>
      <c r="F48" s="95"/>
      <c r="G48" s="95"/>
      <c r="H48" s="95"/>
      <c r="I48" s="31"/>
      <c r="J48" s="31"/>
      <c r="K48" s="31"/>
      <c r="L48" s="265" t="s">
        <v>215</v>
      </c>
    </row>
    <row r="49" spans="1:10" s="31" customFormat="1" ht="15" customHeight="1">
      <c r="A49" s="98"/>
      <c r="D49" s="95"/>
      <c r="E49" s="95"/>
      <c r="F49" s="95"/>
      <c r="G49" s="95"/>
      <c r="H49" s="95"/>
      <c r="I49" s="98"/>
    </row>
    <row r="50" spans="1:10" s="31" customFormat="1" ht="12">
      <c r="A50" s="99"/>
      <c r="B50" s="98"/>
      <c r="D50" s="95"/>
      <c r="E50" s="95"/>
      <c r="F50" s="95"/>
      <c r="G50" s="95"/>
      <c r="H50" s="95"/>
      <c r="I50" s="99"/>
      <c r="J50" s="99"/>
    </row>
    <row r="51" spans="1:10" s="100" customFormat="1">
      <c r="B51" s="101"/>
      <c r="D51" s="102"/>
      <c r="E51" s="102"/>
      <c r="F51" s="102"/>
      <c r="G51" s="102"/>
      <c r="H51" s="102"/>
    </row>
  </sheetData>
  <mergeCells count="4">
    <mergeCell ref="I11:K11"/>
    <mergeCell ref="I12:K12"/>
    <mergeCell ref="E11:G11"/>
    <mergeCell ref="E12:G12"/>
  </mergeCells>
  <hyperlinks>
    <hyperlink ref="L1" r:id="rId1" xr:uid="{00000000-0004-0000-34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6"/>
    <pageSetUpPr fitToPage="1"/>
  </sheetPr>
  <dimension ref="A1:M51"/>
  <sheetViews>
    <sheetView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12.5703125" defaultRowHeight="14.25"/>
  <cols>
    <col min="1" max="1" width="1.140625" style="87" customWidth="1"/>
    <col min="2" max="2" width="12" style="87" customWidth="1"/>
    <col min="3" max="3" width="33.140625" style="87" customWidth="1"/>
    <col min="4" max="4" width="17.28515625" style="88" customWidth="1"/>
    <col min="5" max="6" width="10.85546875" style="87" customWidth="1"/>
    <col min="7" max="7" width="13.7109375" style="87" customWidth="1"/>
    <col min="8" max="8" width="1.5703125" style="87" customWidth="1"/>
    <col min="9" max="10" width="10.85546875" style="87" customWidth="1"/>
    <col min="11" max="11" width="13.7109375" style="87" customWidth="1"/>
    <col min="12" max="12" width="1.140625" style="87" customWidth="1"/>
    <col min="13" max="16384" width="12.5703125" style="87"/>
  </cols>
  <sheetData>
    <row r="1" spans="1:12" s="1" customFormat="1" ht="15" customHeight="1">
      <c r="L1" s="2" t="s">
        <v>0</v>
      </c>
    </row>
    <row r="2" spans="1:12" s="1" customFormat="1" ht="15" customHeight="1">
      <c r="L2" s="3" t="s">
        <v>1</v>
      </c>
    </row>
    <row r="3" spans="1:12" s="1" customFormat="1" ht="15" customHeight="1"/>
    <row r="4" spans="1:12" s="1" customFormat="1" ht="15" customHeight="1"/>
    <row r="5" spans="1:12" s="26" customFormat="1" ht="15" customHeight="1">
      <c r="B5" s="75" t="s">
        <v>233</v>
      </c>
      <c r="C5" s="33" t="s">
        <v>382</v>
      </c>
      <c r="D5" s="27"/>
    </row>
    <row r="6" spans="1:12" s="26" customFormat="1" ht="15" customHeight="1">
      <c r="B6" s="75"/>
      <c r="C6" s="33" t="s">
        <v>408</v>
      </c>
      <c r="D6" s="27"/>
    </row>
    <row r="7" spans="1:12" s="26" customFormat="1" ht="15" customHeight="1">
      <c r="B7" s="76" t="s">
        <v>234</v>
      </c>
      <c r="C7" s="36" t="s">
        <v>354</v>
      </c>
      <c r="D7" s="27"/>
    </row>
    <row r="8" spans="1:12" s="26" customFormat="1" ht="15" customHeight="1">
      <c r="B8" s="76"/>
      <c r="C8" s="36" t="s">
        <v>546</v>
      </c>
      <c r="D8" s="27"/>
    </row>
    <row r="9" spans="1:12" ht="15" thickBot="1"/>
    <row r="10" spans="1:12" ht="8.1" customHeight="1" thickTop="1">
      <c r="A10" s="244"/>
      <c r="B10" s="244"/>
      <c r="C10" s="244"/>
      <c r="D10" s="249"/>
      <c r="E10" s="244"/>
      <c r="F10" s="244"/>
      <c r="G10" s="244"/>
      <c r="H10" s="244"/>
      <c r="I10" s="244"/>
      <c r="J10" s="244"/>
      <c r="K10" s="244"/>
      <c r="L10" s="242"/>
    </row>
    <row r="11" spans="1:12" ht="15" customHeight="1">
      <c r="A11" s="79"/>
      <c r="B11" s="33" t="s">
        <v>341</v>
      </c>
      <c r="C11" s="103"/>
      <c r="D11" s="245" t="s">
        <v>28</v>
      </c>
      <c r="E11" s="692" t="s">
        <v>123</v>
      </c>
      <c r="F11" s="692"/>
      <c r="G11" s="692"/>
      <c r="H11" s="692"/>
      <c r="I11" s="692" t="s">
        <v>127</v>
      </c>
      <c r="J11" s="692"/>
      <c r="K11" s="692"/>
      <c r="L11" s="36"/>
    </row>
    <row r="12" spans="1:12" ht="15" customHeight="1">
      <c r="A12" s="80"/>
      <c r="B12" s="36" t="s">
        <v>328</v>
      </c>
      <c r="C12" s="103"/>
      <c r="D12" s="327" t="s">
        <v>29</v>
      </c>
      <c r="E12" s="694" t="s">
        <v>126</v>
      </c>
      <c r="F12" s="694"/>
      <c r="G12" s="694"/>
      <c r="H12" s="701"/>
      <c r="I12" s="695" t="s">
        <v>127</v>
      </c>
      <c r="J12" s="695"/>
      <c r="K12" s="695"/>
      <c r="L12" s="26"/>
    </row>
    <row r="13" spans="1:12" ht="15">
      <c r="A13" s="77"/>
      <c r="B13" s="26"/>
      <c r="C13" s="26"/>
      <c r="D13" s="245"/>
      <c r="E13" s="258" t="s">
        <v>8</v>
      </c>
      <c r="F13" s="258" t="s">
        <v>40</v>
      </c>
      <c r="G13" s="258" t="s">
        <v>42</v>
      </c>
      <c r="H13" s="75"/>
      <c r="I13" s="258" t="s">
        <v>8</v>
      </c>
      <c r="J13" s="258" t="s">
        <v>40</v>
      </c>
      <c r="K13" s="258" t="s">
        <v>42</v>
      </c>
      <c r="L13" s="75"/>
    </row>
    <row r="14" spans="1:12" ht="15">
      <c r="A14" s="77"/>
      <c r="B14" s="26"/>
      <c r="C14" s="26"/>
      <c r="D14" s="245"/>
      <c r="E14" s="330" t="s">
        <v>134</v>
      </c>
      <c r="F14" s="330" t="s">
        <v>41</v>
      </c>
      <c r="G14" s="330" t="s">
        <v>43</v>
      </c>
      <c r="H14" s="330"/>
      <c r="I14" s="330" t="s">
        <v>134</v>
      </c>
      <c r="J14" s="330" t="s">
        <v>41</v>
      </c>
      <c r="K14" s="330" t="s">
        <v>43</v>
      </c>
      <c r="L14" s="76"/>
    </row>
    <row r="15" spans="1:12" ht="8.1" customHeight="1">
      <c r="A15" s="247"/>
      <c r="B15" s="247"/>
      <c r="C15" s="247"/>
      <c r="D15" s="248"/>
      <c r="E15" s="247"/>
      <c r="F15" s="247"/>
      <c r="G15" s="247"/>
      <c r="H15" s="247"/>
      <c r="I15" s="247"/>
      <c r="J15" s="247"/>
      <c r="K15" s="247"/>
      <c r="L15" s="247"/>
    </row>
    <row r="16" spans="1:12" ht="8.1" customHeight="1">
      <c r="A16" s="26"/>
      <c r="B16" s="26"/>
      <c r="C16" s="26"/>
      <c r="D16" s="27"/>
      <c r="E16" s="26"/>
      <c r="F16" s="26"/>
      <c r="G16" s="26"/>
      <c r="H16" s="26"/>
      <c r="I16" s="26"/>
      <c r="J16" s="26"/>
      <c r="K16" s="26"/>
      <c r="L16" s="26"/>
    </row>
    <row r="17" spans="2:13" ht="15">
      <c r="B17" s="33" t="s">
        <v>8</v>
      </c>
      <c r="C17" s="33"/>
      <c r="D17" s="34">
        <v>2021</v>
      </c>
      <c r="E17" s="331">
        <f>F17+G17</f>
        <v>13</v>
      </c>
      <c r="F17" s="331">
        <f>F20+F23+F26+F29+F32+F35+F38+F41+F44</f>
        <v>7</v>
      </c>
      <c r="G17" s="331">
        <f>G20+G23+G26+G29+G32+G35+G38+G41+G44</f>
        <v>6</v>
      </c>
      <c r="H17" s="342"/>
      <c r="I17" s="331">
        <f>J17+K17</f>
        <v>21</v>
      </c>
      <c r="J17" s="331">
        <f>J20+J23+J26+J29+J32+J35+J38+J41+J44</f>
        <v>10</v>
      </c>
      <c r="K17" s="331">
        <f>K20+K23+K26+K29+K32+K35+K38+K41+K44</f>
        <v>11</v>
      </c>
      <c r="L17" s="89"/>
    </row>
    <row r="18" spans="2:13" ht="15">
      <c r="B18" s="36" t="s">
        <v>9</v>
      </c>
      <c r="C18" s="36"/>
      <c r="D18" s="34">
        <v>2022</v>
      </c>
      <c r="E18" s="331">
        <f>F18+G18</f>
        <v>20</v>
      </c>
      <c r="F18" s="331">
        <f>F21+F24+F27+F30+F33+F36+F39+F42+F45</f>
        <v>11</v>
      </c>
      <c r="G18" s="331">
        <f>G21+G24+G27+G30+G33+G36+G39+G42+G45</f>
        <v>9</v>
      </c>
      <c r="H18" s="90"/>
      <c r="I18" s="331">
        <f>J18+K18</f>
        <v>31</v>
      </c>
      <c r="J18" s="331">
        <f>J21+J24+J27+J30+J33+J36+J39+J42+J45</f>
        <v>17</v>
      </c>
      <c r="K18" s="331">
        <f>K21+K24+K27+K30+K33+K36+K39+K42+K45</f>
        <v>14</v>
      </c>
      <c r="L18" s="89"/>
    </row>
    <row r="19" spans="2:13">
      <c r="B19" s="36"/>
      <c r="C19" s="36"/>
      <c r="D19" s="27"/>
      <c r="E19" s="333"/>
      <c r="F19" s="333"/>
      <c r="G19" s="333"/>
      <c r="H19" s="91"/>
      <c r="I19" s="333"/>
      <c r="L19" s="39"/>
    </row>
    <row r="20" spans="2:13" ht="15">
      <c r="B20" s="33" t="s">
        <v>105</v>
      </c>
      <c r="C20" s="33"/>
      <c r="D20" s="27">
        <v>2021</v>
      </c>
      <c r="E20" s="333">
        <f>F20+G20</f>
        <v>0</v>
      </c>
      <c r="F20" s="333">
        <v>0</v>
      </c>
      <c r="G20" s="333">
        <v>0</v>
      </c>
      <c r="H20" s="91"/>
      <c r="I20" s="333">
        <f>J20+K20</f>
        <v>3</v>
      </c>
      <c r="J20" s="333">
        <v>0</v>
      </c>
      <c r="K20" s="333">
        <v>3</v>
      </c>
    </row>
    <row r="21" spans="2:13">
      <c r="B21" s="36" t="s">
        <v>106</v>
      </c>
      <c r="C21" s="36"/>
      <c r="D21" s="27">
        <v>2022</v>
      </c>
      <c r="E21" s="333">
        <f>F21+G21</f>
        <v>0</v>
      </c>
      <c r="F21" s="333">
        <v>0</v>
      </c>
      <c r="G21" s="333">
        <v>0</v>
      </c>
      <c r="H21" s="91"/>
      <c r="I21" s="333">
        <f>J21+K21</f>
        <v>3</v>
      </c>
      <c r="J21" s="333">
        <v>1</v>
      </c>
      <c r="K21" s="333">
        <v>2</v>
      </c>
    </row>
    <row r="22" spans="2:13">
      <c r="B22" s="36"/>
      <c r="C22" s="36"/>
      <c r="D22" s="27"/>
      <c r="E22" s="333"/>
      <c r="F22" s="333"/>
      <c r="G22" s="333"/>
      <c r="H22" s="91"/>
      <c r="I22" s="333"/>
      <c r="J22" s="333"/>
      <c r="K22" s="333"/>
    </row>
    <row r="23" spans="2:13" ht="15">
      <c r="B23" s="33" t="s">
        <v>107</v>
      </c>
      <c r="C23" s="33"/>
      <c r="D23" s="27">
        <v>2021</v>
      </c>
      <c r="E23" s="333">
        <f>F23+G23</f>
        <v>2</v>
      </c>
      <c r="F23" s="336">
        <v>2</v>
      </c>
      <c r="G23" s="333">
        <v>0</v>
      </c>
      <c r="H23" s="91"/>
      <c r="I23" s="333">
        <f>J23+K23</f>
        <v>5</v>
      </c>
      <c r="J23" s="336">
        <v>3</v>
      </c>
      <c r="K23" s="333">
        <v>2</v>
      </c>
    </row>
    <row r="24" spans="2:13">
      <c r="B24" s="36" t="s">
        <v>108</v>
      </c>
      <c r="C24" s="36"/>
      <c r="D24" s="27">
        <v>2022</v>
      </c>
      <c r="E24" s="333">
        <f>F24+G24</f>
        <v>3</v>
      </c>
      <c r="F24" s="333">
        <v>1</v>
      </c>
      <c r="G24" s="333">
        <v>2</v>
      </c>
      <c r="H24" s="91"/>
      <c r="I24" s="333">
        <f>J24+K24</f>
        <v>5</v>
      </c>
      <c r="J24" s="333">
        <v>1</v>
      </c>
      <c r="K24" s="333">
        <v>4</v>
      </c>
    </row>
    <row r="25" spans="2:13">
      <c r="B25" s="36"/>
      <c r="C25" s="36"/>
      <c r="D25" s="27"/>
      <c r="E25" s="333"/>
      <c r="F25" s="333"/>
      <c r="G25" s="333"/>
      <c r="H25" s="91"/>
      <c r="I25" s="333"/>
      <c r="J25" s="333"/>
      <c r="K25" s="333"/>
    </row>
    <row r="26" spans="2:13" ht="15">
      <c r="B26" s="33" t="s">
        <v>109</v>
      </c>
      <c r="C26" s="33"/>
      <c r="D26" s="27">
        <v>2021</v>
      </c>
      <c r="E26" s="333">
        <f>F26+G26</f>
        <v>8</v>
      </c>
      <c r="F26" s="333">
        <v>4</v>
      </c>
      <c r="G26" s="333">
        <v>4</v>
      </c>
      <c r="H26" s="91"/>
      <c r="I26" s="333">
        <f>J26+K26</f>
        <v>9</v>
      </c>
      <c r="J26" s="333">
        <v>5</v>
      </c>
      <c r="K26" s="333">
        <v>4</v>
      </c>
    </row>
    <row r="27" spans="2:13">
      <c r="B27" s="36" t="s">
        <v>110</v>
      </c>
      <c r="C27" s="36"/>
      <c r="D27" s="27">
        <v>2022</v>
      </c>
      <c r="E27" s="333">
        <f>F27+G27</f>
        <v>10</v>
      </c>
      <c r="F27" s="333">
        <v>5</v>
      </c>
      <c r="G27" s="333">
        <v>5</v>
      </c>
      <c r="H27" s="91"/>
      <c r="I27" s="333">
        <f>J27+K27</f>
        <v>10</v>
      </c>
      <c r="J27" s="333">
        <v>5</v>
      </c>
      <c r="K27" s="333">
        <v>5</v>
      </c>
    </row>
    <row r="28" spans="2:13">
      <c r="B28" s="36"/>
      <c r="C28" s="36"/>
      <c r="D28" s="27"/>
      <c r="E28" s="333"/>
      <c r="F28" s="333"/>
      <c r="G28" s="333"/>
      <c r="H28" s="91"/>
      <c r="I28" s="333"/>
      <c r="J28" s="333"/>
      <c r="K28" s="333"/>
    </row>
    <row r="29" spans="2:13" ht="15">
      <c r="B29" s="33" t="s">
        <v>111</v>
      </c>
      <c r="C29" s="33"/>
      <c r="D29" s="27">
        <v>2021</v>
      </c>
      <c r="E29" s="333">
        <f>F29+G29</f>
        <v>2</v>
      </c>
      <c r="F29" s="333">
        <v>0</v>
      </c>
      <c r="G29" s="333">
        <v>2</v>
      </c>
      <c r="H29" s="91"/>
      <c r="I29" s="333">
        <f>J29+K29</f>
        <v>1</v>
      </c>
      <c r="J29" s="333">
        <v>0</v>
      </c>
      <c r="K29" s="333">
        <v>1</v>
      </c>
      <c r="M29" s="90"/>
    </row>
    <row r="30" spans="2:13">
      <c r="B30" s="36" t="s">
        <v>325</v>
      </c>
      <c r="C30" s="36"/>
      <c r="D30" s="27">
        <v>2022</v>
      </c>
      <c r="E30" s="333">
        <f>F30+G30</f>
        <v>5</v>
      </c>
      <c r="F30" s="333">
        <v>3</v>
      </c>
      <c r="G30" s="333">
        <v>2</v>
      </c>
      <c r="H30" s="91"/>
      <c r="I30" s="333">
        <f>J30+K30</f>
        <v>6</v>
      </c>
      <c r="J30" s="333">
        <v>6</v>
      </c>
      <c r="K30" s="333">
        <v>0</v>
      </c>
    </row>
    <row r="31" spans="2:13">
      <c r="B31" s="36"/>
      <c r="C31" s="36"/>
      <c r="D31" s="27"/>
      <c r="E31" s="333"/>
      <c r="F31" s="333"/>
      <c r="G31" s="336"/>
      <c r="H31" s="91"/>
      <c r="I31" s="333"/>
      <c r="J31" s="333"/>
      <c r="K31" s="336"/>
    </row>
    <row r="32" spans="2:13" ht="15">
      <c r="B32" s="33" t="s">
        <v>112</v>
      </c>
      <c r="C32" s="33"/>
      <c r="D32" s="27">
        <v>2021</v>
      </c>
      <c r="E32" s="333">
        <f>F32+G32</f>
        <v>1</v>
      </c>
      <c r="F32" s="333">
        <v>1</v>
      </c>
      <c r="G32" s="333">
        <v>0</v>
      </c>
      <c r="H32" s="91"/>
      <c r="I32" s="333">
        <f>J32+K32</f>
        <v>0</v>
      </c>
      <c r="J32" s="333">
        <v>0</v>
      </c>
      <c r="K32" s="333">
        <v>0</v>
      </c>
    </row>
    <row r="33" spans="1:12">
      <c r="B33" s="36" t="s">
        <v>113</v>
      </c>
      <c r="C33" s="36"/>
      <c r="D33" s="27">
        <v>2022</v>
      </c>
      <c r="E33" s="333">
        <f>F33+G33</f>
        <v>2</v>
      </c>
      <c r="F33" s="333">
        <v>2</v>
      </c>
      <c r="G33" s="333">
        <v>0</v>
      </c>
      <c r="H33" s="91"/>
      <c r="I33" s="333">
        <f>J33+K33</f>
        <v>3</v>
      </c>
      <c r="J33" s="333">
        <v>3</v>
      </c>
      <c r="K33" s="333">
        <v>0</v>
      </c>
    </row>
    <row r="34" spans="1:12">
      <c r="B34" s="36"/>
      <c r="C34" s="36"/>
      <c r="D34" s="27"/>
      <c r="E34" s="336"/>
      <c r="F34" s="336"/>
      <c r="G34" s="336"/>
      <c r="H34" s="91"/>
      <c r="I34" s="336"/>
      <c r="J34" s="336"/>
      <c r="K34" s="336"/>
    </row>
    <row r="35" spans="1:12" ht="15">
      <c r="B35" s="33" t="s">
        <v>114</v>
      </c>
      <c r="C35" s="33"/>
      <c r="D35" s="27">
        <v>2021</v>
      </c>
      <c r="E35" s="333">
        <f>F35+G35</f>
        <v>0</v>
      </c>
      <c r="F35" s="333">
        <v>0</v>
      </c>
      <c r="G35" s="336">
        <v>0</v>
      </c>
      <c r="H35" s="91"/>
      <c r="I35" s="333">
        <f>J35+K35</f>
        <v>1</v>
      </c>
      <c r="J35" s="333">
        <v>1</v>
      </c>
      <c r="K35" s="336">
        <v>0</v>
      </c>
    </row>
    <row r="36" spans="1:12">
      <c r="B36" s="103" t="s">
        <v>115</v>
      </c>
      <c r="C36" s="103"/>
      <c r="D36" s="27">
        <v>2022</v>
      </c>
      <c r="E36" s="333">
        <f>F36+G36</f>
        <v>0</v>
      </c>
      <c r="F36" s="333">
        <v>0</v>
      </c>
      <c r="G36" s="333">
        <v>0</v>
      </c>
      <c r="H36" s="91"/>
      <c r="I36" s="333">
        <f>J36+K36</f>
        <v>2</v>
      </c>
      <c r="J36" s="333">
        <v>1</v>
      </c>
      <c r="K36" s="333">
        <v>1</v>
      </c>
    </row>
    <row r="37" spans="1:12">
      <c r="B37" s="103"/>
      <c r="C37" s="103"/>
      <c r="D37" s="27"/>
      <c r="E37" s="333"/>
      <c r="F37" s="336"/>
      <c r="G37" s="333"/>
      <c r="H37" s="91"/>
      <c r="I37" s="333"/>
      <c r="J37" s="336"/>
      <c r="K37" s="333"/>
    </row>
    <row r="38" spans="1:12" ht="15">
      <c r="B38" s="33" t="s">
        <v>116</v>
      </c>
      <c r="C38" s="33"/>
      <c r="D38" s="27">
        <v>2021</v>
      </c>
      <c r="E38" s="333">
        <f>F38+G38</f>
        <v>0</v>
      </c>
      <c r="F38" s="333">
        <v>0</v>
      </c>
      <c r="G38" s="333">
        <v>0</v>
      </c>
      <c r="H38" s="91"/>
      <c r="I38" s="333">
        <f>J38+K38</f>
        <v>1</v>
      </c>
      <c r="J38" s="333">
        <v>0</v>
      </c>
      <c r="K38" s="333">
        <v>1</v>
      </c>
    </row>
    <row r="39" spans="1:12">
      <c r="B39" s="36" t="s">
        <v>117</v>
      </c>
      <c r="C39" s="36"/>
      <c r="D39" s="27">
        <v>2022</v>
      </c>
      <c r="E39" s="333">
        <f>F39+G39</f>
        <v>0</v>
      </c>
      <c r="F39" s="333">
        <v>0</v>
      </c>
      <c r="G39" s="333">
        <v>0</v>
      </c>
      <c r="H39" s="91"/>
      <c r="I39" s="333">
        <f>J39+K39</f>
        <v>0</v>
      </c>
      <c r="J39" s="333">
        <v>0</v>
      </c>
      <c r="K39" s="333">
        <v>0</v>
      </c>
    </row>
    <row r="40" spans="1:12">
      <c r="B40" s="36"/>
      <c r="C40" s="36"/>
      <c r="D40" s="27"/>
      <c r="E40" s="333"/>
      <c r="F40" s="333"/>
      <c r="G40" s="336"/>
      <c r="H40" s="91"/>
      <c r="I40" s="333"/>
      <c r="J40" s="333"/>
      <c r="K40" s="336"/>
    </row>
    <row r="41" spans="1:12" ht="15">
      <c r="B41" s="33" t="s">
        <v>118</v>
      </c>
      <c r="C41" s="33"/>
      <c r="D41" s="27">
        <v>2021</v>
      </c>
      <c r="E41" s="333">
        <f>F41+G41</f>
        <v>0</v>
      </c>
      <c r="F41" s="333">
        <v>0</v>
      </c>
      <c r="G41" s="333">
        <v>0</v>
      </c>
      <c r="H41" s="91"/>
      <c r="I41" s="333">
        <f>J41+K41</f>
        <v>1</v>
      </c>
      <c r="J41" s="333">
        <v>1</v>
      </c>
      <c r="K41" s="333">
        <v>0</v>
      </c>
    </row>
    <row r="42" spans="1:12">
      <c r="B42" s="103" t="s">
        <v>119</v>
      </c>
      <c r="C42" s="103"/>
      <c r="D42" s="27">
        <v>2022</v>
      </c>
      <c r="E42" s="333">
        <f>F42+G42</f>
        <v>0</v>
      </c>
      <c r="F42" s="333">
        <v>0</v>
      </c>
      <c r="G42" s="333">
        <v>0</v>
      </c>
      <c r="H42" s="91"/>
      <c r="I42" s="333">
        <f>J42+K42</f>
        <v>2</v>
      </c>
      <c r="J42" s="333">
        <v>0</v>
      </c>
      <c r="K42" s="333">
        <v>2</v>
      </c>
    </row>
    <row r="43" spans="1:12">
      <c r="B43" s="103"/>
      <c r="C43" s="103"/>
      <c r="D43" s="27"/>
      <c r="E43" s="336"/>
      <c r="F43" s="336"/>
      <c r="G43" s="336"/>
      <c r="H43" s="91"/>
      <c r="I43" s="336"/>
      <c r="J43" s="336"/>
      <c r="K43" s="336"/>
    </row>
    <row r="44" spans="1:12" ht="15">
      <c r="B44" s="33" t="s">
        <v>120</v>
      </c>
      <c r="C44" s="33"/>
      <c r="D44" s="27">
        <v>2021</v>
      </c>
      <c r="E44" s="333">
        <f>F44+G44</f>
        <v>0</v>
      </c>
      <c r="F44" s="336">
        <v>0</v>
      </c>
      <c r="G44" s="336">
        <v>0</v>
      </c>
      <c r="H44" s="91"/>
      <c r="I44" s="333">
        <f>J44+K44</f>
        <v>0</v>
      </c>
      <c r="J44" s="336">
        <v>0</v>
      </c>
      <c r="K44" s="336">
        <v>0</v>
      </c>
    </row>
    <row r="45" spans="1:12">
      <c r="B45" s="36" t="s">
        <v>121</v>
      </c>
      <c r="C45" s="36"/>
      <c r="D45" s="27">
        <v>2022</v>
      </c>
      <c r="E45" s="333">
        <f>F45+G45</f>
        <v>0</v>
      </c>
      <c r="F45" s="263">
        <v>0</v>
      </c>
      <c r="G45" s="263">
        <v>0</v>
      </c>
      <c r="I45" s="333">
        <f>J45+K45</f>
        <v>0</v>
      </c>
      <c r="J45" s="263">
        <v>0</v>
      </c>
      <c r="K45" s="263">
        <v>0</v>
      </c>
    </row>
    <row r="46" spans="1:12" ht="15" thickBot="1">
      <c r="A46" s="30"/>
      <c r="B46" s="30"/>
      <c r="C46" s="30"/>
      <c r="D46" s="92"/>
      <c r="E46" s="93"/>
      <c r="F46" s="30"/>
      <c r="G46" s="94"/>
      <c r="H46" s="94"/>
      <c r="I46" s="94"/>
      <c r="J46" s="94"/>
      <c r="K46" s="94"/>
      <c r="L46" s="94"/>
    </row>
    <row r="47" spans="1:12" s="97" customFormat="1" ht="12.75">
      <c r="A47" s="31"/>
      <c r="B47" s="31"/>
      <c r="C47" s="31"/>
      <c r="D47" s="95"/>
      <c r="E47" s="31"/>
      <c r="F47" s="31"/>
      <c r="G47" s="96"/>
      <c r="H47" s="96"/>
      <c r="I47" s="31"/>
      <c r="J47" s="31"/>
      <c r="K47" s="31"/>
      <c r="L47" s="563" t="s">
        <v>216</v>
      </c>
    </row>
    <row r="48" spans="1:12" s="97" customFormat="1" ht="12.75">
      <c r="A48" s="31"/>
      <c r="B48" s="31"/>
      <c r="C48" s="31"/>
      <c r="D48" s="95"/>
      <c r="E48" s="31"/>
      <c r="F48" s="31"/>
      <c r="G48" s="31"/>
      <c r="H48" s="31"/>
      <c r="I48" s="31"/>
      <c r="J48" s="31"/>
      <c r="K48" s="31"/>
      <c r="L48" s="265" t="s">
        <v>215</v>
      </c>
    </row>
    <row r="49" spans="1:6" s="31" customFormat="1" ht="15" customHeight="1">
      <c r="A49" s="98"/>
      <c r="D49" s="95"/>
      <c r="E49" s="98"/>
    </row>
    <row r="50" spans="1:6" s="31" customFormat="1" ht="12">
      <c r="A50" s="99"/>
      <c r="D50" s="95"/>
      <c r="E50" s="99"/>
      <c r="F50" s="99"/>
    </row>
    <row r="51" spans="1:6" s="100" customFormat="1">
      <c r="D51" s="102"/>
    </row>
  </sheetData>
  <mergeCells count="4">
    <mergeCell ref="I11:K11"/>
    <mergeCell ref="I12:K12"/>
    <mergeCell ref="E11:H11"/>
    <mergeCell ref="E12:H12"/>
  </mergeCells>
  <hyperlinks>
    <hyperlink ref="L1" r:id="rId1" xr:uid="{00000000-0004-0000-35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6"/>
    <pageSetUpPr fitToPage="1"/>
  </sheetPr>
  <dimension ref="A1:P115"/>
  <sheetViews>
    <sheetView showGridLines="0"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1.85546875" style="26" customWidth="1"/>
    <col min="3" max="3" width="33.140625" style="26" customWidth="1"/>
    <col min="4" max="4" width="17.28515625" style="27" customWidth="1"/>
    <col min="5" max="6" width="10.85546875" style="27" customWidth="1"/>
    <col min="7" max="7" width="13.7109375" style="87" customWidth="1"/>
    <col min="8" max="8" width="1.42578125" style="87" customWidth="1"/>
    <col min="9" max="10" width="10.85546875" style="26" customWidth="1"/>
    <col min="11" max="11" width="13.7109375" style="26" customWidth="1"/>
    <col min="12" max="12" width="1" style="26" customWidth="1"/>
    <col min="13" max="259" width="7.5703125" style="26"/>
    <col min="260" max="260" width="1.28515625" style="26" customWidth="1"/>
    <col min="261" max="261" width="7.5703125" style="26"/>
    <col min="262" max="262" width="38.140625" style="26" customWidth="1"/>
    <col min="263" max="263" width="1.85546875" style="26" customWidth="1"/>
    <col min="264" max="264" width="10.28515625" style="26" customWidth="1"/>
    <col min="265" max="265" width="18.28515625" style="26" customWidth="1"/>
    <col min="266" max="266" width="19" style="26" customWidth="1"/>
    <col min="267" max="267" width="1.7109375" style="26" customWidth="1"/>
    <col min="268" max="268" width="0.7109375" style="26" customWidth="1"/>
    <col min="269" max="515" width="7.5703125" style="26"/>
    <col min="516" max="516" width="1.28515625" style="26" customWidth="1"/>
    <col min="517" max="517" width="7.5703125" style="26"/>
    <col min="518" max="518" width="38.140625" style="26" customWidth="1"/>
    <col min="519" max="519" width="1.85546875" style="26" customWidth="1"/>
    <col min="520" max="520" width="10.28515625" style="26" customWidth="1"/>
    <col min="521" max="521" width="18.28515625" style="26" customWidth="1"/>
    <col min="522" max="522" width="19" style="26" customWidth="1"/>
    <col min="523" max="523" width="1.7109375" style="26" customWidth="1"/>
    <col min="524" max="524" width="0.7109375" style="26" customWidth="1"/>
    <col min="525" max="771" width="7.5703125" style="26"/>
    <col min="772" max="772" width="1.28515625" style="26" customWidth="1"/>
    <col min="773" max="773" width="7.5703125" style="26"/>
    <col min="774" max="774" width="38.140625" style="26" customWidth="1"/>
    <col min="775" max="775" width="1.85546875" style="26" customWidth="1"/>
    <col min="776" max="776" width="10.28515625" style="26" customWidth="1"/>
    <col min="777" max="777" width="18.28515625" style="26" customWidth="1"/>
    <col min="778" max="778" width="19" style="26" customWidth="1"/>
    <col min="779" max="779" width="1.7109375" style="26" customWidth="1"/>
    <col min="780" max="780" width="0.7109375" style="26" customWidth="1"/>
    <col min="781" max="1027" width="7.5703125" style="26"/>
    <col min="1028" max="1028" width="1.28515625" style="26" customWidth="1"/>
    <col min="1029" max="1029" width="7.5703125" style="26"/>
    <col min="1030" max="1030" width="38.140625" style="26" customWidth="1"/>
    <col min="1031" max="1031" width="1.85546875" style="26" customWidth="1"/>
    <col min="1032" max="1032" width="10.28515625" style="26" customWidth="1"/>
    <col min="1033" max="1033" width="18.28515625" style="26" customWidth="1"/>
    <col min="1034" max="1034" width="19" style="26" customWidth="1"/>
    <col min="1035" max="1035" width="1.7109375" style="26" customWidth="1"/>
    <col min="1036" max="1036" width="0.7109375" style="26" customWidth="1"/>
    <col min="1037" max="1283" width="7.5703125" style="26"/>
    <col min="1284" max="1284" width="1.28515625" style="26" customWidth="1"/>
    <col min="1285" max="1285" width="7.5703125" style="26"/>
    <col min="1286" max="1286" width="38.140625" style="26" customWidth="1"/>
    <col min="1287" max="1287" width="1.85546875" style="26" customWidth="1"/>
    <col min="1288" max="1288" width="10.28515625" style="26" customWidth="1"/>
    <col min="1289" max="1289" width="18.28515625" style="26" customWidth="1"/>
    <col min="1290" max="1290" width="19" style="26" customWidth="1"/>
    <col min="1291" max="1291" width="1.7109375" style="26" customWidth="1"/>
    <col min="1292" max="1292" width="0.7109375" style="26" customWidth="1"/>
    <col min="1293" max="1539" width="7.5703125" style="26"/>
    <col min="1540" max="1540" width="1.28515625" style="26" customWidth="1"/>
    <col min="1541" max="1541" width="7.5703125" style="26"/>
    <col min="1542" max="1542" width="38.140625" style="26" customWidth="1"/>
    <col min="1543" max="1543" width="1.85546875" style="26" customWidth="1"/>
    <col min="1544" max="1544" width="10.28515625" style="26" customWidth="1"/>
    <col min="1545" max="1545" width="18.28515625" style="26" customWidth="1"/>
    <col min="1546" max="1546" width="19" style="26" customWidth="1"/>
    <col min="1547" max="1547" width="1.7109375" style="26" customWidth="1"/>
    <col min="1548" max="1548" width="0.7109375" style="26" customWidth="1"/>
    <col min="1549" max="1795" width="7.5703125" style="26"/>
    <col min="1796" max="1796" width="1.28515625" style="26" customWidth="1"/>
    <col min="1797" max="1797" width="7.5703125" style="26"/>
    <col min="1798" max="1798" width="38.140625" style="26" customWidth="1"/>
    <col min="1799" max="1799" width="1.85546875" style="26" customWidth="1"/>
    <col min="1800" max="1800" width="10.28515625" style="26" customWidth="1"/>
    <col min="1801" max="1801" width="18.28515625" style="26" customWidth="1"/>
    <col min="1802" max="1802" width="19" style="26" customWidth="1"/>
    <col min="1803" max="1803" width="1.7109375" style="26" customWidth="1"/>
    <col min="1804" max="1804" width="0.7109375" style="26" customWidth="1"/>
    <col min="1805" max="2051" width="7.5703125" style="26"/>
    <col min="2052" max="2052" width="1.28515625" style="26" customWidth="1"/>
    <col min="2053" max="2053" width="7.5703125" style="26"/>
    <col min="2054" max="2054" width="38.140625" style="26" customWidth="1"/>
    <col min="2055" max="2055" width="1.85546875" style="26" customWidth="1"/>
    <col min="2056" max="2056" width="10.28515625" style="26" customWidth="1"/>
    <col min="2057" max="2057" width="18.28515625" style="26" customWidth="1"/>
    <col min="2058" max="2058" width="19" style="26" customWidth="1"/>
    <col min="2059" max="2059" width="1.7109375" style="26" customWidth="1"/>
    <col min="2060" max="2060" width="0.7109375" style="26" customWidth="1"/>
    <col min="2061" max="2307" width="7.5703125" style="26"/>
    <col min="2308" max="2308" width="1.28515625" style="26" customWidth="1"/>
    <col min="2309" max="2309" width="7.5703125" style="26"/>
    <col min="2310" max="2310" width="38.140625" style="26" customWidth="1"/>
    <col min="2311" max="2311" width="1.85546875" style="26" customWidth="1"/>
    <col min="2312" max="2312" width="10.28515625" style="26" customWidth="1"/>
    <col min="2313" max="2313" width="18.28515625" style="26" customWidth="1"/>
    <col min="2314" max="2314" width="19" style="26" customWidth="1"/>
    <col min="2315" max="2315" width="1.7109375" style="26" customWidth="1"/>
    <col min="2316" max="2316" width="0.7109375" style="26" customWidth="1"/>
    <col min="2317" max="2563" width="7.5703125" style="26"/>
    <col min="2564" max="2564" width="1.28515625" style="26" customWidth="1"/>
    <col min="2565" max="2565" width="7.5703125" style="26"/>
    <col min="2566" max="2566" width="38.140625" style="26" customWidth="1"/>
    <col min="2567" max="2567" width="1.85546875" style="26" customWidth="1"/>
    <col min="2568" max="2568" width="10.28515625" style="26" customWidth="1"/>
    <col min="2569" max="2569" width="18.28515625" style="26" customWidth="1"/>
    <col min="2570" max="2570" width="19" style="26" customWidth="1"/>
    <col min="2571" max="2571" width="1.7109375" style="26" customWidth="1"/>
    <col min="2572" max="2572" width="0.7109375" style="26" customWidth="1"/>
    <col min="2573" max="2819" width="7.5703125" style="26"/>
    <col min="2820" max="2820" width="1.28515625" style="26" customWidth="1"/>
    <col min="2821" max="2821" width="7.5703125" style="26"/>
    <col min="2822" max="2822" width="38.140625" style="26" customWidth="1"/>
    <col min="2823" max="2823" width="1.85546875" style="26" customWidth="1"/>
    <col min="2824" max="2824" width="10.28515625" style="26" customWidth="1"/>
    <col min="2825" max="2825" width="18.28515625" style="26" customWidth="1"/>
    <col min="2826" max="2826" width="19" style="26" customWidth="1"/>
    <col min="2827" max="2827" width="1.7109375" style="26" customWidth="1"/>
    <col min="2828" max="2828" width="0.7109375" style="26" customWidth="1"/>
    <col min="2829" max="3075" width="7.5703125" style="26"/>
    <col min="3076" max="3076" width="1.28515625" style="26" customWidth="1"/>
    <col min="3077" max="3077" width="7.5703125" style="26"/>
    <col min="3078" max="3078" width="38.140625" style="26" customWidth="1"/>
    <col min="3079" max="3079" width="1.85546875" style="26" customWidth="1"/>
    <col min="3080" max="3080" width="10.28515625" style="26" customWidth="1"/>
    <col min="3081" max="3081" width="18.28515625" style="26" customWidth="1"/>
    <col min="3082" max="3082" width="19" style="26" customWidth="1"/>
    <col min="3083" max="3083" width="1.7109375" style="26" customWidth="1"/>
    <col min="3084" max="3084" width="0.7109375" style="26" customWidth="1"/>
    <col min="3085" max="3331" width="7.5703125" style="26"/>
    <col min="3332" max="3332" width="1.28515625" style="26" customWidth="1"/>
    <col min="3333" max="3333" width="7.5703125" style="26"/>
    <col min="3334" max="3334" width="38.140625" style="26" customWidth="1"/>
    <col min="3335" max="3335" width="1.85546875" style="26" customWidth="1"/>
    <col min="3336" max="3336" width="10.28515625" style="26" customWidth="1"/>
    <col min="3337" max="3337" width="18.28515625" style="26" customWidth="1"/>
    <col min="3338" max="3338" width="19" style="26" customWidth="1"/>
    <col min="3339" max="3339" width="1.7109375" style="26" customWidth="1"/>
    <col min="3340" max="3340" width="0.7109375" style="26" customWidth="1"/>
    <col min="3341" max="3587" width="7.5703125" style="26"/>
    <col min="3588" max="3588" width="1.28515625" style="26" customWidth="1"/>
    <col min="3589" max="3589" width="7.5703125" style="26"/>
    <col min="3590" max="3590" width="38.140625" style="26" customWidth="1"/>
    <col min="3591" max="3591" width="1.85546875" style="26" customWidth="1"/>
    <col min="3592" max="3592" width="10.28515625" style="26" customWidth="1"/>
    <col min="3593" max="3593" width="18.28515625" style="26" customWidth="1"/>
    <col min="3594" max="3594" width="19" style="26" customWidth="1"/>
    <col min="3595" max="3595" width="1.7109375" style="26" customWidth="1"/>
    <col min="3596" max="3596" width="0.7109375" style="26" customWidth="1"/>
    <col min="3597" max="3843" width="7.5703125" style="26"/>
    <col min="3844" max="3844" width="1.28515625" style="26" customWidth="1"/>
    <col min="3845" max="3845" width="7.5703125" style="26"/>
    <col min="3846" max="3846" width="38.140625" style="26" customWidth="1"/>
    <col min="3847" max="3847" width="1.85546875" style="26" customWidth="1"/>
    <col min="3848" max="3848" width="10.28515625" style="26" customWidth="1"/>
    <col min="3849" max="3849" width="18.28515625" style="26" customWidth="1"/>
    <col min="3850" max="3850" width="19" style="26" customWidth="1"/>
    <col min="3851" max="3851" width="1.7109375" style="26" customWidth="1"/>
    <col min="3852" max="3852" width="0.7109375" style="26" customWidth="1"/>
    <col min="3853" max="4099" width="7.5703125" style="26"/>
    <col min="4100" max="4100" width="1.28515625" style="26" customWidth="1"/>
    <col min="4101" max="4101" width="7.5703125" style="26"/>
    <col min="4102" max="4102" width="38.140625" style="26" customWidth="1"/>
    <col min="4103" max="4103" width="1.85546875" style="26" customWidth="1"/>
    <col min="4104" max="4104" width="10.28515625" style="26" customWidth="1"/>
    <col min="4105" max="4105" width="18.28515625" style="26" customWidth="1"/>
    <col min="4106" max="4106" width="19" style="26" customWidth="1"/>
    <col min="4107" max="4107" width="1.7109375" style="26" customWidth="1"/>
    <col min="4108" max="4108" width="0.7109375" style="26" customWidth="1"/>
    <col min="4109" max="4355" width="7.5703125" style="26"/>
    <col min="4356" max="4356" width="1.28515625" style="26" customWidth="1"/>
    <col min="4357" max="4357" width="7.5703125" style="26"/>
    <col min="4358" max="4358" width="38.140625" style="26" customWidth="1"/>
    <col min="4359" max="4359" width="1.85546875" style="26" customWidth="1"/>
    <col min="4360" max="4360" width="10.28515625" style="26" customWidth="1"/>
    <col min="4361" max="4361" width="18.28515625" style="26" customWidth="1"/>
    <col min="4362" max="4362" width="19" style="26" customWidth="1"/>
    <col min="4363" max="4363" width="1.7109375" style="26" customWidth="1"/>
    <col min="4364" max="4364" width="0.7109375" style="26" customWidth="1"/>
    <col min="4365" max="4611" width="7.5703125" style="26"/>
    <col min="4612" max="4612" width="1.28515625" style="26" customWidth="1"/>
    <col min="4613" max="4613" width="7.5703125" style="26"/>
    <col min="4614" max="4614" width="38.140625" style="26" customWidth="1"/>
    <col min="4615" max="4615" width="1.85546875" style="26" customWidth="1"/>
    <col min="4616" max="4616" width="10.28515625" style="26" customWidth="1"/>
    <col min="4617" max="4617" width="18.28515625" style="26" customWidth="1"/>
    <col min="4618" max="4618" width="19" style="26" customWidth="1"/>
    <col min="4619" max="4619" width="1.7109375" style="26" customWidth="1"/>
    <col min="4620" max="4620" width="0.7109375" style="26" customWidth="1"/>
    <col min="4621" max="4867" width="7.5703125" style="26"/>
    <col min="4868" max="4868" width="1.28515625" style="26" customWidth="1"/>
    <col min="4869" max="4869" width="7.5703125" style="26"/>
    <col min="4870" max="4870" width="38.140625" style="26" customWidth="1"/>
    <col min="4871" max="4871" width="1.85546875" style="26" customWidth="1"/>
    <col min="4872" max="4872" width="10.28515625" style="26" customWidth="1"/>
    <col min="4873" max="4873" width="18.28515625" style="26" customWidth="1"/>
    <col min="4874" max="4874" width="19" style="26" customWidth="1"/>
    <col min="4875" max="4875" width="1.7109375" style="26" customWidth="1"/>
    <col min="4876" max="4876" width="0.7109375" style="26" customWidth="1"/>
    <col min="4877" max="5123" width="7.5703125" style="26"/>
    <col min="5124" max="5124" width="1.28515625" style="26" customWidth="1"/>
    <col min="5125" max="5125" width="7.5703125" style="26"/>
    <col min="5126" max="5126" width="38.140625" style="26" customWidth="1"/>
    <col min="5127" max="5127" width="1.85546875" style="26" customWidth="1"/>
    <col min="5128" max="5128" width="10.28515625" style="26" customWidth="1"/>
    <col min="5129" max="5129" width="18.28515625" style="26" customWidth="1"/>
    <col min="5130" max="5130" width="19" style="26" customWidth="1"/>
    <col min="5131" max="5131" width="1.7109375" style="26" customWidth="1"/>
    <col min="5132" max="5132" width="0.7109375" style="26" customWidth="1"/>
    <col min="5133" max="5379" width="7.5703125" style="26"/>
    <col min="5380" max="5380" width="1.28515625" style="26" customWidth="1"/>
    <col min="5381" max="5381" width="7.5703125" style="26"/>
    <col min="5382" max="5382" width="38.140625" style="26" customWidth="1"/>
    <col min="5383" max="5383" width="1.85546875" style="26" customWidth="1"/>
    <col min="5384" max="5384" width="10.28515625" style="26" customWidth="1"/>
    <col min="5385" max="5385" width="18.28515625" style="26" customWidth="1"/>
    <col min="5386" max="5386" width="19" style="26" customWidth="1"/>
    <col min="5387" max="5387" width="1.7109375" style="26" customWidth="1"/>
    <col min="5388" max="5388" width="0.7109375" style="26" customWidth="1"/>
    <col min="5389" max="5635" width="7.5703125" style="26"/>
    <col min="5636" max="5636" width="1.28515625" style="26" customWidth="1"/>
    <col min="5637" max="5637" width="7.5703125" style="26"/>
    <col min="5638" max="5638" width="38.140625" style="26" customWidth="1"/>
    <col min="5639" max="5639" width="1.85546875" style="26" customWidth="1"/>
    <col min="5640" max="5640" width="10.28515625" style="26" customWidth="1"/>
    <col min="5641" max="5641" width="18.28515625" style="26" customWidth="1"/>
    <col min="5642" max="5642" width="19" style="26" customWidth="1"/>
    <col min="5643" max="5643" width="1.7109375" style="26" customWidth="1"/>
    <col min="5644" max="5644" width="0.7109375" style="26" customWidth="1"/>
    <col min="5645" max="5891" width="7.5703125" style="26"/>
    <col min="5892" max="5892" width="1.28515625" style="26" customWidth="1"/>
    <col min="5893" max="5893" width="7.5703125" style="26"/>
    <col min="5894" max="5894" width="38.140625" style="26" customWidth="1"/>
    <col min="5895" max="5895" width="1.85546875" style="26" customWidth="1"/>
    <col min="5896" max="5896" width="10.28515625" style="26" customWidth="1"/>
    <col min="5897" max="5897" width="18.28515625" style="26" customWidth="1"/>
    <col min="5898" max="5898" width="19" style="26" customWidth="1"/>
    <col min="5899" max="5899" width="1.7109375" style="26" customWidth="1"/>
    <col min="5900" max="5900" width="0.7109375" style="26" customWidth="1"/>
    <col min="5901" max="6147" width="7.5703125" style="26"/>
    <col min="6148" max="6148" width="1.28515625" style="26" customWidth="1"/>
    <col min="6149" max="6149" width="7.5703125" style="26"/>
    <col min="6150" max="6150" width="38.140625" style="26" customWidth="1"/>
    <col min="6151" max="6151" width="1.85546875" style="26" customWidth="1"/>
    <col min="6152" max="6152" width="10.28515625" style="26" customWidth="1"/>
    <col min="6153" max="6153" width="18.28515625" style="26" customWidth="1"/>
    <col min="6154" max="6154" width="19" style="26" customWidth="1"/>
    <col min="6155" max="6155" width="1.7109375" style="26" customWidth="1"/>
    <col min="6156" max="6156" width="0.7109375" style="26" customWidth="1"/>
    <col min="6157" max="6403" width="7.5703125" style="26"/>
    <col min="6404" max="6404" width="1.28515625" style="26" customWidth="1"/>
    <col min="6405" max="6405" width="7.5703125" style="26"/>
    <col min="6406" max="6406" width="38.140625" style="26" customWidth="1"/>
    <col min="6407" max="6407" width="1.85546875" style="26" customWidth="1"/>
    <col min="6408" max="6408" width="10.28515625" style="26" customWidth="1"/>
    <col min="6409" max="6409" width="18.28515625" style="26" customWidth="1"/>
    <col min="6410" max="6410" width="19" style="26" customWidth="1"/>
    <col min="6411" max="6411" width="1.7109375" style="26" customWidth="1"/>
    <col min="6412" max="6412" width="0.7109375" style="26" customWidth="1"/>
    <col min="6413" max="6659" width="7.5703125" style="26"/>
    <col min="6660" max="6660" width="1.28515625" style="26" customWidth="1"/>
    <col min="6661" max="6661" width="7.5703125" style="26"/>
    <col min="6662" max="6662" width="38.140625" style="26" customWidth="1"/>
    <col min="6663" max="6663" width="1.85546875" style="26" customWidth="1"/>
    <col min="6664" max="6664" width="10.28515625" style="26" customWidth="1"/>
    <col min="6665" max="6665" width="18.28515625" style="26" customWidth="1"/>
    <col min="6666" max="6666" width="19" style="26" customWidth="1"/>
    <col min="6667" max="6667" width="1.7109375" style="26" customWidth="1"/>
    <col min="6668" max="6668" width="0.7109375" style="26" customWidth="1"/>
    <col min="6669" max="6915" width="7.5703125" style="26"/>
    <col min="6916" max="6916" width="1.28515625" style="26" customWidth="1"/>
    <col min="6917" max="6917" width="7.5703125" style="26"/>
    <col min="6918" max="6918" width="38.140625" style="26" customWidth="1"/>
    <col min="6919" max="6919" width="1.85546875" style="26" customWidth="1"/>
    <col min="6920" max="6920" width="10.28515625" style="26" customWidth="1"/>
    <col min="6921" max="6921" width="18.28515625" style="26" customWidth="1"/>
    <col min="6922" max="6922" width="19" style="26" customWidth="1"/>
    <col min="6923" max="6923" width="1.7109375" style="26" customWidth="1"/>
    <col min="6924" max="6924" width="0.7109375" style="26" customWidth="1"/>
    <col min="6925" max="7171" width="7.5703125" style="26"/>
    <col min="7172" max="7172" width="1.28515625" style="26" customWidth="1"/>
    <col min="7173" max="7173" width="7.5703125" style="26"/>
    <col min="7174" max="7174" width="38.140625" style="26" customWidth="1"/>
    <col min="7175" max="7175" width="1.85546875" style="26" customWidth="1"/>
    <col min="7176" max="7176" width="10.28515625" style="26" customWidth="1"/>
    <col min="7177" max="7177" width="18.28515625" style="26" customWidth="1"/>
    <col min="7178" max="7178" width="19" style="26" customWidth="1"/>
    <col min="7179" max="7179" width="1.7109375" style="26" customWidth="1"/>
    <col min="7180" max="7180" width="0.7109375" style="26" customWidth="1"/>
    <col min="7181" max="7427" width="7.5703125" style="26"/>
    <col min="7428" max="7428" width="1.28515625" style="26" customWidth="1"/>
    <col min="7429" max="7429" width="7.5703125" style="26"/>
    <col min="7430" max="7430" width="38.140625" style="26" customWidth="1"/>
    <col min="7431" max="7431" width="1.85546875" style="26" customWidth="1"/>
    <col min="7432" max="7432" width="10.28515625" style="26" customWidth="1"/>
    <col min="7433" max="7433" width="18.28515625" style="26" customWidth="1"/>
    <col min="7434" max="7434" width="19" style="26" customWidth="1"/>
    <col min="7435" max="7435" width="1.7109375" style="26" customWidth="1"/>
    <col min="7436" max="7436" width="0.7109375" style="26" customWidth="1"/>
    <col min="7437" max="7683" width="7.5703125" style="26"/>
    <col min="7684" max="7684" width="1.28515625" style="26" customWidth="1"/>
    <col min="7685" max="7685" width="7.5703125" style="26"/>
    <col min="7686" max="7686" width="38.140625" style="26" customWidth="1"/>
    <col min="7687" max="7687" width="1.85546875" style="26" customWidth="1"/>
    <col min="7688" max="7688" width="10.28515625" style="26" customWidth="1"/>
    <col min="7689" max="7689" width="18.28515625" style="26" customWidth="1"/>
    <col min="7690" max="7690" width="19" style="26" customWidth="1"/>
    <col min="7691" max="7691" width="1.7109375" style="26" customWidth="1"/>
    <col min="7692" max="7692" width="0.7109375" style="26" customWidth="1"/>
    <col min="7693" max="7939" width="7.5703125" style="26"/>
    <col min="7940" max="7940" width="1.28515625" style="26" customWidth="1"/>
    <col min="7941" max="7941" width="7.5703125" style="26"/>
    <col min="7942" max="7942" width="38.140625" style="26" customWidth="1"/>
    <col min="7943" max="7943" width="1.85546875" style="26" customWidth="1"/>
    <col min="7944" max="7944" width="10.28515625" style="26" customWidth="1"/>
    <col min="7945" max="7945" width="18.28515625" style="26" customWidth="1"/>
    <col min="7946" max="7946" width="19" style="26" customWidth="1"/>
    <col min="7947" max="7947" width="1.7109375" style="26" customWidth="1"/>
    <col min="7948" max="7948" width="0.7109375" style="26" customWidth="1"/>
    <col min="7949" max="8195" width="7.5703125" style="26"/>
    <col min="8196" max="8196" width="1.28515625" style="26" customWidth="1"/>
    <col min="8197" max="8197" width="7.5703125" style="26"/>
    <col min="8198" max="8198" width="38.140625" style="26" customWidth="1"/>
    <col min="8199" max="8199" width="1.85546875" style="26" customWidth="1"/>
    <col min="8200" max="8200" width="10.28515625" style="26" customWidth="1"/>
    <col min="8201" max="8201" width="18.28515625" style="26" customWidth="1"/>
    <col min="8202" max="8202" width="19" style="26" customWidth="1"/>
    <col min="8203" max="8203" width="1.7109375" style="26" customWidth="1"/>
    <col min="8204" max="8204" width="0.7109375" style="26" customWidth="1"/>
    <col min="8205" max="8451" width="7.5703125" style="26"/>
    <col min="8452" max="8452" width="1.28515625" style="26" customWidth="1"/>
    <col min="8453" max="8453" width="7.5703125" style="26"/>
    <col min="8454" max="8454" width="38.140625" style="26" customWidth="1"/>
    <col min="8455" max="8455" width="1.85546875" style="26" customWidth="1"/>
    <col min="8456" max="8456" width="10.28515625" style="26" customWidth="1"/>
    <col min="8457" max="8457" width="18.28515625" style="26" customWidth="1"/>
    <col min="8458" max="8458" width="19" style="26" customWidth="1"/>
    <col min="8459" max="8459" width="1.7109375" style="26" customWidth="1"/>
    <col min="8460" max="8460" width="0.7109375" style="26" customWidth="1"/>
    <col min="8461" max="8707" width="7.5703125" style="26"/>
    <col min="8708" max="8708" width="1.28515625" style="26" customWidth="1"/>
    <col min="8709" max="8709" width="7.5703125" style="26"/>
    <col min="8710" max="8710" width="38.140625" style="26" customWidth="1"/>
    <col min="8711" max="8711" width="1.85546875" style="26" customWidth="1"/>
    <col min="8712" max="8712" width="10.28515625" style="26" customWidth="1"/>
    <col min="8713" max="8713" width="18.28515625" style="26" customWidth="1"/>
    <col min="8714" max="8714" width="19" style="26" customWidth="1"/>
    <col min="8715" max="8715" width="1.7109375" style="26" customWidth="1"/>
    <col min="8716" max="8716" width="0.7109375" style="26" customWidth="1"/>
    <col min="8717" max="8963" width="7.5703125" style="26"/>
    <col min="8964" max="8964" width="1.28515625" style="26" customWidth="1"/>
    <col min="8965" max="8965" width="7.5703125" style="26"/>
    <col min="8966" max="8966" width="38.140625" style="26" customWidth="1"/>
    <col min="8967" max="8967" width="1.85546875" style="26" customWidth="1"/>
    <col min="8968" max="8968" width="10.28515625" style="26" customWidth="1"/>
    <col min="8969" max="8969" width="18.28515625" style="26" customWidth="1"/>
    <col min="8970" max="8970" width="19" style="26" customWidth="1"/>
    <col min="8971" max="8971" width="1.7109375" style="26" customWidth="1"/>
    <col min="8972" max="8972" width="0.7109375" style="26" customWidth="1"/>
    <col min="8973" max="9219" width="7.5703125" style="26"/>
    <col min="9220" max="9220" width="1.28515625" style="26" customWidth="1"/>
    <col min="9221" max="9221" width="7.5703125" style="26"/>
    <col min="9222" max="9222" width="38.140625" style="26" customWidth="1"/>
    <col min="9223" max="9223" width="1.85546875" style="26" customWidth="1"/>
    <col min="9224" max="9224" width="10.28515625" style="26" customWidth="1"/>
    <col min="9225" max="9225" width="18.28515625" style="26" customWidth="1"/>
    <col min="9226" max="9226" width="19" style="26" customWidth="1"/>
    <col min="9227" max="9227" width="1.7109375" style="26" customWidth="1"/>
    <col min="9228" max="9228" width="0.7109375" style="26" customWidth="1"/>
    <col min="9229" max="9475" width="7.5703125" style="26"/>
    <col min="9476" max="9476" width="1.28515625" style="26" customWidth="1"/>
    <col min="9477" max="9477" width="7.5703125" style="26"/>
    <col min="9478" max="9478" width="38.140625" style="26" customWidth="1"/>
    <col min="9479" max="9479" width="1.85546875" style="26" customWidth="1"/>
    <col min="9480" max="9480" width="10.28515625" style="26" customWidth="1"/>
    <col min="9481" max="9481" width="18.28515625" style="26" customWidth="1"/>
    <col min="9482" max="9482" width="19" style="26" customWidth="1"/>
    <col min="9483" max="9483" width="1.7109375" style="26" customWidth="1"/>
    <col min="9484" max="9484" width="0.7109375" style="26" customWidth="1"/>
    <col min="9485" max="9731" width="7.5703125" style="26"/>
    <col min="9732" max="9732" width="1.28515625" style="26" customWidth="1"/>
    <col min="9733" max="9733" width="7.5703125" style="26"/>
    <col min="9734" max="9734" width="38.140625" style="26" customWidth="1"/>
    <col min="9735" max="9735" width="1.85546875" style="26" customWidth="1"/>
    <col min="9736" max="9736" width="10.28515625" style="26" customWidth="1"/>
    <col min="9737" max="9737" width="18.28515625" style="26" customWidth="1"/>
    <col min="9738" max="9738" width="19" style="26" customWidth="1"/>
    <col min="9739" max="9739" width="1.7109375" style="26" customWidth="1"/>
    <col min="9740" max="9740" width="0.7109375" style="26" customWidth="1"/>
    <col min="9741" max="9987" width="7.5703125" style="26"/>
    <col min="9988" max="9988" width="1.28515625" style="26" customWidth="1"/>
    <col min="9989" max="9989" width="7.5703125" style="26"/>
    <col min="9990" max="9990" width="38.140625" style="26" customWidth="1"/>
    <col min="9991" max="9991" width="1.85546875" style="26" customWidth="1"/>
    <col min="9992" max="9992" width="10.28515625" style="26" customWidth="1"/>
    <col min="9993" max="9993" width="18.28515625" style="26" customWidth="1"/>
    <col min="9994" max="9994" width="19" style="26" customWidth="1"/>
    <col min="9995" max="9995" width="1.7109375" style="26" customWidth="1"/>
    <col min="9996" max="9996" width="0.7109375" style="26" customWidth="1"/>
    <col min="9997" max="10243" width="7.5703125" style="26"/>
    <col min="10244" max="10244" width="1.28515625" style="26" customWidth="1"/>
    <col min="10245" max="10245" width="7.5703125" style="26"/>
    <col min="10246" max="10246" width="38.140625" style="26" customWidth="1"/>
    <col min="10247" max="10247" width="1.85546875" style="26" customWidth="1"/>
    <col min="10248" max="10248" width="10.28515625" style="26" customWidth="1"/>
    <col min="10249" max="10249" width="18.28515625" style="26" customWidth="1"/>
    <col min="10250" max="10250" width="19" style="26" customWidth="1"/>
    <col min="10251" max="10251" width="1.7109375" style="26" customWidth="1"/>
    <col min="10252" max="10252" width="0.7109375" style="26" customWidth="1"/>
    <col min="10253" max="10499" width="7.5703125" style="26"/>
    <col min="10500" max="10500" width="1.28515625" style="26" customWidth="1"/>
    <col min="10501" max="10501" width="7.5703125" style="26"/>
    <col min="10502" max="10502" width="38.140625" style="26" customWidth="1"/>
    <col min="10503" max="10503" width="1.85546875" style="26" customWidth="1"/>
    <col min="10504" max="10504" width="10.28515625" style="26" customWidth="1"/>
    <col min="10505" max="10505" width="18.28515625" style="26" customWidth="1"/>
    <col min="10506" max="10506" width="19" style="26" customWidth="1"/>
    <col min="10507" max="10507" width="1.7109375" style="26" customWidth="1"/>
    <col min="10508" max="10508" width="0.7109375" style="26" customWidth="1"/>
    <col min="10509" max="10755" width="7.5703125" style="26"/>
    <col min="10756" max="10756" width="1.28515625" style="26" customWidth="1"/>
    <col min="10757" max="10757" width="7.5703125" style="26"/>
    <col min="10758" max="10758" width="38.140625" style="26" customWidth="1"/>
    <col min="10759" max="10759" width="1.85546875" style="26" customWidth="1"/>
    <col min="10760" max="10760" width="10.28515625" style="26" customWidth="1"/>
    <col min="10761" max="10761" width="18.28515625" style="26" customWidth="1"/>
    <col min="10762" max="10762" width="19" style="26" customWidth="1"/>
    <col min="10763" max="10763" width="1.7109375" style="26" customWidth="1"/>
    <col min="10764" max="10764" width="0.7109375" style="26" customWidth="1"/>
    <col min="10765" max="11011" width="7.5703125" style="26"/>
    <col min="11012" max="11012" width="1.28515625" style="26" customWidth="1"/>
    <col min="11013" max="11013" width="7.5703125" style="26"/>
    <col min="11014" max="11014" width="38.140625" style="26" customWidth="1"/>
    <col min="11015" max="11015" width="1.85546875" style="26" customWidth="1"/>
    <col min="11016" max="11016" width="10.28515625" style="26" customWidth="1"/>
    <col min="11017" max="11017" width="18.28515625" style="26" customWidth="1"/>
    <col min="11018" max="11018" width="19" style="26" customWidth="1"/>
    <col min="11019" max="11019" width="1.7109375" style="26" customWidth="1"/>
    <col min="11020" max="11020" width="0.7109375" style="26" customWidth="1"/>
    <col min="11021" max="11267" width="7.5703125" style="26"/>
    <col min="11268" max="11268" width="1.28515625" style="26" customWidth="1"/>
    <col min="11269" max="11269" width="7.5703125" style="26"/>
    <col min="11270" max="11270" width="38.140625" style="26" customWidth="1"/>
    <col min="11271" max="11271" width="1.85546875" style="26" customWidth="1"/>
    <col min="11272" max="11272" width="10.28515625" style="26" customWidth="1"/>
    <col min="11273" max="11273" width="18.28515625" style="26" customWidth="1"/>
    <col min="11274" max="11274" width="19" style="26" customWidth="1"/>
    <col min="11275" max="11275" width="1.7109375" style="26" customWidth="1"/>
    <col min="11276" max="11276" width="0.7109375" style="26" customWidth="1"/>
    <col min="11277" max="11523" width="7.5703125" style="26"/>
    <col min="11524" max="11524" width="1.28515625" style="26" customWidth="1"/>
    <col min="11525" max="11525" width="7.5703125" style="26"/>
    <col min="11526" max="11526" width="38.140625" style="26" customWidth="1"/>
    <col min="11527" max="11527" width="1.85546875" style="26" customWidth="1"/>
    <col min="11528" max="11528" width="10.28515625" style="26" customWidth="1"/>
    <col min="11529" max="11529" width="18.28515625" style="26" customWidth="1"/>
    <col min="11530" max="11530" width="19" style="26" customWidth="1"/>
    <col min="11531" max="11531" width="1.7109375" style="26" customWidth="1"/>
    <col min="11532" max="11532" width="0.7109375" style="26" customWidth="1"/>
    <col min="11533" max="11779" width="7.5703125" style="26"/>
    <col min="11780" max="11780" width="1.28515625" style="26" customWidth="1"/>
    <col min="11781" max="11781" width="7.5703125" style="26"/>
    <col min="11782" max="11782" width="38.140625" style="26" customWidth="1"/>
    <col min="11783" max="11783" width="1.85546875" style="26" customWidth="1"/>
    <col min="11784" max="11784" width="10.28515625" style="26" customWidth="1"/>
    <col min="11785" max="11785" width="18.28515625" style="26" customWidth="1"/>
    <col min="11786" max="11786" width="19" style="26" customWidth="1"/>
    <col min="11787" max="11787" width="1.7109375" style="26" customWidth="1"/>
    <col min="11788" max="11788" width="0.7109375" style="26" customWidth="1"/>
    <col min="11789" max="12035" width="7.5703125" style="26"/>
    <col min="12036" max="12036" width="1.28515625" style="26" customWidth="1"/>
    <col min="12037" max="12037" width="7.5703125" style="26"/>
    <col min="12038" max="12038" width="38.140625" style="26" customWidth="1"/>
    <col min="12039" max="12039" width="1.85546875" style="26" customWidth="1"/>
    <col min="12040" max="12040" width="10.28515625" style="26" customWidth="1"/>
    <col min="12041" max="12041" width="18.28515625" style="26" customWidth="1"/>
    <col min="12042" max="12042" width="19" style="26" customWidth="1"/>
    <col min="12043" max="12043" width="1.7109375" style="26" customWidth="1"/>
    <col min="12044" max="12044" width="0.7109375" style="26" customWidth="1"/>
    <col min="12045" max="12291" width="7.5703125" style="26"/>
    <col min="12292" max="12292" width="1.28515625" style="26" customWidth="1"/>
    <col min="12293" max="12293" width="7.5703125" style="26"/>
    <col min="12294" max="12294" width="38.140625" style="26" customWidth="1"/>
    <col min="12295" max="12295" width="1.85546875" style="26" customWidth="1"/>
    <col min="12296" max="12296" width="10.28515625" style="26" customWidth="1"/>
    <col min="12297" max="12297" width="18.28515625" style="26" customWidth="1"/>
    <col min="12298" max="12298" width="19" style="26" customWidth="1"/>
    <col min="12299" max="12299" width="1.7109375" style="26" customWidth="1"/>
    <col min="12300" max="12300" width="0.7109375" style="26" customWidth="1"/>
    <col min="12301" max="12547" width="7.5703125" style="26"/>
    <col min="12548" max="12548" width="1.28515625" style="26" customWidth="1"/>
    <col min="12549" max="12549" width="7.5703125" style="26"/>
    <col min="12550" max="12550" width="38.140625" style="26" customWidth="1"/>
    <col min="12551" max="12551" width="1.85546875" style="26" customWidth="1"/>
    <col min="12552" max="12552" width="10.28515625" style="26" customWidth="1"/>
    <col min="12553" max="12553" width="18.28515625" style="26" customWidth="1"/>
    <col min="12554" max="12554" width="19" style="26" customWidth="1"/>
    <col min="12555" max="12555" width="1.7109375" style="26" customWidth="1"/>
    <col min="12556" max="12556" width="0.7109375" style="26" customWidth="1"/>
    <col min="12557" max="12803" width="7.5703125" style="26"/>
    <col min="12804" max="12804" width="1.28515625" style="26" customWidth="1"/>
    <col min="12805" max="12805" width="7.5703125" style="26"/>
    <col min="12806" max="12806" width="38.140625" style="26" customWidth="1"/>
    <col min="12807" max="12807" width="1.85546875" style="26" customWidth="1"/>
    <col min="12808" max="12808" width="10.28515625" style="26" customWidth="1"/>
    <col min="12809" max="12809" width="18.28515625" style="26" customWidth="1"/>
    <col min="12810" max="12810" width="19" style="26" customWidth="1"/>
    <col min="12811" max="12811" width="1.7109375" style="26" customWidth="1"/>
    <col min="12812" max="12812" width="0.7109375" style="26" customWidth="1"/>
    <col min="12813" max="13059" width="7.5703125" style="26"/>
    <col min="13060" max="13060" width="1.28515625" style="26" customWidth="1"/>
    <col min="13061" max="13061" width="7.5703125" style="26"/>
    <col min="13062" max="13062" width="38.140625" style="26" customWidth="1"/>
    <col min="13063" max="13063" width="1.85546875" style="26" customWidth="1"/>
    <col min="13064" max="13064" width="10.28515625" style="26" customWidth="1"/>
    <col min="13065" max="13065" width="18.28515625" style="26" customWidth="1"/>
    <col min="13066" max="13066" width="19" style="26" customWidth="1"/>
    <col min="13067" max="13067" width="1.7109375" style="26" customWidth="1"/>
    <col min="13068" max="13068" width="0.7109375" style="26" customWidth="1"/>
    <col min="13069" max="13315" width="7.5703125" style="26"/>
    <col min="13316" max="13316" width="1.28515625" style="26" customWidth="1"/>
    <col min="13317" max="13317" width="7.5703125" style="26"/>
    <col min="13318" max="13318" width="38.140625" style="26" customWidth="1"/>
    <col min="13319" max="13319" width="1.85546875" style="26" customWidth="1"/>
    <col min="13320" max="13320" width="10.28515625" style="26" customWidth="1"/>
    <col min="13321" max="13321" width="18.28515625" style="26" customWidth="1"/>
    <col min="13322" max="13322" width="19" style="26" customWidth="1"/>
    <col min="13323" max="13323" width="1.7109375" style="26" customWidth="1"/>
    <col min="13324" max="13324" width="0.7109375" style="26" customWidth="1"/>
    <col min="13325" max="13571" width="7.5703125" style="26"/>
    <col min="13572" max="13572" width="1.28515625" style="26" customWidth="1"/>
    <col min="13573" max="13573" width="7.5703125" style="26"/>
    <col min="13574" max="13574" width="38.140625" style="26" customWidth="1"/>
    <col min="13575" max="13575" width="1.85546875" style="26" customWidth="1"/>
    <col min="13576" max="13576" width="10.28515625" style="26" customWidth="1"/>
    <col min="13577" max="13577" width="18.28515625" style="26" customWidth="1"/>
    <col min="13578" max="13578" width="19" style="26" customWidth="1"/>
    <col min="13579" max="13579" width="1.7109375" style="26" customWidth="1"/>
    <col min="13580" max="13580" width="0.7109375" style="26" customWidth="1"/>
    <col min="13581" max="13827" width="7.5703125" style="26"/>
    <col min="13828" max="13828" width="1.28515625" style="26" customWidth="1"/>
    <col min="13829" max="13829" width="7.5703125" style="26"/>
    <col min="13830" max="13830" width="38.140625" style="26" customWidth="1"/>
    <col min="13831" max="13831" width="1.85546875" style="26" customWidth="1"/>
    <col min="13832" max="13832" width="10.28515625" style="26" customWidth="1"/>
    <col min="13833" max="13833" width="18.28515625" style="26" customWidth="1"/>
    <col min="13834" max="13834" width="19" style="26" customWidth="1"/>
    <col min="13835" max="13835" width="1.7109375" style="26" customWidth="1"/>
    <col min="13836" max="13836" width="0.7109375" style="26" customWidth="1"/>
    <col min="13837" max="14083" width="7.5703125" style="26"/>
    <col min="14084" max="14084" width="1.28515625" style="26" customWidth="1"/>
    <col min="14085" max="14085" width="7.5703125" style="26"/>
    <col min="14086" max="14086" width="38.140625" style="26" customWidth="1"/>
    <col min="14087" max="14087" width="1.85546875" style="26" customWidth="1"/>
    <col min="14088" max="14088" width="10.28515625" style="26" customWidth="1"/>
    <col min="14089" max="14089" width="18.28515625" style="26" customWidth="1"/>
    <col min="14090" max="14090" width="19" style="26" customWidth="1"/>
    <col min="14091" max="14091" width="1.7109375" style="26" customWidth="1"/>
    <col min="14092" max="14092" width="0.7109375" style="26" customWidth="1"/>
    <col min="14093" max="14339" width="7.5703125" style="26"/>
    <col min="14340" max="14340" width="1.28515625" style="26" customWidth="1"/>
    <col min="14341" max="14341" width="7.5703125" style="26"/>
    <col min="14342" max="14342" width="38.140625" style="26" customWidth="1"/>
    <col min="14343" max="14343" width="1.85546875" style="26" customWidth="1"/>
    <col min="14344" max="14344" width="10.28515625" style="26" customWidth="1"/>
    <col min="14345" max="14345" width="18.28515625" style="26" customWidth="1"/>
    <col min="14346" max="14346" width="19" style="26" customWidth="1"/>
    <col min="14347" max="14347" width="1.7109375" style="26" customWidth="1"/>
    <col min="14348" max="14348" width="0.7109375" style="26" customWidth="1"/>
    <col min="14349" max="14595" width="7.5703125" style="26"/>
    <col min="14596" max="14596" width="1.28515625" style="26" customWidth="1"/>
    <col min="14597" max="14597" width="7.5703125" style="26"/>
    <col min="14598" max="14598" width="38.140625" style="26" customWidth="1"/>
    <col min="14599" max="14599" width="1.85546875" style="26" customWidth="1"/>
    <col min="14600" max="14600" width="10.28515625" style="26" customWidth="1"/>
    <col min="14601" max="14601" width="18.28515625" style="26" customWidth="1"/>
    <col min="14602" max="14602" width="19" style="26" customWidth="1"/>
    <col min="14603" max="14603" width="1.7109375" style="26" customWidth="1"/>
    <col min="14604" max="14604" width="0.7109375" style="26" customWidth="1"/>
    <col min="14605" max="14851" width="7.5703125" style="26"/>
    <col min="14852" max="14852" width="1.28515625" style="26" customWidth="1"/>
    <col min="14853" max="14853" width="7.5703125" style="26"/>
    <col min="14854" max="14854" width="38.140625" style="26" customWidth="1"/>
    <col min="14855" max="14855" width="1.85546875" style="26" customWidth="1"/>
    <col min="14856" max="14856" width="10.28515625" style="26" customWidth="1"/>
    <col min="14857" max="14857" width="18.28515625" style="26" customWidth="1"/>
    <col min="14858" max="14858" width="19" style="26" customWidth="1"/>
    <col min="14859" max="14859" width="1.7109375" style="26" customWidth="1"/>
    <col min="14860" max="14860" width="0.7109375" style="26" customWidth="1"/>
    <col min="14861" max="15107" width="7.5703125" style="26"/>
    <col min="15108" max="15108" width="1.28515625" style="26" customWidth="1"/>
    <col min="15109" max="15109" width="7.5703125" style="26"/>
    <col min="15110" max="15110" width="38.140625" style="26" customWidth="1"/>
    <col min="15111" max="15111" width="1.85546875" style="26" customWidth="1"/>
    <col min="15112" max="15112" width="10.28515625" style="26" customWidth="1"/>
    <col min="15113" max="15113" width="18.28515625" style="26" customWidth="1"/>
    <col min="15114" max="15114" width="19" style="26" customWidth="1"/>
    <col min="15115" max="15115" width="1.7109375" style="26" customWidth="1"/>
    <col min="15116" max="15116" width="0.7109375" style="26" customWidth="1"/>
    <col min="15117" max="15363" width="7.5703125" style="26"/>
    <col min="15364" max="15364" width="1.28515625" style="26" customWidth="1"/>
    <col min="15365" max="15365" width="7.5703125" style="26"/>
    <col min="15366" max="15366" width="38.140625" style="26" customWidth="1"/>
    <col min="15367" max="15367" width="1.85546875" style="26" customWidth="1"/>
    <col min="15368" max="15368" width="10.28515625" style="26" customWidth="1"/>
    <col min="15369" max="15369" width="18.28515625" style="26" customWidth="1"/>
    <col min="15370" max="15370" width="19" style="26" customWidth="1"/>
    <col min="15371" max="15371" width="1.7109375" style="26" customWidth="1"/>
    <col min="15372" max="15372" width="0.7109375" style="26" customWidth="1"/>
    <col min="15373" max="15619" width="7.5703125" style="26"/>
    <col min="15620" max="15620" width="1.28515625" style="26" customWidth="1"/>
    <col min="15621" max="15621" width="7.5703125" style="26"/>
    <col min="15622" max="15622" width="38.140625" style="26" customWidth="1"/>
    <col min="15623" max="15623" width="1.85546875" style="26" customWidth="1"/>
    <col min="15624" max="15624" width="10.28515625" style="26" customWidth="1"/>
    <col min="15625" max="15625" width="18.28515625" style="26" customWidth="1"/>
    <col min="15626" max="15626" width="19" style="26" customWidth="1"/>
    <col min="15627" max="15627" width="1.7109375" style="26" customWidth="1"/>
    <col min="15628" max="15628" width="0.7109375" style="26" customWidth="1"/>
    <col min="15629" max="15875" width="7.5703125" style="26"/>
    <col min="15876" max="15876" width="1.28515625" style="26" customWidth="1"/>
    <col min="15877" max="15877" width="7.5703125" style="26"/>
    <col min="15878" max="15878" width="38.140625" style="26" customWidth="1"/>
    <col min="15879" max="15879" width="1.85546875" style="26" customWidth="1"/>
    <col min="15880" max="15880" width="10.28515625" style="26" customWidth="1"/>
    <col min="15881" max="15881" width="18.28515625" style="26" customWidth="1"/>
    <col min="15882" max="15882" width="19" style="26" customWidth="1"/>
    <col min="15883" max="15883" width="1.7109375" style="26" customWidth="1"/>
    <col min="15884" max="15884" width="0.7109375" style="26" customWidth="1"/>
    <col min="15885" max="16131" width="7.5703125" style="26"/>
    <col min="16132" max="16132" width="1.28515625" style="26" customWidth="1"/>
    <col min="16133" max="16133" width="7.5703125" style="26"/>
    <col min="16134" max="16134" width="38.140625" style="26" customWidth="1"/>
    <col min="16135" max="16135" width="1.85546875" style="26" customWidth="1"/>
    <col min="16136" max="16136" width="10.28515625" style="26" customWidth="1"/>
    <col min="16137" max="16137" width="18.28515625" style="26" customWidth="1"/>
    <col min="16138" max="16138" width="19" style="26" customWidth="1"/>
    <col min="16139" max="16139" width="1.7109375" style="26" customWidth="1"/>
    <col min="16140" max="16140" width="0.7109375" style="26" customWidth="1"/>
    <col min="16141" max="16384" width="7.5703125" style="26"/>
  </cols>
  <sheetData>
    <row r="1" spans="1:16" s="1" customFormat="1" ht="15" customHeight="1">
      <c r="L1" s="2" t="s">
        <v>0</v>
      </c>
      <c r="P1" s="2"/>
    </row>
    <row r="2" spans="1:16" s="1" customFormat="1" ht="15" customHeight="1">
      <c r="L2" s="3" t="s">
        <v>1</v>
      </c>
      <c r="P2" s="3"/>
    </row>
    <row r="3" spans="1:16" s="1" customFormat="1" ht="15" customHeight="1"/>
    <row r="4" spans="1:16" s="1" customFormat="1" ht="15" customHeight="1"/>
    <row r="5" spans="1:16" ht="15" customHeight="1">
      <c r="B5" s="75" t="s">
        <v>233</v>
      </c>
      <c r="C5" s="33" t="s">
        <v>382</v>
      </c>
      <c r="G5" s="26"/>
      <c r="H5" s="26"/>
    </row>
    <row r="6" spans="1:16" ht="15" customHeight="1">
      <c r="B6" s="75"/>
      <c r="C6" s="33" t="s">
        <v>408</v>
      </c>
      <c r="G6" s="26"/>
      <c r="H6" s="26"/>
    </row>
    <row r="7" spans="1:16" ht="15" customHeight="1">
      <c r="B7" s="76" t="s">
        <v>234</v>
      </c>
      <c r="C7" s="36" t="s">
        <v>354</v>
      </c>
      <c r="G7" s="26"/>
      <c r="H7" s="26"/>
    </row>
    <row r="8" spans="1:16" ht="15" customHeight="1">
      <c r="B8" s="76"/>
      <c r="C8" s="36" t="s">
        <v>546</v>
      </c>
      <c r="G8" s="26"/>
      <c r="H8" s="26"/>
    </row>
    <row r="9" spans="1:16" ht="9.9499999999999993" customHeight="1" thickBot="1">
      <c r="A9" s="36"/>
    </row>
    <row r="10" spans="1:16" ht="3.75" customHeight="1" thickTop="1">
      <c r="A10" s="242"/>
      <c r="B10" s="242"/>
      <c r="C10" s="242"/>
      <c r="D10" s="243"/>
      <c r="E10" s="244"/>
      <c r="F10" s="244"/>
      <c r="G10" s="244"/>
      <c r="H10" s="244"/>
      <c r="I10" s="242"/>
      <c r="J10" s="242"/>
      <c r="K10" s="242"/>
      <c r="L10" s="242"/>
    </row>
    <row r="11" spans="1:16" ht="14.25" customHeight="1">
      <c r="B11" s="33" t="s">
        <v>341</v>
      </c>
      <c r="C11" s="103"/>
      <c r="D11" s="245" t="s">
        <v>28</v>
      </c>
      <c r="E11" s="692" t="s">
        <v>320</v>
      </c>
      <c r="F11" s="692"/>
      <c r="G11" s="692"/>
      <c r="H11" s="664"/>
      <c r="I11" s="692" t="s">
        <v>324</v>
      </c>
      <c r="J11" s="692"/>
      <c r="K11" s="692"/>
    </row>
    <row r="12" spans="1:16" ht="15" customHeight="1">
      <c r="B12" s="36" t="s">
        <v>328</v>
      </c>
      <c r="C12" s="103"/>
      <c r="D12" s="246" t="s">
        <v>29</v>
      </c>
      <c r="E12" s="694" t="s">
        <v>156</v>
      </c>
      <c r="F12" s="694"/>
      <c r="G12" s="694"/>
      <c r="H12" s="666"/>
      <c r="I12" s="694" t="s">
        <v>133</v>
      </c>
      <c r="J12" s="694"/>
      <c r="K12" s="694"/>
    </row>
    <row r="13" spans="1:16" ht="15">
      <c r="D13" s="246"/>
      <c r="E13" s="258" t="s">
        <v>8</v>
      </c>
      <c r="F13" s="258" t="s">
        <v>40</v>
      </c>
      <c r="G13" s="258" t="s">
        <v>42</v>
      </c>
      <c r="H13" s="75"/>
      <c r="I13" s="258" t="s">
        <v>8</v>
      </c>
      <c r="J13" s="258" t="s">
        <v>40</v>
      </c>
      <c r="K13" s="258" t="s">
        <v>42</v>
      </c>
    </row>
    <row r="14" spans="1:16">
      <c r="D14" s="246"/>
      <c r="E14" s="330" t="s">
        <v>134</v>
      </c>
      <c r="F14" s="330" t="s">
        <v>41</v>
      </c>
      <c r="G14" s="330" t="s">
        <v>43</v>
      </c>
      <c r="H14" s="330"/>
      <c r="I14" s="76" t="s">
        <v>9</v>
      </c>
      <c r="J14" s="76" t="s">
        <v>41</v>
      </c>
      <c r="K14" s="76" t="s">
        <v>43</v>
      </c>
    </row>
    <row r="15" spans="1:16" ht="3.95" customHeight="1">
      <c r="A15" s="247"/>
      <c r="B15" s="247"/>
      <c r="C15" s="247"/>
      <c r="D15" s="248"/>
      <c r="E15" s="247"/>
      <c r="F15" s="247"/>
      <c r="G15" s="247"/>
      <c r="H15" s="247"/>
      <c r="I15" s="247"/>
      <c r="J15" s="247"/>
      <c r="K15" s="247"/>
      <c r="L15" s="247"/>
    </row>
    <row r="16" spans="1:16" ht="9" customHeight="1">
      <c r="C16" s="28"/>
      <c r="E16" s="26"/>
      <c r="F16" s="26"/>
      <c r="G16" s="26"/>
      <c r="H16" s="26"/>
      <c r="I16" s="28"/>
    </row>
    <row r="17" spans="2:12" ht="15" customHeight="1">
      <c r="B17" s="33" t="s">
        <v>135</v>
      </c>
      <c r="D17" s="34">
        <v>2021</v>
      </c>
      <c r="E17" s="383">
        <f>SUM(F17:G17)</f>
        <v>2</v>
      </c>
      <c r="F17" s="331">
        <f>F20+F23+F26+F29+F32+F35+F38+F41+F44</f>
        <v>1</v>
      </c>
      <c r="G17" s="331">
        <f>G20+G23+G26+G29+G32+G35+G38+G41+G44</f>
        <v>1</v>
      </c>
      <c r="H17" s="382"/>
      <c r="I17" s="383">
        <f>SUM(J17:K17)</f>
        <v>13</v>
      </c>
      <c r="J17" s="331">
        <f>J20+J23+J26+J29+J32+J35+J38+J41+J44</f>
        <v>8</v>
      </c>
      <c r="K17" s="331">
        <f>K20+K23+K26+K29+K32+K35+K38+K41+K44</f>
        <v>5</v>
      </c>
      <c r="L17" s="77"/>
    </row>
    <row r="18" spans="2:12" ht="15" customHeight="1">
      <c r="B18" s="36" t="s">
        <v>136</v>
      </c>
      <c r="D18" s="34">
        <v>2022</v>
      </c>
      <c r="E18" s="383">
        <f>SUM(F18:G18)</f>
        <v>4</v>
      </c>
      <c r="F18" s="331">
        <f>F21+F24+F27+F30+F33+F36+F39+F42+F45</f>
        <v>2</v>
      </c>
      <c r="G18" s="331">
        <f>G21+G24+G27+G30+G33+G36+G39+G42+G45</f>
        <v>2</v>
      </c>
      <c r="H18" s="90"/>
      <c r="I18" s="383">
        <f>SUM(J18:K18)</f>
        <v>18</v>
      </c>
      <c r="J18" s="331">
        <f>J21+J24+J27+J30+J33+J36+J39+J42+J45</f>
        <v>9</v>
      </c>
      <c r="K18" s="331">
        <f>K21+K24+K27+K30+K33+K36+K39+K42+K45</f>
        <v>9</v>
      </c>
      <c r="L18" s="77"/>
    </row>
    <row r="19" spans="2:12" ht="15" customHeight="1">
      <c r="B19" s="36"/>
      <c r="E19" s="333"/>
      <c r="F19" s="333"/>
      <c r="G19" s="333"/>
      <c r="H19" s="343"/>
      <c r="I19" s="333"/>
      <c r="J19" s="333"/>
      <c r="K19" s="333"/>
      <c r="L19" s="77"/>
    </row>
    <row r="20" spans="2:12" ht="15" customHeight="1">
      <c r="B20" s="33" t="s">
        <v>105</v>
      </c>
      <c r="C20" s="29"/>
      <c r="D20" s="27">
        <v>2021</v>
      </c>
      <c r="E20" s="669">
        <f>SUM(F20:G20)</f>
        <v>0</v>
      </c>
      <c r="F20" s="333">
        <v>0</v>
      </c>
      <c r="G20" s="333">
        <v>0</v>
      </c>
      <c r="H20" s="343"/>
      <c r="I20" s="669">
        <f>SUM(J20:K20)</f>
        <v>0</v>
      </c>
      <c r="J20" s="333">
        <v>0</v>
      </c>
      <c r="K20" s="333">
        <v>0</v>
      </c>
      <c r="L20" s="77"/>
    </row>
    <row r="21" spans="2:12" ht="15" customHeight="1">
      <c r="B21" s="36" t="s">
        <v>106</v>
      </c>
      <c r="C21" s="334"/>
      <c r="D21" s="27">
        <v>2022</v>
      </c>
      <c r="E21" s="669">
        <f>SUM(F21:G21)</f>
        <v>0</v>
      </c>
      <c r="F21" s="333">
        <v>0</v>
      </c>
      <c r="G21" s="333">
        <v>0</v>
      </c>
      <c r="H21" s="90"/>
      <c r="I21" s="669">
        <f>SUM(J21:K21)</f>
        <v>0</v>
      </c>
      <c r="J21" s="333">
        <v>0</v>
      </c>
      <c r="K21" s="333">
        <v>0</v>
      </c>
      <c r="L21" s="77"/>
    </row>
    <row r="22" spans="2:12" ht="15" customHeight="1">
      <c r="B22" s="36"/>
      <c r="C22" s="334"/>
      <c r="E22" s="333"/>
      <c r="F22" s="333"/>
      <c r="G22" s="333"/>
      <c r="H22" s="343"/>
      <c r="I22" s="333"/>
      <c r="J22" s="333"/>
      <c r="K22" s="333"/>
      <c r="L22" s="77"/>
    </row>
    <row r="23" spans="2:12" ht="15" customHeight="1">
      <c r="B23" s="33" t="s">
        <v>107</v>
      </c>
      <c r="D23" s="27">
        <v>2021</v>
      </c>
      <c r="E23" s="669">
        <f>SUM(F23:G23)</f>
        <v>1</v>
      </c>
      <c r="F23" s="336">
        <v>0</v>
      </c>
      <c r="G23" s="333">
        <v>1</v>
      </c>
      <c r="H23" s="343"/>
      <c r="I23" s="669">
        <f>SUM(J23:K23)</f>
        <v>1</v>
      </c>
      <c r="J23" s="336">
        <v>1</v>
      </c>
      <c r="K23" s="333">
        <v>0</v>
      </c>
      <c r="L23" s="77"/>
    </row>
    <row r="24" spans="2:12" ht="15" customHeight="1">
      <c r="B24" s="36" t="s">
        <v>108</v>
      </c>
      <c r="C24" s="33"/>
      <c r="D24" s="27">
        <v>2022</v>
      </c>
      <c r="E24" s="669">
        <f>SUM(F24:G24)</f>
        <v>1</v>
      </c>
      <c r="F24" s="333">
        <v>1</v>
      </c>
      <c r="G24" s="336">
        <v>0</v>
      </c>
      <c r="H24" s="90"/>
      <c r="I24" s="669">
        <f>SUM(J24:K24)</f>
        <v>0</v>
      </c>
      <c r="J24" s="333">
        <v>0</v>
      </c>
      <c r="K24" s="333">
        <v>0</v>
      </c>
      <c r="L24" s="77"/>
    </row>
    <row r="25" spans="2:12" ht="15" customHeight="1">
      <c r="B25" s="36"/>
      <c r="C25" s="33"/>
      <c r="E25" s="333"/>
      <c r="F25" s="333"/>
      <c r="G25" s="333"/>
      <c r="H25" s="343"/>
      <c r="I25" s="333"/>
      <c r="J25" s="333"/>
      <c r="K25" s="333"/>
      <c r="L25" s="77"/>
    </row>
    <row r="26" spans="2:12" ht="15" customHeight="1">
      <c r="B26" s="33" t="s">
        <v>109</v>
      </c>
      <c r="C26" s="29"/>
      <c r="D26" s="27">
        <v>2021</v>
      </c>
      <c r="E26" s="669">
        <f>SUM(F26:G26)</f>
        <v>0</v>
      </c>
      <c r="F26" s="333">
        <v>0</v>
      </c>
      <c r="G26" s="333">
        <v>0</v>
      </c>
      <c r="H26" s="343"/>
      <c r="I26" s="669">
        <f>SUM(J26:K26)</f>
        <v>0</v>
      </c>
      <c r="J26" s="333">
        <v>0</v>
      </c>
      <c r="K26" s="333">
        <v>0</v>
      </c>
      <c r="L26" s="77"/>
    </row>
    <row r="27" spans="2:12" ht="15" customHeight="1">
      <c r="B27" s="36" t="s">
        <v>110</v>
      </c>
      <c r="C27" s="334"/>
      <c r="D27" s="27">
        <v>2022</v>
      </c>
      <c r="E27" s="669">
        <f>SUM(F27:G27)</f>
        <v>1</v>
      </c>
      <c r="F27" s="333">
        <v>0</v>
      </c>
      <c r="G27" s="333">
        <v>1</v>
      </c>
      <c r="H27" s="90"/>
      <c r="I27" s="669">
        <f>SUM(J27:K27)</f>
        <v>0</v>
      </c>
      <c r="J27" s="333">
        <v>0</v>
      </c>
      <c r="K27" s="333">
        <v>0</v>
      </c>
      <c r="L27" s="77"/>
    </row>
    <row r="28" spans="2:12" ht="15" customHeight="1">
      <c r="B28" s="36"/>
      <c r="C28" s="334"/>
      <c r="E28" s="333"/>
      <c r="F28" s="333"/>
      <c r="G28" s="333"/>
      <c r="H28" s="343"/>
      <c r="I28" s="333"/>
      <c r="J28" s="333"/>
      <c r="K28" s="333"/>
      <c r="L28" s="77"/>
    </row>
    <row r="29" spans="2:12" ht="15" customHeight="1">
      <c r="B29" s="33" t="s">
        <v>111</v>
      </c>
      <c r="D29" s="27">
        <v>2021</v>
      </c>
      <c r="E29" s="669">
        <f>SUM(F29:G29)</f>
        <v>0</v>
      </c>
      <c r="F29" s="333">
        <v>0</v>
      </c>
      <c r="G29" s="333">
        <v>0</v>
      </c>
      <c r="H29" s="343"/>
      <c r="I29" s="669">
        <f>SUM(J29:K29)</f>
        <v>0</v>
      </c>
      <c r="J29" s="333">
        <v>0</v>
      </c>
      <c r="K29" s="333">
        <v>0</v>
      </c>
      <c r="L29" s="77"/>
    </row>
    <row r="30" spans="2:12" ht="15" customHeight="1">
      <c r="B30" s="36" t="s">
        <v>325</v>
      </c>
      <c r="D30" s="27">
        <v>2022</v>
      </c>
      <c r="E30" s="669">
        <f>SUM(F30:G30)</f>
        <v>0</v>
      </c>
      <c r="F30" s="333">
        <v>0</v>
      </c>
      <c r="G30" s="333">
        <v>0</v>
      </c>
      <c r="H30" s="90"/>
      <c r="I30" s="669">
        <f>SUM(J30:K30)</f>
        <v>0</v>
      </c>
      <c r="J30" s="333">
        <v>0</v>
      </c>
      <c r="K30" s="333">
        <v>0</v>
      </c>
      <c r="L30" s="77"/>
    </row>
    <row r="31" spans="2:12" ht="15" customHeight="1">
      <c r="B31" s="36"/>
      <c r="E31" s="333"/>
      <c r="F31" s="333"/>
      <c r="G31" s="336"/>
      <c r="H31" s="384"/>
      <c r="I31" s="333"/>
      <c r="J31" s="333"/>
      <c r="K31" s="336"/>
      <c r="L31" s="77"/>
    </row>
    <row r="32" spans="2:12" ht="15" customHeight="1">
      <c r="B32" s="33" t="s">
        <v>112</v>
      </c>
      <c r="C32" s="29"/>
      <c r="D32" s="27">
        <v>2021</v>
      </c>
      <c r="E32" s="669">
        <f>SUM(F32:G32)</f>
        <v>0</v>
      </c>
      <c r="F32" s="333">
        <v>0</v>
      </c>
      <c r="G32" s="333">
        <v>0</v>
      </c>
      <c r="H32" s="384"/>
      <c r="I32" s="669">
        <f>SUM(J32:K32)</f>
        <v>0</v>
      </c>
      <c r="J32" s="333">
        <v>0</v>
      </c>
      <c r="K32" s="333">
        <v>0</v>
      </c>
      <c r="L32" s="77"/>
    </row>
    <row r="33" spans="1:12" ht="15" customHeight="1">
      <c r="B33" s="36" t="s">
        <v>113</v>
      </c>
      <c r="C33" s="334"/>
      <c r="D33" s="27">
        <v>2022</v>
      </c>
      <c r="E33" s="669">
        <f>SUM(F33:G33)</f>
        <v>1</v>
      </c>
      <c r="F33" s="333">
        <v>1</v>
      </c>
      <c r="G33" s="333">
        <v>0</v>
      </c>
      <c r="H33" s="90"/>
      <c r="I33" s="669">
        <f>SUM(J33:K33)</f>
        <v>0</v>
      </c>
      <c r="J33" s="333">
        <v>0</v>
      </c>
      <c r="K33" s="333">
        <v>0</v>
      </c>
      <c r="L33" s="77"/>
    </row>
    <row r="34" spans="1:12" ht="15" customHeight="1">
      <c r="B34" s="36"/>
      <c r="C34" s="334"/>
      <c r="E34" s="336"/>
      <c r="F34" s="336"/>
      <c r="G34" s="336"/>
      <c r="H34" s="384"/>
      <c r="I34" s="333"/>
      <c r="J34" s="336"/>
      <c r="K34" s="336"/>
      <c r="L34" s="77"/>
    </row>
    <row r="35" spans="1:12" ht="15" customHeight="1">
      <c r="B35" s="33" t="s">
        <v>114</v>
      </c>
      <c r="D35" s="27">
        <v>2021</v>
      </c>
      <c r="E35" s="669">
        <f>SUM(F35:G35)</f>
        <v>0</v>
      </c>
      <c r="F35" s="333">
        <v>0</v>
      </c>
      <c r="G35" s="336">
        <v>0</v>
      </c>
      <c r="H35" s="343"/>
      <c r="I35" s="669">
        <f>SUM(J35:K35)</f>
        <v>0</v>
      </c>
      <c r="J35" s="333">
        <v>0</v>
      </c>
      <c r="K35" s="336">
        <v>0</v>
      </c>
      <c r="L35" s="77"/>
    </row>
    <row r="36" spans="1:12" ht="15" customHeight="1">
      <c r="B36" s="103" t="s">
        <v>115</v>
      </c>
      <c r="C36" s="29"/>
      <c r="D36" s="27">
        <v>2022</v>
      </c>
      <c r="E36" s="669">
        <f>SUM(F36:G36)</f>
        <v>0</v>
      </c>
      <c r="F36" s="333">
        <v>0</v>
      </c>
      <c r="G36" s="333">
        <v>0</v>
      </c>
      <c r="H36" s="90"/>
      <c r="I36" s="669">
        <f>SUM(J36:K36)</f>
        <v>0</v>
      </c>
      <c r="J36" s="333">
        <v>0</v>
      </c>
      <c r="K36" s="333">
        <v>0</v>
      </c>
      <c r="L36" s="77"/>
    </row>
    <row r="37" spans="1:12" ht="15" customHeight="1">
      <c r="B37" s="103"/>
      <c r="C37" s="29"/>
      <c r="E37" s="333"/>
      <c r="F37" s="336"/>
      <c r="G37" s="333"/>
      <c r="H37" s="343"/>
      <c r="I37" s="333"/>
      <c r="J37" s="336"/>
      <c r="K37" s="333"/>
      <c r="L37" s="77"/>
    </row>
    <row r="38" spans="1:12" ht="15" customHeight="1">
      <c r="B38" s="33" t="s">
        <v>116</v>
      </c>
      <c r="C38" s="29"/>
      <c r="D38" s="27">
        <v>2021</v>
      </c>
      <c r="E38" s="669">
        <f>SUM(F38:G38)</f>
        <v>0</v>
      </c>
      <c r="F38" s="333">
        <v>0</v>
      </c>
      <c r="G38" s="333">
        <v>0</v>
      </c>
      <c r="H38" s="343"/>
      <c r="I38" s="669">
        <f>SUM(J38:K38)</f>
        <v>0</v>
      </c>
      <c r="J38" s="333">
        <v>0</v>
      </c>
      <c r="K38" s="333">
        <v>0</v>
      </c>
      <c r="L38" s="77"/>
    </row>
    <row r="39" spans="1:12" ht="15" customHeight="1">
      <c r="B39" s="36" t="s">
        <v>117</v>
      </c>
      <c r="C39" s="334"/>
      <c r="D39" s="27">
        <v>2022</v>
      </c>
      <c r="E39" s="669">
        <f>SUM(F39:G39)</f>
        <v>0</v>
      </c>
      <c r="F39" s="333">
        <v>0</v>
      </c>
      <c r="G39" s="333">
        <v>0</v>
      </c>
      <c r="H39" s="90"/>
      <c r="I39" s="669">
        <f>SUM(J39:K39)</f>
        <v>0</v>
      </c>
      <c r="J39" s="333">
        <v>0</v>
      </c>
      <c r="K39" s="333">
        <v>0</v>
      </c>
      <c r="L39" s="77"/>
    </row>
    <row r="40" spans="1:12" ht="15" customHeight="1">
      <c r="B40" s="36"/>
      <c r="C40" s="334"/>
      <c r="E40" s="333"/>
      <c r="F40" s="333"/>
      <c r="G40" s="336"/>
      <c r="H40" s="384"/>
      <c r="I40" s="333"/>
      <c r="J40" s="333"/>
      <c r="K40" s="336"/>
      <c r="L40" s="77"/>
    </row>
    <row r="41" spans="1:12" ht="15" customHeight="1">
      <c r="B41" s="33" t="s">
        <v>118</v>
      </c>
      <c r="D41" s="27">
        <v>2021</v>
      </c>
      <c r="E41" s="669">
        <f>SUM(F41:G41)</f>
        <v>0</v>
      </c>
      <c r="F41" s="333">
        <v>0</v>
      </c>
      <c r="G41" s="333">
        <v>0</v>
      </c>
      <c r="H41" s="384"/>
      <c r="I41" s="669">
        <f>SUM(J41:K41)</f>
        <v>0</v>
      </c>
      <c r="J41" s="333">
        <v>0</v>
      </c>
      <c r="K41" s="333">
        <v>0</v>
      </c>
      <c r="L41" s="77"/>
    </row>
    <row r="42" spans="1:12" ht="15" customHeight="1">
      <c r="B42" s="103" t="s">
        <v>119</v>
      </c>
      <c r="C42" s="29"/>
      <c r="D42" s="27">
        <v>2022</v>
      </c>
      <c r="E42" s="669">
        <f>SUM(F42:G42)</f>
        <v>1</v>
      </c>
      <c r="F42" s="333">
        <v>0</v>
      </c>
      <c r="G42" s="333">
        <v>1</v>
      </c>
      <c r="H42" s="90"/>
      <c r="I42" s="669">
        <f>SUM(J42:K42)</f>
        <v>0</v>
      </c>
      <c r="J42" s="333">
        <v>0</v>
      </c>
      <c r="K42" s="333">
        <v>0</v>
      </c>
      <c r="L42" s="77"/>
    </row>
    <row r="43" spans="1:12" ht="15" customHeight="1">
      <c r="B43" s="103"/>
      <c r="C43" s="29"/>
      <c r="E43" s="336"/>
      <c r="F43" s="336"/>
      <c r="G43" s="336"/>
      <c r="H43" s="343"/>
      <c r="I43" s="336"/>
      <c r="J43" s="336"/>
      <c r="K43" s="336"/>
      <c r="L43" s="77"/>
    </row>
    <row r="44" spans="1:12" ht="15" customHeight="1">
      <c r="B44" s="33" t="s">
        <v>120</v>
      </c>
      <c r="C44" s="29"/>
      <c r="D44" s="27">
        <v>2021</v>
      </c>
      <c r="E44" s="669">
        <f>SUM(F44:G44)</f>
        <v>1</v>
      </c>
      <c r="F44" s="336">
        <v>1</v>
      </c>
      <c r="G44" s="336">
        <v>0</v>
      </c>
      <c r="H44" s="343"/>
      <c r="I44" s="669">
        <f>SUM(J44:K44)</f>
        <v>12</v>
      </c>
      <c r="J44" s="333">
        <v>7</v>
      </c>
      <c r="K44" s="333">
        <v>5</v>
      </c>
      <c r="L44" s="77"/>
    </row>
    <row r="45" spans="1:12" ht="15" customHeight="1">
      <c r="B45" s="36" t="s">
        <v>121</v>
      </c>
      <c r="C45" s="334"/>
      <c r="D45" s="27">
        <v>2022</v>
      </c>
      <c r="E45" s="669">
        <f>SUM(F45:G45)</f>
        <v>0</v>
      </c>
      <c r="F45" s="263">
        <v>0</v>
      </c>
      <c r="G45" s="263">
        <v>0</v>
      </c>
      <c r="H45" s="26"/>
      <c r="I45" s="669">
        <f>SUM(J45:K45)</f>
        <v>18</v>
      </c>
      <c r="J45" s="333">
        <v>9</v>
      </c>
      <c r="K45" s="333">
        <v>9</v>
      </c>
      <c r="L45" s="77"/>
    </row>
    <row r="46" spans="1:12" ht="15" customHeight="1">
      <c r="B46" s="80"/>
      <c r="C46" s="82"/>
      <c r="D46" s="78"/>
      <c r="E46" s="26"/>
      <c r="F46" s="26"/>
      <c r="G46" s="26"/>
      <c r="H46" s="26"/>
      <c r="I46" s="81"/>
      <c r="J46" s="81"/>
      <c r="K46" s="81"/>
      <c r="L46" s="77"/>
    </row>
    <row r="47" spans="1:12" ht="3.75" customHeight="1" thickBot="1">
      <c r="A47" s="30"/>
      <c r="B47" s="83"/>
      <c r="C47" s="83"/>
      <c r="D47" s="84"/>
      <c r="E47" s="93"/>
      <c r="F47" s="30"/>
      <c r="G47" s="94"/>
      <c r="H47" s="94"/>
      <c r="I47" s="84"/>
      <c r="J47" s="84"/>
      <c r="K47" s="84"/>
      <c r="L47" s="84"/>
    </row>
    <row r="48" spans="1:12" s="32" customFormat="1" ht="15" customHeight="1">
      <c r="B48" s="77"/>
      <c r="C48" s="77"/>
      <c r="D48" s="78"/>
      <c r="E48" s="78"/>
      <c r="F48" s="78"/>
      <c r="G48" s="31"/>
      <c r="H48" s="31"/>
      <c r="I48" s="77"/>
      <c r="J48" s="79"/>
      <c r="K48" s="65"/>
      <c r="L48" s="563" t="s">
        <v>216</v>
      </c>
    </row>
    <row r="49" spans="1:12" s="32" customFormat="1" ht="18" customHeight="1">
      <c r="B49" s="31"/>
      <c r="C49" s="77"/>
      <c r="D49" s="78"/>
      <c r="E49" s="78"/>
      <c r="F49" s="78"/>
      <c r="G49" s="31"/>
      <c r="H49" s="31"/>
      <c r="I49" s="77"/>
      <c r="J49" s="77"/>
      <c r="K49" s="86"/>
      <c r="L49" s="265" t="s">
        <v>215</v>
      </c>
    </row>
    <row r="50" spans="1:12" ht="14.25" customHeight="1">
      <c r="B50" s="77" t="s">
        <v>361</v>
      </c>
      <c r="G50" s="100"/>
      <c r="H50" s="100"/>
      <c r="L50" s="265"/>
    </row>
    <row r="51" spans="1:12" ht="15" customHeight="1">
      <c r="B51" s="565" t="s">
        <v>363</v>
      </c>
    </row>
    <row r="52" spans="1:12" ht="14.25" customHeight="1">
      <c r="A52" s="33"/>
      <c r="B52" s="566" t="s">
        <v>364</v>
      </c>
    </row>
    <row r="53" spans="1:12" ht="4.5" customHeight="1">
      <c r="A53" s="36"/>
      <c r="B53" s="37"/>
      <c r="C53" s="37"/>
      <c r="D53" s="112"/>
      <c r="E53" s="112"/>
      <c r="F53" s="112"/>
      <c r="I53" s="37"/>
      <c r="J53" s="37"/>
      <c r="K53" s="37"/>
    </row>
    <row r="54" spans="1:12" ht="13.5" customHeight="1">
      <c r="A54" s="36"/>
      <c r="B54" s="37"/>
      <c r="C54" s="37"/>
      <c r="D54" s="112"/>
      <c r="E54" s="112"/>
      <c r="F54" s="112"/>
      <c r="I54" s="37"/>
      <c r="J54" s="37"/>
      <c r="K54" s="37"/>
    </row>
    <row r="55" spans="1:12" ht="15.75" customHeight="1">
      <c r="A55" s="33"/>
      <c r="B55" s="37"/>
      <c r="C55" s="37"/>
      <c r="D55" s="112"/>
      <c r="E55" s="112"/>
      <c r="F55" s="112"/>
      <c r="I55" s="37"/>
      <c r="J55" s="37"/>
      <c r="K55" s="37"/>
    </row>
    <row r="56" spans="1:12" ht="17.25" customHeight="1">
      <c r="A56" s="36"/>
      <c r="B56" s="37"/>
      <c r="C56" s="37"/>
      <c r="D56" s="112"/>
      <c r="E56" s="112"/>
      <c r="F56" s="112"/>
      <c r="I56" s="37"/>
      <c r="J56" s="37"/>
      <c r="K56" s="37"/>
    </row>
    <row r="57" spans="1:12" ht="15">
      <c r="A57" s="33"/>
      <c r="B57" s="37"/>
      <c r="C57" s="37"/>
      <c r="D57" s="112"/>
      <c r="E57" s="112"/>
      <c r="F57" s="112"/>
      <c r="I57" s="37"/>
      <c r="J57" s="37"/>
      <c r="K57" s="37"/>
    </row>
    <row r="58" spans="1:12" ht="1.5" customHeight="1">
      <c r="A58" s="36"/>
      <c r="B58" s="37"/>
      <c r="C58" s="37"/>
      <c r="D58" s="112"/>
      <c r="E58" s="112"/>
      <c r="F58" s="112"/>
      <c r="I58" s="37"/>
      <c r="J58" s="37"/>
      <c r="K58" s="37"/>
    </row>
    <row r="59" spans="1:12" ht="6.75" customHeight="1">
      <c r="A59" s="33"/>
      <c r="B59" s="37"/>
      <c r="C59" s="37"/>
      <c r="D59" s="112"/>
      <c r="E59" s="112"/>
      <c r="F59" s="112"/>
      <c r="I59" s="37"/>
      <c r="J59" s="37"/>
      <c r="K59" s="37"/>
    </row>
    <row r="60" spans="1:12" ht="15" customHeight="1">
      <c r="A60" s="33"/>
      <c r="B60" s="37"/>
      <c r="C60" s="37"/>
      <c r="D60" s="112"/>
      <c r="E60" s="112"/>
      <c r="F60" s="112"/>
      <c r="I60" s="37"/>
      <c r="J60" s="37"/>
      <c r="K60" s="37"/>
    </row>
    <row r="61" spans="1:12" ht="15" customHeight="1">
      <c r="A61" s="33"/>
      <c r="B61" s="37"/>
      <c r="C61" s="37"/>
      <c r="D61" s="112"/>
      <c r="E61" s="112"/>
      <c r="F61" s="112"/>
      <c r="I61" s="37"/>
      <c r="J61" s="37"/>
      <c r="K61" s="37"/>
    </row>
    <row r="62" spans="1:12" ht="19.5" customHeight="1">
      <c r="A62" s="36"/>
      <c r="B62" s="37"/>
      <c r="C62" s="37"/>
      <c r="D62" s="112"/>
      <c r="E62" s="112"/>
      <c r="F62" s="112"/>
      <c r="I62" s="37"/>
      <c r="J62" s="37"/>
      <c r="K62" s="37"/>
    </row>
    <row r="63" spans="1:12" ht="13.5" customHeight="1">
      <c r="A63" s="33"/>
      <c r="B63" s="37"/>
      <c r="C63" s="37"/>
      <c r="D63" s="112"/>
      <c r="E63" s="112"/>
      <c r="F63" s="112"/>
      <c r="I63" s="37"/>
      <c r="J63" s="37"/>
      <c r="K63" s="37"/>
    </row>
    <row r="64" spans="1:12" ht="15" customHeight="1">
      <c r="A64" s="36"/>
      <c r="B64" s="37"/>
      <c r="C64" s="37"/>
      <c r="D64" s="112"/>
      <c r="E64" s="112"/>
      <c r="F64" s="112"/>
      <c r="I64" s="37"/>
      <c r="J64" s="37"/>
      <c r="K64" s="37"/>
    </row>
    <row r="65" spans="1:11" ht="13.5" customHeight="1">
      <c r="A65" s="37"/>
      <c r="B65" s="37"/>
      <c r="C65" s="37"/>
      <c r="D65" s="112"/>
      <c r="E65" s="112"/>
      <c r="F65" s="112"/>
      <c r="I65" s="37"/>
      <c r="J65" s="37"/>
      <c r="K65" s="37"/>
    </row>
    <row r="66" spans="1:11" ht="15" customHeight="1"/>
    <row r="67" spans="1:11" ht="13.5" customHeight="1"/>
    <row r="68" spans="1:11" ht="15" customHeight="1"/>
    <row r="69" spans="1:11" ht="13.5" customHeight="1"/>
    <row r="70" spans="1:11" ht="15" customHeight="1"/>
    <row r="71" spans="1:11" ht="13.5" customHeight="1"/>
    <row r="72" spans="1:11" ht="15" customHeight="1"/>
    <row r="73" spans="1:11" ht="13.5" customHeight="1"/>
    <row r="74" spans="1:11" ht="15" customHeight="1"/>
    <row r="75" spans="1:11" ht="13.5" customHeight="1"/>
    <row r="76" spans="1:11" ht="15" customHeight="1"/>
    <row r="77" spans="1:11" ht="13.5" customHeight="1"/>
    <row r="78" spans="1:11" ht="15" customHeight="1"/>
    <row r="79" spans="1:11" ht="13.5" customHeight="1"/>
    <row r="80" spans="1:11" ht="1.5" customHeight="1"/>
    <row r="81" spans="4:8" s="31" customFormat="1" ht="16.5" customHeight="1">
      <c r="D81" s="95"/>
      <c r="E81" s="95"/>
      <c r="F81" s="95"/>
      <c r="G81" s="87"/>
      <c r="H81" s="87"/>
    </row>
    <row r="82" spans="4:8" s="31" customFormat="1" ht="12" customHeight="1">
      <c r="D82" s="95"/>
      <c r="E82" s="95"/>
      <c r="F82" s="95"/>
      <c r="G82" s="87"/>
      <c r="H82" s="87"/>
    </row>
    <row r="83" spans="4:8" ht="9.75" customHeight="1"/>
    <row r="84" spans="4:8" ht="15" customHeight="1"/>
    <row r="85" spans="4:8" ht="15" customHeight="1"/>
    <row r="86" spans="4:8" ht="9.75" customHeight="1"/>
    <row r="87" spans="4:8" ht="15" customHeight="1"/>
    <row r="88" spans="4:8" ht="9.75" customHeight="1"/>
    <row r="89" spans="4:8" ht="15" customHeight="1"/>
    <row r="90" spans="4:8" ht="9.75" customHeight="1"/>
    <row r="91" spans="4:8" ht="9.75" customHeight="1"/>
    <row r="92" spans="4:8" ht="15" customHeight="1"/>
    <row r="93" spans="4:8" ht="9.75" customHeight="1"/>
    <row r="94" spans="4:8" ht="9.75" customHeight="1"/>
    <row r="95" spans="4:8" ht="15" customHeight="1"/>
    <row r="96" spans="4:8" ht="9.75" customHeight="1"/>
    <row r="97" ht="15" customHeight="1"/>
    <row r="98" ht="9.75" customHeight="1"/>
    <row r="99" ht="15" customHeight="1"/>
    <row r="100" ht="9.75" customHeight="1"/>
    <row r="101" ht="15" customHeight="1"/>
    <row r="102" ht="9.75" customHeight="1"/>
    <row r="103" ht="18" customHeight="1"/>
    <row r="104" ht="15" customHeight="1"/>
    <row r="105" ht="9.75" customHeight="1"/>
    <row r="106" ht="15" customHeight="1"/>
    <row r="107" ht="9.75" customHeight="1"/>
    <row r="108" ht="5.0999999999999996" customHeight="1"/>
    <row r="109" ht="11.1" customHeight="1"/>
    <row r="110" ht="11.1" customHeight="1"/>
    <row r="111" ht="11.25" customHeight="1"/>
    <row r="112" ht="5.25" customHeight="1"/>
    <row r="113" ht="3.95" customHeight="1"/>
    <row r="114" ht="11.1" customHeight="1"/>
    <row r="115" ht="10.5" customHeight="1"/>
  </sheetData>
  <mergeCells count="4">
    <mergeCell ref="E11:G11"/>
    <mergeCell ref="E12:G12"/>
    <mergeCell ref="I11:K11"/>
    <mergeCell ref="I12:K12"/>
  </mergeCells>
  <hyperlinks>
    <hyperlink ref="L1" r:id="rId1" xr:uid="{00000000-0004-0000-36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6"/>
    <pageSetUpPr fitToPage="1"/>
  </sheetPr>
  <dimension ref="A1:L115"/>
  <sheetViews>
    <sheetView showGridLines="0" view="pageBreakPreview" zoomScale="80" zoomScaleNormal="100" zoomScaleSheetLayoutView="80" workbookViewId="0">
      <pane ySplit="15" topLeftCell="A16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1.85546875" style="26" customWidth="1"/>
    <col min="3" max="3" width="33.140625" style="26" customWidth="1"/>
    <col min="4" max="4" width="17.28515625" style="27" customWidth="1"/>
    <col min="5" max="7" width="24.140625" style="26" customWidth="1"/>
    <col min="8" max="8" width="1" style="26" customWidth="1"/>
    <col min="9" max="255" width="7.5703125" style="26"/>
    <col min="256" max="256" width="1.28515625" style="26" customWidth="1"/>
    <col min="257" max="257" width="7.5703125" style="26"/>
    <col min="258" max="258" width="38.140625" style="26" customWidth="1"/>
    <col min="259" max="259" width="1.85546875" style="26" customWidth="1"/>
    <col min="260" max="260" width="10.28515625" style="26" customWidth="1"/>
    <col min="261" max="261" width="18.28515625" style="26" customWidth="1"/>
    <col min="262" max="262" width="19" style="26" customWidth="1"/>
    <col min="263" max="263" width="1.7109375" style="26" customWidth="1"/>
    <col min="264" max="264" width="0.7109375" style="26" customWidth="1"/>
    <col min="265" max="511" width="7.5703125" style="26"/>
    <col min="512" max="512" width="1.28515625" style="26" customWidth="1"/>
    <col min="513" max="513" width="7.5703125" style="26"/>
    <col min="514" max="514" width="38.140625" style="26" customWidth="1"/>
    <col min="515" max="515" width="1.85546875" style="26" customWidth="1"/>
    <col min="516" max="516" width="10.28515625" style="26" customWidth="1"/>
    <col min="517" max="517" width="18.28515625" style="26" customWidth="1"/>
    <col min="518" max="518" width="19" style="26" customWidth="1"/>
    <col min="519" max="519" width="1.7109375" style="26" customWidth="1"/>
    <col min="520" max="520" width="0.7109375" style="26" customWidth="1"/>
    <col min="521" max="767" width="7.5703125" style="26"/>
    <col min="768" max="768" width="1.28515625" style="26" customWidth="1"/>
    <col min="769" max="769" width="7.5703125" style="26"/>
    <col min="770" max="770" width="38.140625" style="26" customWidth="1"/>
    <col min="771" max="771" width="1.85546875" style="26" customWidth="1"/>
    <col min="772" max="772" width="10.28515625" style="26" customWidth="1"/>
    <col min="773" max="773" width="18.28515625" style="26" customWidth="1"/>
    <col min="774" max="774" width="19" style="26" customWidth="1"/>
    <col min="775" max="775" width="1.7109375" style="26" customWidth="1"/>
    <col min="776" max="776" width="0.7109375" style="26" customWidth="1"/>
    <col min="777" max="1023" width="7.5703125" style="26"/>
    <col min="1024" max="1024" width="1.28515625" style="26" customWidth="1"/>
    <col min="1025" max="1025" width="7.5703125" style="26"/>
    <col min="1026" max="1026" width="38.140625" style="26" customWidth="1"/>
    <col min="1027" max="1027" width="1.85546875" style="26" customWidth="1"/>
    <col min="1028" max="1028" width="10.28515625" style="26" customWidth="1"/>
    <col min="1029" max="1029" width="18.28515625" style="26" customWidth="1"/>
    <col min="1030" max="1030" width="19" style="26" customWidth="1"/>
    <col min="1031" max="1031" width="1.7109375" style="26" customWidth="1"/>
    <col min="1032" max="1032" width="0.7109375" style="26" customWidth="1"/>
    <col min="1033" max="1279" width="7.5703125" style="26"/>
    <col min="1280" max="1280" width="1.28515625" style="26" customWidth="1"/>
    <col min="1281" max="1281" width="7.5703125" style="26"/>
    <col min="1282" max="1282" width="38.140625" style="26" customWidth="1"/>
    <col min="1283" max="1283" width="1.85546875" style="26" customWidth="1"/>
    <col min="1284" max="1284" width="10.28515625" style="26" customWidth="1"/>
    <col min="1285" max="1285" width="18.28515625" style="26" customWidth="1"/>
    <col min="1286" max="1286" width="19" style="26" customWidth="1"/>
    <col min="1287" max="1287" width="1.7109375" style="26" customWidth="1"/>
    <col min="1288" max="1288" width="0.7109375" style="26" customWidth="1"/>
    <col min="1289" max="1535" width="7.5703125" style="26"/>
    <col min="1536" max="1536" width="1.28515625" style="26" customWidth="1"/>
    <col min="1537" max="1537" width="7.5703125" style="26"/>
    <col min="1538" max="1538" width="38.140625" style="26" customWidth="1"/>
    <col min="1539" max="1539" width="1.85546875" style="26" customWidth="1"/>
    <col min="1540" max="1540" width="10.28515625" style="26" customWidth="1"/>
    <col min="1541" max="1541" width="18.28515625" style="26" customWidth="1"/>
    <col min="1542" max="1542" width="19" style="26" customWidth="1"/>
    <col min="1543" max="1543" width="1.7109375" style="26" customWidth="1"/>
    <col min="1544" max="1544" width="0.7109375" style="26" customWidth="1"/>
    <col min="1545" max="1791" width="7.5703125" style="26"/>
    <col min="1792" max="1792" width="1.28515625" style="26" customWidth="1"/>
    <col min="1793" max="1793" width="7.5703125" style="26"/>
    <col min="1794" max="1794" width="38.140625" style="26" customWidth="1"/>
    <col min="1795" max="1795" width="1.85546875" style="26" customWidth="1"/>
    <col min="1796" max="1796" width="10.28515625" style="26" customWidth="1"/>
    <col min="1797" max="1797" width="18.28515625" style="26" customWidth="1"/>
    <col min="1798" max="1798" width="19" style="26" customWidth="1"/>
    <col min="1799" max="1799" width="1.7109375" style="26" customWidth="1"/>
    <col min="1800" max="1800" width="0.7109375" style="26" customWidth="1"/>
    <col min="1801" max="2047" width="7.5703125" style="26"/>
    <col min="2048" max="2048" width="1.28515625" style="26" customWidth="1"/>
    <col min="2049" max="2049" width="7.5703125" style="26"/>
    <col min="2050" max="2050" width="38.140625" style="26" customWidth="1"/>
    <col min="2051" max="2051" width="1.85546875" style="26" customWidth="1"/>
    <col min="2052" max="2052" width="10.28515625" style="26" customWidth="1"/>
    <col min="2053" max="2053" width="18.28515625" style="26" customWidth="1"/>
    <col min="2054" max="2054" width="19" style="26" customWidth="1"/>
    <col min="2055" max="2055" width="1.7109375" style="26" customWidth="1"/>
    <col min="2056" max="2056" width="0.7109375" style="26" customWidth="1"/>
    <col min="2057" max="2303" width="7.5703125" style="26"/>
    <col min="2304" max="2304" width="1.28515625" style="26" customWidth="1"/>
    <col min="2305" max="2305" width="7.5703125" style="26"/>
    <col min="2306" max="2306" width="38.140625" style="26" customWidth="1"/>
    <col min="2307" max="2307" width="1.85546875" style="26" customWidth="1"/>
    <col min="2308" max="2308" width="10.28515625" style="26" customWidth="1"/>
    <col min="2309" max="2309" width="18.28515625" style="26" customWidth="1"/>
    <col min="2310" max="2310" width="19" style="26" customWidth="1"/>
    <col min="2311" max="2311" width="1.7109375" style="26" customWidth="1"/>
    <col min="2312" max="2312" width="0.7109375" style="26" customWidth="1"/>
    <col min="2313" max="2559" width="7.5703125" style="26"/>
    <col min="2560" max="2560" width="1.28515625" style="26" customWidth="1"/>
    <col min="2561" max="2561" width="7.5703125" style="26"/>
    <col min="2562" max="2562" width="38.140625" style="26" customWidth="1"/>
    <col min="2563" max="2563" width="1.85546875" style="26" customWidth="1"/>
    <col min="2564" max="2564" width="10.28515625" style="26" customWidth="1"/>
    <col min="2565" max="2565" width="18.28515625" style="26" customWidth="1"/>
    <col min="2566" max="2566" width="19" style="26" customWidth="1"/>
    <col min="2567" max="2567" width="1.7109375" style="26" customWidth="1"/>
    <col min="2568" max="2568" width="0.7109375" style="26" customWidth="1"/>
    <col min="2569" max="2815" width="7.5703125" style="26"/>
    <col min="2816" max="2816" width="1.28515625" style="26" customWidth="1"/>
    <col min="2817" max="2817" width="7.5703125" style="26"/>
    <col min="2818" max="2818" width="38.140625" style="26" customWidth="1"/>
    <col min="2819" max="2819" width="1.85546875" style="26" customWidth="1"/>
    <col min="2820" max="2820" width="10.28515625" style="26" customWidth="1"/>
    <col min="2821" max="2821" width="18.28515625" style="26" customWidth="1"/>
    <col min="2822" max="2822" width="19" style="26" customWidth="1"/>
    <col min="2823" max="2823" width="1.7109375" style="26" customWidth="1"/>
    <col min="2824" max="2824" width="0.7109375" style="26" customWidth="1"/>
    <col min="2825" max="3071" width="7.5703125" style="26"/>
    <col min="3072" max="3072" width="1.28515625" style="26" customWidth="1"/>
    <col min="3073" max="3073" width="7.5703125" style="26"/>
    <col min="3074" max="3074" width="38.140625" style="26" customWidth="1"/>
    <col min="3075" max="3075" width="1.85546875" style="26" customWidth="1"/>
    <col min="3076" max="3076" width="10.28515625" style="26" customWidth="1"/>
    <col min="3077" max="3077" width="18.28515625" style="26" customWidth="1"/>
    <col min="3078" max="3078" width="19" style="26" customWidth="1"/>
    <col min="3079" max="3079" width="1.7109375" style="26" customWidth="1"/>
    <col min="3080" max="3080" width="0.7109375" style="26" customWidth="1"/>
    <col min="3081" max="3327" width="7.5703125" style="26"/>
    <col min="3328" max="3328" width="1.28515625" style="26" customWidth="1"/>
    <col min="3329" max="3329" width="7.5703125" style="26"/>
    <col min="3330" max="3330" width="38.140625" style="26" customWidth="1"/>
    <col min="3331" max="3331" width="1.85546875" style="26" customWidth="1"/>
    <col min="3332" max="3332" width="10.28515625" style="26" customWidth="1"/>
    <col min="3333" max="3333" width="18.28515625" style="26" customWidth="1"/>
    <col min="3334" max="3334" width="19" style="26" customWidth="1"/>
    <col min="3335" max="3335" width="1.7109375" style="26" customWidth="1"/>
    <col min="3336" max="3336" width="0.7109375" style="26" customWidth="1"/>
    <col min="3337" max="3583" width="7.5703125" style="26"/>
    <col min="3584" max="3584" width="1.28515625" style="26" customWidth="1"/>
    <col min="3585" max="3585" width="7.5703125" style="26"/>
    <col min="3586" max="3586" width="38.140625" style="26" customWidth="1"/>
    <col min="3587" max="3587" width="1.85546875" style="26" customWidth="1"/>
    <col min="3588" max="3588" width="10.28515625" style="26" customWidth="1"/>
    <col min="3589" max="3589" width="18.28515625" style="26" customWidth="1"/>
    <col min="3590" max="3590" width="19" style="26" customWidth="1"/>
    <col min="3591" max="3591" width="1.7109375" style="26" customWidth="1"/>
    <col min="3592" max="3592" width="0.7109375" style="26" customWidth="1"/>
    <col min="3593" max="3839" width="7.5703125" style="26"/>
    <col min="3840" max="3840" width="1.28515625" style="26" customWidth="1"/>
    <col min="3841" max="3841" width="7.5703125" style="26"/>
    <col min="3842" max="3842" width="38.140625" style="26" customWidth="1"/>
    <col min="3843" max="3843" width="1.85546875" style="26" customWidth="1"/>
    <col min="3844" max="3844" width="10.28515625" style="26" customWidth="1"/>
    <col min="3845" max="3845" width="18.28515625" style="26" customWidth="1"/>
    <col min="3846" max="3846" width="19" style="26" customWidth="1"/>
    <col min="3847" max="3847" width="1.7109375" style="26" customWidth="1"/>
    <col min="3848" max="3848" width="0.7109375" style="26" customWidth="1"/>
    <col min="3849" max="4095" width="7.5703125" style="26"/>
    <col min="4096" max="4096" width="1.28515625" style="26" customWidth="1"/>
    <col min="4097" max="4097" width="7.5703125" style="26"/>
    <col min="4098" max="4098" width="38.140625" style="26" customWidth="1"/>
    <col min="4099" max="4099" width="1.85546875" style="26" customWidth="1"/>
    <col min="4100" max="4100" width="10.28515625" style="26" customWidth="1"/>
    <col min="4101" max="4101" width="18.28515625" style="26" customWidth="1"/>
    <col min="4102" max="4102" width="19" style="26" customWidth="1"/>
    <col min="4103" max="4103" width="1.7109375" style="26" customWidth="1"/>
    <col min="4104" max="4104" width="0.7109375" style="26" customWidth="1"/>
    <col min="4105" max="4351" width="7.5703125" style="26"/>
    <col min="4352" max="4352" width="1.28515625" style="26" customWidth="1"/>
    <col min="4353" max="4353" width="7.5703125" style="26"/>
    <col min="4354" max="4354" width="38.140625" style="26" customWidth="1"/>
    <col min="4355" max="4355" width="1.85546875" style="26" customWidth="1"/>
    <col min="4356" max="4356" width="10.28515625" style="26" customWidth="1"/>
    <col min="4357" max="4357" width="18.28515625" style="26" customWidth="1"/>
    <col min="4358" max="4358" width="19" style="26" customWidth="1"/>
    <col min="4359" max="4359" width="1.7109375" style="26" customWidth="1"/>
    <col min="4360" max="4360" width="0.7109375" style="26" customWidth="1"/>
    <col min="4361" max="4607" width="7.5703125" style="26"/>
    <col min="4608" max="4608" width="1.28515625" style="26" customWidth="1"/>
    <col min="4609" max="4609" width="7.5703125" style="26"/>
    <col min="4610" max="4610" width="38.140625" style="26" customWidth="1"/>
    <col min="4611" max="4611" width="1.85546875" style="26" customWidth="1"/>
    <col min="4612" max="4612" width="10.28515625" style="26" customWidth="1"/>
    <col min="4613" max="4613" width="18.28515625" style="26" customWidth="1"/>
    <col min="4614" max="4614" width="19" style="26" customWidth="1"/>
    <col min="4615" max="4615" width="1.7109375" style="26" customWidth="1"/>
    <col min="4616" max="4616" width="0.7109375" style="26" customWidth="1"/>
    <col min="4617" max="4863" width="7.5703125" style="26"/>
    <col min="4864" max="4864" width="1.28515625" style="26" customWidth="1"/>
    <col min="4865" max="4865" width="7.5703125" style="26"/>
    <col min="4866" max="4866" width="38.140625" style="26" customWidth="1"/>
    <col min="4867" max="4867" width="1.85546875" style="26" customWidth="1"/>
    <col min="4868" max="4868" width="10.28515625" style="26" customWidth="1"/>
    <col min="4869" max="4869" width="18.28515625" style="26" customWidth="1"/>
    <col min="4870" max="4870" width="19" style="26" customWidth="1"/>
    <col min="4871" max="4871" width="1.7109375" style="26" customWidth="1"/>
    <col min="4872" max="4872" width="0.7109375" style="26" customWidth="1"/>
    <col min="4873" max="5119" width="7.5703125" style="26"/>
    <col min="5120" max="5120" width="1.28515625" style="26" customWidth="1"/>
    <col min="5121" max="5121" width="7.5703125" style="26"/>
    <col min="5122" max="5122" width="38.140625" style="26" customWidth="1"/>
    <col min="5123" max="5123" width="1.85546875" style="26" customWidth="1"/>
    <col min="5124" max="5124" width="10.28515625" style="26" customWidth="1"/>
    <col min="5125" max="5125" width="18.28515625" style="26" customWidth="1"/>
    <col min="5126" max="5126" width="19" style="26" customWidth="1"/>
    <col min="5127" max="5127" width="1.7109375" style="26" customWidth="1"/>
    <col min="5128" max="5128" width="0.7109375" style="26" customWidth="1"/>
    <col min="5129" max="5375" width="7.5703125" style="26"/>
    <col min="5376" max="5376" width="1.28515625" style="26" customWidth="1"/>
    <col min="5377" max="5377" width="7.5703125" style="26"/>
    <col min="5378" max="5378" width="38.140625" style="26" customWidth="1"/>
    <col min="5379" max="5379" width="1.85546875" style="26" customWidth="1"/>
    <col min="5380" max="5380" width="10.28515625" style="26" customWidth="1"/>
    <col min="5381" max="5381" width="18.28515625" style="26" customWidth="1"/>
    <col min="5382" max="5382" width="19" style="26" customWidth="1"/>
    <col min="5383" max="5383" width="1.7109375" style="26" customWidth="1"/>
    <col min="5384" max="5384" width="0.7109375" style="26" customWidth="1"/>
    <col min="5385" max="5631" width="7.5703125" style="26"/>
    <col min="5632" max="5632" width="1.28515625" style="26" customWidth="1"/>
    <col min="5633" max="5633" width="7.5703125" style="26"/>
    <col min="5634" max="5634" width="38.140625" style="26" customWidth="1"/>
    <col min="5635" max="5635" width="1.85546875" style="26" customWidth="1"/>
    <col min="5636" max="5636" width="10.28515625" style="26" customWidth="1"/>
    <col min="5637" max="5637" width="18.28515625" style="26" customWidth="1"/>
    <col min="5638" max="5638" width="19" style="26" customWidth="1"/>
    <col min="5639" max="5639" width="1.7109375" style="26" customWidth="1"/>
    <col min="5640" max="5640" width="0.7109375" style="26" customWidth="1"/>
    <col min="5641" max="5887" width="7.5703125" style="26"/>
    <col min="5888" max="5888" width="1.28515625" style="26" customWidth="1"/>
    <col min="5889" max="5889" width="7.5703125" style="26"/>
    <col min="5890" max="5890" width="38.140625" style="26" customWidth="1"/>
    <col min="5891" max="5891" width="1.85546875" style="26" customWidth="1"/>
    <col min="5892" max="5892" width="10.28515625" style="26" customWidth="1"/>
    <col min="5893" max="5893" width="18.28515625" style="26" customWidth="1"/>
    <col min="5894" max="5894" width="19" style="26" customWidth="1"/>
    <col min="5895" max="5895" width="1.7109375" style="26" customWidth="1"/>
    <col min="5896" max="5896" width="0.7109375" style="26" customWidth="1"/>
    <col min="5897" max="6143" width="7.5703125" style="26"/>
    <col min="6144" max="6144" width="1.28515625" style="26" customWidth="1"/>
    <col min="6145" max="6145" width="7.5703125" style="26"/>
    <col min="6146" max="6146" width="38.140625" style="26" customWidth="1"/>
    <col min="6147" max="6147" width="1.85546875" style="26" customWidth="1"/>
    <col min="6148" max="6148" width="10.28515625" style="26" customWidth="1"/>
    <col min="6149" max="6149" width="18.28515625" style="26" customWidth="1"/>
    <col min="6150" max="6150" width="19" style="26" customWidth="1"/>
    <col min="6151" max="6151" width="1.7109375" style="26" customWidth="1"/>
    <col min="6152" max="6152" width="0.7109375" style="26" customWidth="1"/>
    <col min="6153" max="6399" width="7.5703125" style="26"/>
    <col min="6400" max="6400" width="1.28515625" style="26" customWidth="1"/>
    <col min="6401" max="6401" width="7.5703125" style="26"/>
    <col min="6402" max="6402" width="38.140625" style="26" customWidth="1"/>
    <col min="6403" max="6403" width="1.85546875" style="26" customWidth="1"/>
    <col min="6404" max="6404" width="10.28515625" style="26" customWidth="1"/>
    <col min="6405" max="6405" width="18.28515625" style="26" customWidth="1"/>
    <col min="6406" max="6406" width="19" style="26" customWidth="1"/>
    <col min="6407" max="6407" width="1.7109375" style="26" customWidth="1"/>
    <col min="6408" max="6408" width="0.7109375" style="26" customWidth="1"/>
    <col min="6409" max="6655" width="7.5703125" style="26"/>
    <col min="6656" max="6656" width="1.28515625" style="26" customWidth="1"/>
    <col min="6657" max="6657" width="7.5703125" style="26"/>
    <col min="6658" max="6658" width="38.140625" style="26" customWidth="1"/>
    <col min="6659" max="6659" width="1.85546875" style="26" customWidth="1"/>
    <col min="6660" max="6660" width="10.28515625" style="26" customWidth="1"/>
    <col min="6661" max="6661" width="18.28515625" style="26" customWidth="1"/>
    <col min="6662" max="6662" width="19" style="26" customWidth="1"/>
    <col min="6663" max="6663" width="1.7109375" style="26" customWidth="1"/>
    <col min="6664" max="6664" width="0.7109375" style="26" customWidth="1"/>
    <col min="6665" max="6911" width="7.5703125" style="26"/>
    <col min="6912" max="6912" width="1.28515625" style="26" customWidth="1"/>
    <col min="6913" max="6913" width="7.5703125" style="26"/>
    <col min="6914" max="6914" width="38.140625" style="26" customWidth="1"/>
    <col min="6915" max="6915" width="1.85546875" style="26" customWidth="1"/>
    <col min="6916" max="6916" width="10.28515625" style="26" customWidth="1"/>
    <col min="6917" max="6917" width="18.28515625" style="26" customWidth="1"/>
    <col min="6918" max="6918" width="19" style="26" customWidth="1"/>
    <col min="6919" max="6919" width="1.7109375" style="26" customWidth="1"/>
    <col min="6920" max="6920" width="0.7109375" style="26" customWidth="1"/>
    <col min="6921" max="7167" width="7.5703125" style="26"/>
    <col min="7168" max="7168" width="1.28515625" style="26" customWidth="1"/>
    <col min="7169" max="7169" width="7.5703125" style="26"/>
    <col min="7170" max="7170" width="38.140625" style="26" customWidth="1"/>
    <col min="7171" max="7171" width="1.85546875" style="26" customWidth="1"/>
    <col min="7172" max="7172" width="10.28515625" style="26" customWidth="1"/>
    <col min="7173" max="7173" width="18.28515625" style="26" customWidth="1"/>
    <col min="7174" max="7174" width="19" style="26" customWidth="1"/>
    <col min="7175" max="7175" width="1.7109375" style="26" customWidth="1"/>
    <col min="7176" max="7176" width="0.7109375" style="26" customWidth="1"/>
    <col min="7177" max="7423" width="7.5703125" style="26"/>
    <col min="7424" max="7424" width="1.28515625" style="26" customWidth="1"/>
    <col min="7425" max="7425" width="7.5703125" style="26"/>
    <col min="7426" max="7426" width="38.140625" style="26" customWidth="1"/>
    <col min="7427" max="7427" width="1.85546875" style="26" customWidth="1"/>
    <col min="7428" max="7428" width="10.28515625" style="26" customWidth="1"/>
    <col min="7429" max="7429" width="18.28515625" style="26" customWidth="1"/>
    <col min="7430" max="7430" width="19" style="26" customWidth="1"/>
    <col min="7431" max="7431" width="1.7109375" style="26" customWidth="1"/>
    <col min="7432" max="7432" width="0.7109375" style="26" customWidth="1"/>
    <col min="7433" max="7679" width="7.5703125" style="26"/>
    <col min="7680" max="7680" width="1.28515625" style="26" customWidth="1"/>
    <col min="7681" max="7681" width="7.5703125" style="26"/>
    <col min="7682" max="7682" width="38.140625" style="26" customWidth="1"/>
    <col min="7683" max="7683" width="1.85546875" style="26" customWidth="1"/>
    <col min="7684" max="7684" width="10.28515625" style="26" customWidth="1"/>
    <col min="7685" max="7685" width="18.28515625" style="26" customWidth="1"/>
    <col min="7686" max="7686" width="19" style="26" customWidth="1"/>
    <col min="7687" max="7687" width="1.7109375" style="26" customWidth="1"/>
    <col min="7688" max="7688" width="0.7109375" style="26" customWidth="1"/>
    <col min="7689" max="7935" width="7.5703125" style="26"/>
    <col min="7936" max="7936" width="1.28515625" style="26" customWidth="1"/>
    <col min="7937" max="7937" width="7.5703125" style="26"/>
    <col min="7938" max="7938" width="38.140625" style="26" customWidth="1"/>
    <col min="7939" max="7939" width="1.85546875" style="26" customWidth="1"/>
    <col min="7940" max="7940" width="10.28515625" style="26" customWidth="1"/>
    <col min="7941" max="7941" width="18.28515625" style="26" customWidth="1"/>
    <col min="7942" max="7942" width="19" style="26" customWidth="1"/>
    <col min="7943" max="7943" width="1.7109375" style="26" customWidth="1"/>
    <col min="7944" max="7944" width="0.7109375" style="26" customWidth="1"/>
    <col min="7945" max="8191" width="7.5703125" style="26"/>
    <col min="8192" max="8192" width="1.28515625" style="26" customWidth="1"/>
    <col min="8193" max="8193" width="7.5703125" style="26"/>
    <col min="8194" max="8194" width="38.140625" style="26" customWidth="1"/>
    <col min="8195" max="8195" width="1.85546875" style="26" customWidth="1"/>
    <col min="8196" max="8196" width="10.28515625" style="26" customWidth="1"/>
    <col min="8197" max="8197" width="18.28515625" style="26" customWidth="1"/>
    <col min="8198" max="8198" width="19" style="26" customWidth="1"/>
    <col min="8199" max="8199" width="1.7109375" style="26" customWidth="1"/>
    <col min="8200" max="8200" width="0.7109375" style="26" customWidth="1"/>
    <col min="8201" max="8447" width="7.5703125" style="26"/>
    <col min="8448" max="8448" width="1.28515625" style="26" customWidth="1"/>
    <col min="8449" max="8449" width="7.5703125" style="26"/>
    <col min="8450" max="8450" width="38.140625" style="26" customWidth="1"/>
    <col min="8451" max="8451" width="1.85546875" style="26" customWidth="1"/>
    <col min="8452" max="8452" width="10.28515625" style="26" customWidth="1"/>
    <col min="8453" max="8453" width="18.28515625" style="26" customWidth="1"/>
    <col min="8454" max="8454" width="19" style="26" customWidth="1"/>
    <col min="8455" max="8455" width="1.7109375" style="26" customWidth="1"/>
    <col min="8456" max="8456" width="0.7109375" style="26" customWidth="1"/>
    <col min="8457" max="8703" width="7.5703125" style="26"/>
    <col min="8704" max="8704" width="1.28515625" style="26" customWidth="1"/>
    <col min="8705" max="8705" width="7.5703125" style="26"/>
    <col min="8706" max="8706" width="38.140625" style="26" customWidth="1"/>
    <col min="8707" max="8707" width="1.85546875" style="26" customWidth="1"/>
    <col min="8708" max="8708" width="10.28515625" style="26" customWidth="1"/>
    <col min="8709" max="8709" width="18.28515625" style="26" customWidth="1"/>
    <col min="8710" max="8710" width="19" style="26" customWidth="1"/>
    <col min="8711" max="8711" width="1.7109375" style="26" customWidth="1"/>
    <col min="8712" max="8712" width="0.7109375" style="26" customWidth="1"/>
    <col min="8713" max="8959" width="7.5703125" style="26"/>
    <col min="8960" max="8960" width="1.28515625" style="26" customWidth="1"/>
    <col min="8961" max="8961" width="7.5703125" style="26"/>
    <col min="8962" max="8962" width="38.140625" style="26" customWidth="1"/>
    <col min="8963" max="8963" width="1.85546875" style="26" customWidth="1"/>
    <col min="8964" max="8964" width="10.28515625" style="26" customWidth="1"/>
    <col min="8965" max="8965" width="18.28515625" style="26" customWidth="1"/>
    <col min="8966" max="8966" width="19" style="26" customWidth="1"/>
    <col min="8967" max="8967" width="1.7109375" style="26" customWidth="1"/>
    <col min="8968" max="8968" width="0.7109375" style="26" customWidth="1"/>
    <col min="8969" max="9215" width="7.5703125" style="26"/>
    <col min="9216" max="9216" width="1.28515625" style="26" customWidth="1"/>
    <col min="9217" max="9217" width="7.5703125" style="26"/>
    <col min="9218" max="9218" width="38.140625" style="26" customWidth="1"/>
    <col min="9219" max="9219" width="1.85546875" style="26" customWidth="1"/>
    <col min="9220" max="9220" width="10.28515625" style="26" customWidth="1"/>
    <col min="9221" max="9221" width="18.28515625" style="26" customWidth="1"/>
    <col min="9222" max="9222" width="19" style="26" customWidth="1"/>
    <col min="9223" max="9223" width="1.7109375" style="26" customWidth="1"/>
    <col min="9224" max="9224" width="0.7109375" style="26" customWidth="1"/>
    <col min="9225" max="9471" width="7.5703125" style="26"/>
    <col min="9472" max="9472" width="1.28515625" style="26" customWidth="1"/>
    <col min="9473" max="9473" width="7.5703125" style="26"/>
    <col min="9474" max="9474" width="38.140625" style="26" customWidth="1"/>
    <col min="9475" max="9475" width="1.85546875" style="26" customWidth="1"/>
    <col min="9476" max="9476" width="10.28515625" style="26" customWidth="1"/>
    <col min="9477" max="9477" width="18.28515625" style="26" customWidth="1"/>
    <col min="9478" max="9478" width="19" style="26" customWidth="1"/>
    <col min="9479" max="9479" width="1.7109375" style="26" customWidth="1"/>
    <col min="9480" max="9480" width="0.7109375" style="26" customWidth="1"/>
    <col min="9481" max="9727" width="7.5703125" style="26"/>
    <col min="9728" max="9728" width="1.28515625" style="26" customWidth="1"/>
    <col min="9729" max="9729" width="7.5703125" style="26"/>
    <col min="9730" max="9730" width="38.140625" style="26" customWidth="1"/>
    <col min="9731" max="9731" width="1.85546875" style="26" customWidth="1"/>
    <col min="9732" max="9732" width="10.28515625" style="26" customWidth="1"/>
    <col min="9733" max="9733" width="18.28515625" style="26" customWidth="1"/>
    <col min="9734" max="9734" width="19" style="26" customWidth="1"/>
    <col min="9735" max="9735" width="1.7109375" style="26" customWidth="1"/>
    <col min="9736" max="9736" width="0.7109375" style="26" customWidth="1"/>
    <col min="9737" max="9983" width="7.5703125" style="26"/>
    <col min="9984" max="9984" width="1.28515625" style="26" customWidth="1"/>
    <col min="9985" max="9985" width="7.5703125" style="26"/>
    <col min="9986" max="9986" width="38.140625" style="26" customWidth="1"/>
    <col min="9987" max="9987" width="1.85546875" style="26" customWidth="1"/>
    <col min="9988" max="9988" width="10.28515625" style="26" customWidth="1"/>
    <col min="9989" max="9989" width="18.28515625" style="26" customWidth="1"/>
    <col min="9990" max="9990" width="19" style="26" customWidth="1"/>
    <col min="9991" max="9991" width="1.7109375" style="26" customWidth="1"/>
    <col min="9992" max="9992" width="0.7109375" style="26" customWidth="1"/>
    <col min="9993" max="10239" width="7.5703125" style="26"/>
    <col min="10240" max="10240" width="1.28515625" style="26" customWidth="1"/>
    <col min="10241" max="10241" width="7.5703125" style="26"/>
    <col min="10242" max="10242" width="38.140625" style="26" customWidth="1"/>
    <col min="10243" max="10243" width="1.85546875" style="26" customWidth="1"/>
    <col min="10244" max="10244" width="10.28515625" style="26" customWidth="1"/>
    <col min="10245" max="10245" width="18.28515625" style="26" customWidth="1"/>
    <col min="10246" max="10246" width="19" style="26" customWidth="1"/>
    <col min="10247" max="10247" width="1.7109375" style="26" customWidth="1"/>
    <col min="10248" max="10248" width="0.7109375" style="26" customWidth="1"/>
    <col min="10249" max="10495" width="7.5703125" style="26"/>
    <col min="10496" max="10496" width="1.28515625" style="26" customWidth="1"/>
    <col min="10497" max="10497" width="7.5703125" style="26"/>
    <col min="10498" max="10498" width="38.140625" style="26" customWidth="1"/>
    <col min="10499" max="10499" width="1.85546875" style="26" customWidth="1"/>
    <col min="10500" max="10500" width="10.28515625" style="26" customWidth="1"/>
    <col min="10501" max="10501" width="18.28515625" style="26" customWidth="1"/>
    <col min="10502" max="10502" width="19" style="26" customWidth="1"/>
    <col min="10503" max="10503" width="1.7109375" style="26" customWidth="1"/>
    <col min="10504" max="10504" width="0.7109375" style="26" customWidth="1"/>
    <col min="10505" max="10751" width="7.5703125" style="26"/>
    <col min="10752" max="10752" width="1.28515625" style="26" customWidth="1"/>
    <col min="10753" max="10753" width="7.5703125" style="26"/>
    <col min="10754" max="10754" width="38.140625" style="26" customWidth="1"/>
    <col min="10755" max="10755" width="1.85546875" style="26" customWidth="1"/>
    <col min="10756" max="10756" width="10.28515625" style="26" customWidth="1"/>
    <col min="10757" max="10757" width="18.28515625" style="26" customWidth="1"/>
    <col min="10758" max="10758" width="19" style="26" customWidth="1"/>
    <col min="10759" max="10759" width="1.7109375" style="26" customWidth="1"/>
    <col min="10760" max="10760" width="0.7109375" style="26" customWidth="1"/>
    <col min="10761" max="11007" width="7.5703125" style="26"/>
    <col min="11008" max="11008" width="1.28515625" style="26" customWidth="1"/>
    <col min="11009" max="11009" width="7.5703125" style="26"/>
    <col min="11010" max="11010" width="38.140625" style="26" customWidth="1"/>
    <col min="11011" max="11011" width="1.85546875" style="26" customWidth="1"/>
    <col min="11012" max="11012" width="10.28515625" style="26" customWidth="1"/>
    <col min="11013" max="11013" width="18.28515625" style="26" customWidth="1"/>
    <col min="11014" max="11014" width="19" style="26" customWidth="1"/>
    <col min="11015" max="11015" width="1.7109375" style="26" customWidth="1"/>
    <col min="11016" max="11016" width="0.7109375" style="26" customWidth="1"/>
    <col min="11017" max="11263" width="7.5703125" style="26"/>
    <col min="11264" max="11264" width="1.28515625" style="26" customWidth="1"/>
    <col min="11265" max="11265" width="7.5703125" style="26"/>
    <col min="11266" max="11266" width="38.140625" style="26" customWidth="1"/>
    <col min="11267" max="11267" width="1.85546875" style="26" customWidth="1"/>
    <col min="11268" max="11268" width="10.28515625" style="26" customWidth="1"/>
    <col min="11269" max="11269" width="18.28515625" style="26" customWidth="1"/>
    <col min="11270" max="11270" width="19" style="26" customWidth="1"/>
    <col min="11271" max="11271" width="1.7109375" style="26" customWidth="1"/>
    <col min="11272" max="11272" width="0.7109375" style="26" customWidth="1"/>
    <col min="11273" max="11519" width="7.5703125" style="26"/>
    <col min="11520" max="11520" width="1.28515625" style="26" customWidth="1"/>
    <col min="11521" max="11521" width="7.5703125" style="26"/>
    <col min="11522" max="11522" width="38.140625" style="26" customWidth="1"/>
    <col min="11523" max="11523" width="1.85546875" style="26" customWidth="1"/>
    <col min="11524" max="11524" width="10.28515625" style="26" customWidth="1"/>
    <col min="11525" max="11525" width="18.28515625" style="26" customWidth="1"/>
    <col min="11526" max="11526" width="19" style="26" customWidth="1"/>
    <col min="11527" max="11527" width="1.7109375" style="26" customWidth="1"/>
    <col min="11528" max="11528" width="0.7109375" style="26" customWidth="1"/>
    <col min="11529" max="11775" width="7.5703125" style="26"/>
    <col min="11776" max="11776" width="1.28515625" style="26" customWidth="1"/>
    <col min="11777" max="11777" width="7.5703125" style="26"/>
    <col min="11778" max="11778" width="38.140625" style="26" customWidth="1"/>
    <col min="11779" max="11779" width="1.85546875" style="26" customWidth="1"/>
    <col min="11780" max="11780" width="10.28515625" style="26" customWidth="1"/>
    <col min="11781" max="11781" width="18.28515625" style="26" customWidth="1"/>
    <col min="11782" max="11782" width="19" style="26" customWidth="1"/>
    <col min="11783" max="11783" width="1.7109375" style="26" customWidth="1"/>
    <col min="11784" max="11784" width="0.7109375" style="26" customWidth="1"/>
    <col min="11785" max="12031" width="7.5703125" style="26"/>
    <col min="12032" max="12032" width="1.28515625" style="26" customWidth="1"/>
    <col min="12033" max="12033" width="7.5703125" style="26"/>
    <col min="12034" max="12034" width="38.140625" style="26" customWidth="1"/>
    <col min="12035" max="12035" width="1.85546875" style="26" customWidth="1"/>
    <col min="12036" max="12036" width="10.28515625" style="26" customWidth="1"/>
    <col min="12037" max="12037" width="18.28515625" style="26" customWidth="1"/>
    <col min="12038" max="12038" width="19" style="26" customWidth="1"/>
    <col min="12039" max="12039" width="1.7109375" style="26" customWidth="1"/>
    <col min="12040" max="12040" width="0.7109375" style="26" customWidth="1"/>
    <col min="12041" max="12287" width="7.5703125" style="26"/>
    <col min="12288" max="12288" width="1.28515625" style="26" customWidth="1"/>
    <col min="12289" max="12289" width="7.5703125" style="26"/>
    <col min="12290" max="12290" width="38.140625" style="26" customWidth="1"/>
    <col min="12291" max="12291" width="1.85546875" style="26" customWidth="1"/>
    <col min="12292" max="12292" width="10.28515625" style="26" customWidth="1"/>
    <col min="12293" max="12293" width="18.28515625" style="26" customWidth="1"/>
    <col min="12294" max="12294" width="19" style="26" customWidth="1"/>
    <col min="12295" max="12295" width="1.7109375" style="26" customWidth="1"/>
    <col min="12296" max="12296" width="0.7109375" style="26" customWidth="1"/>
    <col min="12297" max="12543" width="7.5703125" style="26"/>
    <col min="12544" max="12544" width="1.28515625" style="26" customWidth="1"/>
    <col min="12545" max="12545" width="7.5703125" style="26"/>
    <col min="12546" max="12546" width="38.140625" style="26" customWidth="1"/>
    <col min="12547" max="12547" width="1.85546875" style="26" customWidth="1"/>
    <col min="12548" max="12548" width="10.28515625" style="26" customWidth="1"/>
    <col min="12549" max="12549" width="18.28515625" style="26" customWidth="1"/>
    <col min="12550" max="12550" width="19" style="26" customWidth="1"/>
    <col min="12551" max="12551" width="1.7109375" style="26" customWidth="1"/>
    <col min="12552" max="12552" width="0.7109375" style="26" customWidth="1"/>
    <col min="12553" max="12799" width="7.5703125" style="26"/>
    <col min="12800" max="12800" width="1.28515625" style="26" customWidth="1"/>
    <col min="12801" max="12801" width="7.5703125" style="26"/>
    <col min="12802" max="12802" width="38.140625" style="26" customWidth="1"/>
    <col min="12803" max="12803" width="1.85546875" style="26" customWidth="1"/>
    <col min="12804" max="12804" width="10.28515625" style="26" customWidth="1"/>
    <col min="12805" max="12805" width="18.28515625" style="26" customWidth="1"/>
    <col min="12806" max="12806" width="19" style="26" customWidth="1"/>
    <col min="12807" max="12807" width="1.7109375" style="26" customWidth="1"/>
    <col min="12808" max="12808" width="0.7109375" style="26" customWidth="1"/>
    <col min="12809" max="13055" width="7.5703125" style="26"/>
    <col min="13056" max="13056" width="1.28515625" style="26" customWidth="1"/>
    <col min="13057" max="13057" width="7.5703125" style="26"/>
    <col min="13058" max="13058" width="38.140625" style="26" customWidth="1"/>
    <col min="13059" max="13059" width="1.85546875" style="26" customWidth="1"/>
    <col min="13060" max="13060" width="10.28515625" style="26" customWidth="1"/>
    <col min="13061" max="13061" width="18.28515625" style="26" customWidth="1"/>
    <col min="13062" max="13062" width="19" style="26" customWidth="1"/>
    <col min="13063" max="13063" width="1.7109375" style="26" customWidth="1"/>
    <col min="13064" max="13064" width="0.7109375" style="26" customWidth="1"/>
    <col min="13065" max="13311" width="7.5703125" style="26"/>
    <col min="13312" max="13312" width="1.28515625" style="26" customWidth="1"/>
    <col min="13313" max="13313" width="7.5703125" style="26"/>
    <col min="13314" max="13314" width="38.140625" style="26" customWidth="1"/>
    <col min="13315" max="13315" width="1.85546875" style="26" customWidth="1"/>
    <col min="13316" max="13316" width="10.28515625" style="26" customWidth="1"/>
    <col min="13317" max="13317" width="18.28515625" style="26" customWidth="1"/>
    <col min="13318" max="13318" width="19" style="26" customWidth="1"/>
    <col min="13319" max="13319" width="1.7109375" style="26" customWidth="1"/>
    <col min="13320" max="13320" width="0.7109375" style="26" customWidth="1"/>
    <col min="13321" max="13567" width="7.5703125" style="26"/>
    <col min="13568" max="13568" width="1.28515625" style="26" customWidth="1"/>
    <col min="13569" max="13569" width="7.5703125" style="26"/>
    <col min="13570" max="13570" width="38.140625" style="26" customWidth="1"/>
    <col min="13571" max="13571" width="1.85546875" style="26" customWidth="1"/>
    <col min="13572" max="13572" width="10.28515625" style="26" customWidth="1"/>
    <col min="13573" max="13573" width="18.28515625" style="26" customWidth="1"/>
    <col min="13574" max="13574" width="19" style="26" customWidth="1"/>
    <col min="13575" max="13575" width="1.7109375" style="26" customWidth="1"/>
    <col min="13576" max="13576" width="0.7109375" style="26" customWidth="1"/>
    <col min="13577" max="13823" width="7.5703125" style="26"/>
    <col min="13824" max="13824" width="1.28515625" style="26" customWidth="1"/>
    <col min="13825" max="13825" width="7.5703125" style="26"/>
    <col min="13826" max="13826" width="38.140625" style="26" customWidth="1"/>
    <col min="13827" max="13827" width="1.85546875" style="26" customWidth="1"/>
    <col min="13828" max="13828" width="10.28515625" style="26" customWidth="1"/>
    <col min="13829" max="13829" width="18.28515625" style="26" customWidth="1"/>
    <col min="13830" max="13830" width="19" style="26" customWidth="1"/>
    <col min="13831" max="13831" width="1.7109375" style="26" customWidth="1"/>
    <col min="13832" max="13832" width="0.7109375" style="26" customWidth="1"/>
    <col min="13833" max="14079" width="7.5703125" style="26"/>
    <col min="14080" max="14080" width="1.28515625" style="26" customWidth="1"/>
    <col min="14081" max="14081" width="7.5703125" style="26"/>
    <col min="14082" max="14082" width="38.140625" style="26" customWidth="1"/>
    <col min="14083" max="14083" width="1.85546875" style="26" customWidth="1"/>
    <col min="14084" max="14084" width="10.28515625" style="26" customWidth="1"/>
    <col min="14085" max="14085" width="18.28515625" style="26" customWidth="1"/>
    <col min="14086" max="14086" width="19" style="26" customWidth="1"/>
    <col min="14087" max="14087" width="1.7109375" style="26" customWidth="1"/>
    <col min="14088" max="14088" width="0.7109375" style="26" customWidth="1"/>
    <col min="14089" max="14335" width="7.5703125" style="26"/>
    <col min="14336" max="14336" width="1.28515625" style="26" customWidth="1"/>
    <col min="14337" max="14337" width="7.5703125" style="26"/>
    <col min="14338" max="14338" width="38.140625" style="26" customWidth="1"/>
    <col min="14339" max="14339" width="1.85546875" style="26" customWidth="1"/>
    <col min="14340" max="14340" width="10.28515625" style="26" customWidth="1"/>
    <col min="14341" max="14341" width="18.28515625" style="26" customWidth="1"/>
    <col min="14342" max="14342" width="19" style="26" customWidth="1"/>
    <col min="14343" max="14343" width="1.7109375" style="26" customWidth="1"/>
    <col min="14344" max="14344" width="0.7109375" style="26" customWidth="1"/>
    <col min="14345" max="14591" width="7.5703125" style="26"/>
    <col min="14592" max="14592" width="1.28515625" style="26" customWidth="1"/>
    <col min="14593" max="14593" width="7.5703125" style="26"/>
    <col min="14594" max="14594" width="38.140625" style="26" customWidth="1"/>
    <col min="14595" max="14595" width="1.85546875" style="26" customWidth="1"/>
    <col min="14596" max="14596" width="10.28515625" style="26" customWidth="1"/>
    <col min="14597" max="14597" width="18.28515625" style="26" customWidth="1"/>
    <col min="14598" max="14598" width="19" style="26" customWidth="1"/>
    <col min="14599" max="14599" width="1.7109375" style="26" customWidth="1"/>
    <col min="14600" max="14600" width="0.7109375" style="26" customWidth="1"/>
    <col min="14601" max="14847" width="7.5703125" style="26"/>
    <col min="14848" max="14848" width="1.28515625" style="26" customWidth="1"/>
    <col min="14849" max="14849" width="7.5703125" style="26"/>
    <col min="14850" max="14850" width="38.140625" style="26" customWidth="1"/>
    <col min="14851" max="14851" width="1.85546875" style="26" customWidth="1"/>
    <col min="14852" max="14852" width="10.28515625" style="26" customWidth="1"/>
    <col min="14853" max="14853" width="18.28515625" style="26" customWidth="1"/>
    <col min="14854" max="14854" width="19" style="26" customWidth="1"/>
    <col min="14855" max="14855" width="1.7109375" style="26" customWidth="1"/>
    <col min="14856" max="14856" width="0.7109375" style="26" customWidth="1"/>
    <col min="14857" max="15103" width="7.5703125" style="26"/>
    <col min="15104" max="15104" width="1.28515625" style="26" customWidth="1"/>
    <col min="15105" max="15105" width="7.5703125" style="26"/>
    <col min="15106" max="15106" width="38.140625" style="26" customWidth="1"/>
    <col min="15107" max="15107" width="1.85546875" style="26" customWidth="1"/>
    <col min="15108" max="15108" width="10.28515625" style="26" customWidth="1"/>
    <col min="15109" max="15109" width="18.28515625" style="26" customWidth="1"/>
    <col min="15110" max="15110" width="19" style="26" customWidth="1"/>
    <col min="15111" max="15111" width="1.7109375" style="26" customWidth="1"/>
    <col min="15112" max="15112" width="0.7109375" style="26" customWidth="1"/>
    <col min="15113" max="15359" width="7.5703125" style="26"/>
    <col min="15360" max="15360" width="1.28515625" style="26" customWidth="1"/>
    <col min="15361" max="15361" width="7.5703125" style="26"/>
    <col min="15362" max="15362" width="38.140625" style="26" customWidth="1"/>
    <col min="15363" max="15363" width="1.85546875" style="26" customWidth="1"/>
    <col min="15364" max="15364" width="10.28515625" style="26" customWidth="1"/>
    <col min="15365" max="15365" width="18.28515625" style="26" customWidth="1"/>
    <col min="15366" max="15366" width="19" style="26" customWidth="1"/>
    <col min="15367" max="15367" width="1.7109375" style="26" customWidth="1"/>
    <col min="15368" max="15368" width="0.7109375" style="26" customWidth="1"/>
    <col min="15369" max="15615" width="7.5703125" style="26"/>
    <col min="15616" max="15616" width="1.28515625" style="26" customWidth="1"/>
    <col min="15617" max="15617" width="7.5703125" style="26"/>
    <col min="15618" max="15618" width="38.140625" style="26" customWidth="1"/>
    <col min="15619" max="15619" width="1.85546875" style="26" customWidth="1"/>
    <col min="15620" max="15620" width="10.28515625" style="26" customWidth="1"/>
    <col min="15621" max="15621" width="18.28515625" style="26" customWidth="1"/>
    <col min="15622" max="15622" width="19" style="26" customWidth="1"/>
    <col min="15623" max="15623" width="1.7109375" style="26" customWidth="1"/>
    <col min="15624" max="15624" width="0.7109375" style="26" customWidth="1"/>
    <col min="15625" max="15871" width="7.5703125" style="26"/>
    <col min="15872" max="15872" width="1.28515625" style="26" customWidth="1"/>
    <col min="15873" max="15873" width="7.5703125" style="26"/>
    <col min="15874" max="15874" width="38.140625" style="26" customWidth="1"/>
    <col min="15875" max="15875" width="1.85546875" style="26" customWidth="1"/>
    <col min="15876" max="15876" width="10.28515625" style="26" customWidth="1"/>
    <col min="15877" max="15877" width="18.28515625" style="26" customWidth="1"/>
    <col min="15878" max="15878" width="19" style="26" customWidth="1"/>
    <col min="15879" max="15879" width="1.7109375" style="26" customWidth="1"/>
    <col min="15880" max="15880" width="0.7109375" style="26" customWidth="1"/>
    <col min="15881" max="16127" width="7.5703125" style="26"/>
    <col min="16128" max="16128" width="1.28515625" style="26" customWidth="1"/>
    <col min="16129" max="16129" width="7.5703125" style="26"/>
    <col min="16130" max="16130" width="38.140625" style="26" customWidth="1"/>
    <col min="16131" max="16131" width="1.85546875" style="26" customWidth="1"/>
    <col min="16132" max="16132" width="10.28515625" style="26" customWidth="1"/>
    <col min="16133" max="16133" width="18.28515625" style="26" customWidth="1"/>
    <col min="16134" max="16134" width="19" style="26" customWidth="1"/>
    <col min="16135" max="16135" width="1.7109375" style="26" customWidth="1"/>
    <col min="16136" max="16136" width="0.7109375" style="26" customWidth="1"/>
    <col min="16137" max="16384" width="7.5703125" style="26"/>
  </cols>
  <sheetData>
    <row r="1" spans="1:12" s="1" customFormat="1" ht="15" customHeight="1">
      <c r="H1" s="2" t="s">
        <v>0</v>
      </c>
      <c r="L1" s="2"/>
    </row>
    <row r="2" spans="1:12" s="1" customFormat="1" ht="15" customHeight="1">
      <c r="H2" s="3" t="s">
        <v>1</v>
      </c>
      <c r="L2" s="3"/>
    </row>
    <row r="3" spans="1:12" s="1" customFormat="1" ht="15" customHeight="1"/>
    <row r="4" spans="1:12" s="1" customFormat="1" ht="15" customHeight="1"/>
    <row r="5" spans="1:12" ht="15" customHeight="1">
      <c r="B5" s="75" t="s">
        <v>233</v>
      </c>
      <c r="C5" s="33" t="s">
        <v>382</v>
      </c>
    </row>
    <row r="6" spans="1:12" ht="15" customHeight="1">
      <c r="B6" s="75"/>
      <c r="C6" s="33" t="s">
        <v>408</v>
      </c>
    </row>
    <row r="7" spans="1:12" ht="15" customHeight="1">
      <c r="B7" s="76" t="s">
        <v>234</v>
      </c>
      <c r="C7" s="36" t="s">
        <v>354</v>
      </c>
    </row>
    <row r="8" spans="1:12" ht="15" customHeight="1">
      <c r="B8" s="76"/>
      <c r="C8" s="36" t="s">
        <v>546</v>
      </c>
    </row>
    <row r="9" spans="1:12" ht="9.9499999999999993" customHeight="1" thickBot="1">
      <c r="A9" s="36"/>
    </row>
    <row r="10" spans="1:12" ht="3.75" customHeight="1" thickTop="1">
      <c r="A10" s="242"/>
      <c r="B10" s="242"/>
      <c r="C10" s="242"/>
      <c r="D10" s="243"/>
      <c r="E10" s="242"/>
      <c r="F10" s="242"/>
      <c r="G10" s="242"/>
      <c r="H10" s="242"/>
    </row>
    <row r="11" spans="1:12" ht="14.25" customHeight="1">
      <c r="B11" s="33" t="s">
        <v>341</v>
      </c>
      <c r="C11" s="103"/>
      <c r="D11" s="245" t="s">
        <v>28</v>
      </c>
      <c r="E11" s="692" t="s">
        <v>8</v>
      </c>
      <c r="F11" s="692"/>
      <c r="G11" s="692"/>
    </row>
    <row r="12" spans="1:12" ht="15" customHeight="1">
      <c r="B12" s="36" t="s">
        <v>328</v>
      </c>
      <c r="C12" s="103"/>
      <c r="D12" s="246" t="s">
        <v>29</v>
      </c>
      <c r="E12" s="693" t="s">
        <v>9</v>
      </c>
      <c r="F12" s="693"/>
      <c r="G12" s="693"/>
    </row>
    <row r="13" spans="1:12" ht="15">
      <c r="D13" s="246"/>
      <c r="E13" s="258" t="s">
        <v>8</v>
      </c>
      <c r="F13" s="258" t="s">
        <v>40</v>
      </c>
      <c r="G13" s="258" t="s">
        <v>42</v>
      </c>
    </row>
    <row r="14" spans="1:12">
      <c r="D14" s="246"/>
      <c r="E14" s="76" t="s">
        <v>9</v>
      </c>
      <c r="F14" s="76" t="s">
        <v>41</v>
      </c>
      <c r="G14" s="76" t="s">
        <v>43</v>
      </c>
    </row>
    <row r="15" spans="1:12" ht="3.95" customHeight="1">
      <c r="A15" s="247"/>
      <c r="B15" s="247"/>
      <c r="C15" s="247"/>
      <c r="D15" s="248"/>
      <c r="E15" s="247"/>
      <c r="F15" s="247"/>
      <c r="G15" s="247"/>
      <c r="H15" s="247"/>
    </row>
    <row r="16" spans="1:12" ht="9" customHeight="1">
      <c r="C16" s="28"/>
      <c r="E16" s="28"/>
    </row>
    <row r="17" spans="2:8" ht="15" customHeight="1">
      <c r="B17" s="33" t="s">
        <v>135</v>
      </c>
      <c r="D17" s="664">
        <v>2021</v>
      </c>
      <c r="E17" s="624">
        <f>SUM(F17:G17)</f>
        <v>50</v>
      </c>
      <c r="F17" s="624">
        <f>SUM(F20,F23,F26,F29,F32,F35,F38,F41,F44)</f>
        <v>26</v>
      </c>
      <c r="G17" s="624">
        <f>SUM(G20,G23,G26,G29,G32,G35,G38,G41,G44)</f>
        <v>24</v>
      </c>
      <c r="H17" s="77"/>
    </row>
    <row r="18" spans="2:8" ht="15" customHeight="1">
      <c r="B18" s="36" t="s">
        <v>136</v>
      </c>
      <c r="D18" s="664">
        <v>2022</v>
      </c>
      <c r="E18" s="624">
        <f>SUM(F18:G18)</f>
        <v>73</v>
      </c>
      <c r="F18" s="624">
        <f>SUM(F21,F24,F27,F30,F33,F36,F39,F42,F45)</f>
        <v>39</v>
      </c>
      <c r="G18" s="624">
        <f>SUM(G21,G24,G27,G30,G33,G36,G39,G42,G45)</f>
        <v>34</v>
      </c>
      <c r="H18" s="77"/>
    </row>
    <row r="19" spans="2:8" ht="15" customHeight="1">
      <c r="B19" s="36"/>
      <c r="E19" s="333"/>
      <c r="F19" s="333"/>
      <c r="G19" s="333"/>
      <c r="H19" s="77"/>
    </row>
    <row r="20" spans="2:8" ht="15" customHeight="1">
      <c r="B20" s="33" t="s">
        <v>105</v>
      </c>
      <c r="C20" s="29"/>
      <c r="D20" s="27">
        <v>2021</v>
      </c>
      <c r="E20" s="333">
        <f>SUM(F20:G20)</f>
        <v>3</v>
      </c>
      <c r="F20" s="627">
        <f>SUM(' 3.20'!F20,' 3.20'!J20)+SUM(' 3.20 samb.'!F20,' 3.20 samb.'!J20)+SUM('3.20 samb.2'!F20,'3.20 samb.2'!J20)</f>
        <v>0</v>
      </c>
      <c r="G20" s="627">
        <f>SUM(' 3.20'!G20,' 3.20'!K20)+SUM(' 3.20 samb.'!G20,' 3.20 samb.'!K20)+SUM('3.20 samb.2'!G20,'3.20 samb.2'!K20)</f>
        <v>3</v>
      </c>
      <c r="H20" s="77"/>
    </row>
    <row r="21" spans="2:8" ht="15" customHeight="1">
      <c r="B21" s="36" t="s">
        <v>106</v>
      </c>
      <c r="C21" s="334"/>
      <c r="D21" s="27">
        <v>2022</v>
      </c>
      <c r="E21" s="333">
        <f>SUM(F21:G21)</f>
        <v>3</v>
      </c>
      <c r="F21" s="627">
        <f>SUM(' 3.20'!F21,' 3.20'!J21)+SUM(' 3.20 samb.'!F21,' 3.20 samb.'!J21)+SUM('3.20 samb.2'!F21,'3.20 samb.2'!J21)</f>
        <v>1</v>
      </c>
      <c r="G21" s="627">
        <f>SUM(' 3.20'!G21,' 3.20'!K21)+SUM(' 3.20 samb.'!G21,' 3.20 samb.'!K21)+SUM('3.20 samb.2'!G21,'3.20 samb.2'!K21)</f>
        <v>2</v>
      </c>
      <c r="H21" s="77"/>
    </row>
    <row r="22" spans="2:8" ht="15" customHeight="1">
      <c r="B22" s="36"/>
      <c r="C22" s="334"/>
      <c r="E22" s="333"/>
      <c r="F22" s="333"/>
      <c r="G22" s="333"/>
      <c r="H22" s="77"/>
    </row>
    <row r="23" spans="2:8" ht="15" customHeight="1">
      <c r="B23" s="33" t="s">
        <v>107</v>
      </c>
      <c r="D23" s="27">
        <v>2021</v>
      </c>
      <c r="E23" s="333">
        <f>SUM(F23:G23)</f>
        <v>9</v>
      </c>
      <c r="F23" s="627">
        <f>SUM(' 3.20'!F23,' 3.20'!J23)+SUM(' 3.20 samb.'!F23,' 3.20 samb.'!J23)+SUM('3.20 samb.2'!F23,'3.20 samb.2'!J23)</f>
        <v>6</v>
      </c>
      <c r="G23" s="627">
        <f>SUM(' 3.20'!G23,' 3.20'!K23)+SUM(' 3.20 samb.'!G23,' 3.20 samb.'!K23)+SUM('3.20 samb.2'!G23,'3.20 samb.2'!K23)</f>
        <v>3</v>
      </c>
      <c r="H23" s="77"/>
    </row>
    <row r="24" spans="2:8" ht="15" customHeight="1">
      <c r="B24" s="36" t="s">
        <v>108</v>
      </c>
      <c r="C24" s="33"/>
      <c r="D24" s="27">
        <v>2022</v>
      </c>
      <c r="E24" s="333">
        <f>SUM(F24:G24)</f>
        <v>9</v>
      </c>
      <c r="F24" s="627">
        <f>SUM(' 3.20'!F24,' 3.20'!J24)+SUM(' 3.20 samb.'!F24,' 3.20 samb.'!J24)+SUM('3.20 samb.2'!F24,'3.20 samb.2'!J24)</f>
        <v>3</v>
      </c>
      <c r="G24" s="627">
        <f>SUM(' 3.20'!G24,' 3.20'!K24)+SUM(' 3.20 samb.'!G24,' 3.20 samb.'!K24)+SUM('3.20 samb.2'!G24,'3.20 samb.2'!K24)</f>
        <v>6</v>
      </c>
      <c r="H24" s="77"/>
    </row>
    <row r="25" spans="2:8" ht="15" customHeight="1">
      <c r="B25" s="36"/>
      <c r="C25" s="33"/>
      <c r="E25" s="333"/>
      <c r="F25" s="333"/>
      <c r="G25" s="333"/>
      <c r="H25" s="77"/>
    </row>
    <row r="26" spans="2:8" ht="15" customHeight="1">
      <c r="B26" s="33" t="s">
        <v>109</v>
      </c>
      <c r="C26" s="29"/>
      <c r="D26" s="27">
        <v>2021</v>
      </c>
      <c r="E26" s="333">
        <f>SUM(F26:G26)</f>
        <v>17</v>
      </c>
      <c r="F26" s="627">
        <f>SUM(' 3.20'!F26,' 3.20'!J26)+SUM(' 3.20 samb.'!F26,' 3.20 samb.'!J26)+SUM('3.20 samb.2'!F26,'3.20 samb.2'!J26)</f>
        <v>9</v>
      </c>
      <c r="G26" s="627">
        <f>SUM(' 3.20'!G26,' 3.20'!K26)+SUM(' 3.20 samb.'!G26,' 3.20 samb.'!K26)+SUM('3.20 samb.2'!G26,'3.20 samb.2'!K26)</f>
        <v>8</v>
      </c>
      <c r="H26" s="77"/>
    </row>
    <row r="27" spans="2:8" ht="15" customHeight="1">
      <c r="B27" s="36" t="s">
        <v>110</v>
      </c>
      <c r="C27" s="334"/>
      <c r="D27" s="27">
        <v>2022</v>
      </c>
      <c r="E27" s="333">
        <f>SUM(F27:G27)</f>
        <v>21</v>
      </c>
      <c r="F27" s="627">
        <f>SUM(' 3.20'!F27,' 3.20'!J27)+SUM(' 3.20 samb.'!F27,' 3.20 samb.'!J27)+SUM('3.20 samb.2'!F27,'3.20 samb.2'!J27)</f>
        <v>10</v>
      </c>
      <c r="G27" s="627">
        <f>SUM(' 3.20'!G27,' 3.20'!K27)+SUM(' 3.20 samb.'!G27,' 3.20 samb.'!K27)+SUM('3.20 samb.2'!G27,'3.20 samb.2'!K27)</f>
        <v>11</v>
      </c>
      <c r="H27" s="77"/>
    </row>
    <row r="28" spans="2:8" ht="15" customHeight="1">
      <c r="B28" s="36"/>
      <c r="C28" s="334"/>
      <c r="E28" s="333"/>
      <c r="F28" s="333"/>
      <c r="G28" s="333"/>
      <c r="H28" s="77"/>
    </row>
    <row r="29" spans="2:8" ht="15" customHeight="1">
      <c r="B29" s="33" t="s">
        <v>111</v>
      </c>
      <c r="D29" s="27">
        <v>2021</v>
      </c>
      <c r="E29" s="333">
        <f>SUM(F29:G29)</f>
        <v>3</v>
      </c>
      <c r="F29" s="627">
        <f>SUM(' 3.20'!F29,' 3.20'!J29)+SUM(' 3.20 samb.'!F29,' 3.20 samb.'!J29)+SUM('3.20 samb.2'!F29,'3.20 samb.2'!J29)</f>
        <v>0</v>
      </c>
      <c r="G29" s="627">
        <f>SUM(' 3.20'!G29,' 3.20'!K29)+SUM(' 3.20 samb.'!G29,' 3.20 samb.'!K29)+SUM('3.20 samb.2'!G29,'3.20 samb.2'!K29)</f>
        <v>3</v>
      </c>
      <c r="H29" s="77"/>
    </row>
    <row r="30" spans="2:8" ht="15" customHeight="1">
      <c r="B30" s="36" t="s">
        <v>325</v>
      </c>
      <c r="D30" s="27">
        <v>2022</v>
      </c>
      <c r="E30" s="333">
        <f>SUM(F30:G30)</f>
        <v>11</v>
      </c>
      <c r="F30" s="627">
        <f>SUM(' 3.20'!F30,' 3.20'!J30)+SUM(' 3.20 samb.'!F30,' 3.20 samb.'!J30)+SUM('3.20 samb.2'!F30,'3.20 samb.2'!J30)</f>
        <v>9</v>
      </c>
      <c r="G30" s="627">
        <f>SUM(' 3.20'!G30,' 3.20'!K30)+SUM(' 3.20 samb.'!G30,' 3.20 samb.'!K30)+SUM('3.20 samb.2'!G30,'3.20 samb.2'!K30)</f>
        <v>2</v>
      </c>
      <c r="H30" s="77"/>
    </row>
    <row r="31" spans="2:8" ht="15" customHeight="1">
      <c r="B31" s="36"/>
      <c r="E31" s="333"/>
      <c r="F31" s="333"/>
      <c r="G31" s="333"/>
      <c r="H31" s="77"/>
    </row>
    <row r="32" spans="2:8" ht="15" customHeight="1">
      <c r="B32" s="33" t="s">
        <v>112</v>
      </c>
      <c r="C32" s="29"/>
      <c r="D32" s="27">
        <v>2021</v>
      </c>
      <c r="E32" s="333">
        <f>SUM(F32:G32)</f>
        <v>1</v>
      </c>
      <c r="F32" s="627">
        <f>SUM(' 3.20'!F32,' 3.20'!J32)+SUM(' 3.20 samb.'!F32,' 3.20 samb.'!J32)+SUM('3.20 samb.2'!F32,'3.20 samb.2'!J32)</f>
        <v>1</v>
      </c>
      <c r="G32" s="627">
        <f>SUM(' 3.20'!G32,' 3.20'!K32)+SUM(' 3.20 samb.'!G32,' 3.20 samb.'!K32)+SUM('3.20 samb.2'!G32,'3.20 samb.2'!K32)</f>
        <v>0</v>
      </c>
      <c r="H32" s="77"/>
    </row>
    <row r="33" spans="1:8" ht="15" customHeight="1">
      <c r="B33" s="36" t="s">
        <v>113</v>
      </c>
      <c r="C33" s="334"/>
      <c r="D33" s="27">
        <v>2022</v>
      </c>
      <c r="E33" s="333">
        <f>SUM(F33:G33)</f>
        <v>6</v>
      </c>
      <c r="F33" s="627">
        <f>SUM(' 3.20'!F33,' 3.20'!J33)+SUM(' 3.20 samb.'!F33,' 3.20 samb.'!J33)+SUM('3.20 samb.2'!F33,'3.20 samb.2'!J33)</f>
        <v>6</v>
      </c>
      <c r="G33" s="627">
        <f>SUM(' 3.20'!G33,' 3.20'!K33)+SUM(' 3.20 samb.'!G33,' 3.20 samb.'!K33)+SUM('3.20 samb.2'!G33,'3.20 samb.2'!K33)</f>
        <v>0</v>
      </c>
      <c r="H33" s="77"/>
    </row>
    <row r="34" spans="1:8" ht="15" customHeight="1">
      <c r="B34" s="36"/>
      <c r="C34" s="334"/>
      <c r="E34" s="333"/>
      <c r="F34" s="333"/>
      <c r="G34" s="333"/>
      <c r="H34" s="77"/>
    </row>
    <row r="35" spans="1:8" ht="15" customHeight="1">
      <c r="B35" s="33" t="s">
        <v>114</v>
      </c>
      <c r="D35" s="27">
        <v>2021</v>
      </c>
      <c r="E35" s="333">
        <f>SUM(F35:G35)</f>
        <v>1</v>
      </c>
      <c r="F35" s="627">
        <f>SUM(' 3.20'!F35,' 3.20'!J35)+SUM(' 3.20 samb.'!F35,' 3.20 samb.'!J35)+SUM('3.20 samb.2'!F35,'3.20 samb.2'!J35)</f>
        <v>1</v>
      </c>
      <c r="G35" s="627">
        <f>SUM(' 3.20'!G35,' 3.20'!K35)+SUM(' 3.20 samb.'!G35,' 3.20 samb.'!K35)+SUM('3.20 samb.2'!G35,'3.20 samb.2'!K35)</f>
        <v>0</v>
      </c>
      <c r="H35" s="77"/>
    </row>
    <row r="36" spans="1:8" ht="15" customHeight="1">
      <c r="B36" s="103" t="s">
        <v>115</v>
      </c>
      <c r="C36" s="29"/>
      <c r="D36" s="27">
        <v>2022</v>
      </c>
      <c r="E36" s="333">
        <f>SUM(F36:G36)</f>
        <v>2</v>
      </c>
      <c r="F36" s="627">
        <f>SUM(' 3.20'!F36,' 3.20'!J36)+SUM(' 3.20 samb.'!F36,' 3.20 samb.'!J36)+SUM('3.20 samb.2'!F36,'3.20 samb.2'!J36)</f>
        <v>1</v>
      </c>
      <c r="G36" s="627">
        <f>SUM(' 3.20'!G36,' 3.20'!K36)+SUM(' 3.20 samb.'!G36,' 3.20 samb.'!K36)+SUM('3.20 samb.2'!G36,'3.20 samb.2'!K36)</f>
        <v>1</v>
      </c>
      <c r="H36" s="77"/>
    </row>
    <row r="37" spans="1:8" ht="15" customHeight="1">
      <c r="B37" s="103"/>
      <c r="C37" s="29"/>
      <c r="E37" s="333"/>
      <c r="F37" s="333"/>
      <c r="G37" s="333"/>
      <c r="H37" s="77"/>
    </row>
    <row r="38" spans="1:8" ht="15" customHeight="1">
      <c r="B38" s="33" t="s">
        <v>116</v>
      </c>
      <c r="C38" s="29"/>
      <c r="D38" s="27">
        <v>2021</v>
      </c>
      <c r="E38" s="333">
        <f>SUM(F38:G38)</f>
        <v>2</v>
      </c>
      <c r="F38" s="627">
        <f>SUM(' 3.20'!F38,' 3.20'!J38)+SUM(' 3.20 samb.'!F38,' 3.20 samb.'!J38)+SUM('3.20 samb.2'!F38,'3.20 samb.2'!J38)</f>
        <v>0</v>
      </c>
      <c r="G38" s="627">
        <f>SUM(' 3.20'!G38,' 3.20'!K38)+SUM(' 3.20 samb.'!G38,' 3.20 samb.'!K38)+SUM('3.20 samb.2'!G38,'3.20 samb.2'!K38)</f>
        <v>2</v>
      </c>
      <c r="H38" s="77"/>
    </row>
    <row r="39" spans="1:8" ht="15" customHeight="1">
      <c r="B39" s="36" t="s">
        <v>117</v>
      </c>
      <c r="C39" s="334"/>
      <c r="D39" s="27">
        <v>2022</v>
      </c>
      <c r="E39" s="333">
        <f>SUM(F39:G39)</f>
        <v>0</v>
      </c>
      <c r="F39" s="627">
        <f>SUM(' 3.20'!F39,' 3.20'!J39)+SUM(' 3.20 samb.'!F39,' 3.20 samb.'!J39)+SUM('3.20 samb.2'!F39,'3.20 samb.2'!J39)</f>
        <v>0</v>
      </c>
      <c r="G39" s="627">
        <f>SUM(' 3.20'!G39,' 3.20'!K39)+SUM(' 3.20 samb.'!G39,' 3.20 samb.'!K39)+SUM('3.20 samb.2'!G39,'3.20 samb.2'!K39)</f>
        <v>0</v>
      </c>
      <c r="H39" s="77"/>
    </row>
    <row r="40" spans="1:8" ht="15" customHeight="1">
      <c r="B40" s="36"/>
      <c r="C40" s="334"/>
      <c r="E40" s="333"/>
      <c r="F40" s="333"/>
      <c r="G40" s="333"/>
      <c r="H40" s="77"/>
    </row>
    <row r="41" spans="1:8" ht="15" customHeight="1">
      <c r="B41" s="33" t="s">
        <v>118</v>
      </c>
      <c r="D41" s="27">
        <v>2021</v>
      </c>
      <c r="E41" s="333">
        <f>SUM(F41:G41)</f>
        <v>1</v>
      </c>
      <c r="F41" s="627">
        <f>SUM(' 3.20'!F41,' 3.20'!J41)+SUM(' 3.20 samb.'!F41,' 3.20 samb.'!J41)+SUM('3.20 samb.2'!F41,'3.20 samb.2'!J41)</f>
        <v>1</v>
      </c>
      <c r="G41" s="627">
        <f>SUM(' 3.20'!G41,' 3.20'!K41)+SUM(' 3.20 samb.'!G41,' 3.20 samb.'!K41)+SUM('3.20 samb.2'!G41,'3.20 samb.2'!K41)</f>
        <v>0</v>
      </c>
      <c r="H41" s="77"/>
    </row>
    <row r="42" spans="1:8" ht="15" customHeight="1">
      <c r="B42" s="103" t="s">
        <v>119</v>
      </c>
      <c r="C42" s="29"/>
      <c r="D42" s="27">
        <v>2022</v>
      </c>
      <c r="E42" s="333">
        <f>SUM(F42:G42)</f>
        <v>3</v>
      </c>
      <c r="F42" s="627">
        <f>SUM(' 3.20'!F42,' 3.20'!J42)+SUM(' 3.20 samb.'!F42,' 3.20 samb.'!J42)+SUM('3.20 samb.2'!F42,'3.20 samb.2'!J42)</f>
        <v>0</v>
      </c>
      <c r="G42" s="627">
        <f>SUM(' 3.20'!G42,' 3.20'!K42)+SUM(' 3.20 samb.'!G42,' 3.20 samb.'!K42)+SUM('3.20 samb.2'!G42,'3.20 samb.2'!K42)</f>
        <v>3</v>
      </c>
      <c r="H42" s="77"/>
    </row>
    <row r="43" spans="1:8" ht="15" customHeight="1">
      <c r="B43" s="103"/>
      <c r="C43" s="29"/>
      <c r="E43" s="336"/>
      <c r="F43" s="336"/>
      <c r="G43" s="336"/>
      <c r="H43" s="77"/>
    </row>
    <row r="44" spans="1:8" ht="15" customHeight="1">
      <c r="B44" s="33" t="s">
        <v>120</v>
      </c>
      <c r="C44" s="29"/>
      <c r="D44" s="27">
        <v>2021</v>
      </c>
      <c r="E44" s="333">
        <f>SUM(F44:G44)</f>
        <v>13</v>
      </c>
      <c r="F44" s="627">
        <f>SUM(' 3.20'!F44,' 3.20'!J44)+SUM(' 3.20 samb.'!F44,' 3.20 samb.'!J44)+SUM('3.20 samb.2'!F44,'3.20 samb.2'!J44)</f>
        <v>8</v>
      </c>
      <c r="G44" s="627">
        <f>SUM(' 3.20'!G44,' 3.20'!K44)+SUM(' 3.20 samb.'!G44,' 3.20 samb.'!K44)+SUM('3.20 samb.2'!G44,'3.20 samb.2'!K44)</f>
        <v>5</v>
      </c>
      <c r="H44" s="77"/>
    </row>
    <row r="45" spans="1:8" ht="15" customHeight="1">
      <c r="B45" s="36" t="s">
        <v>121</v>
      </c>
      <c r="C45" s="334"/>
      <c r="D45" s="27">
        <v>2022</v>
      </c>
      <c r="E45" s="333">
        <f>SUM(F45:G45)</f>
        <v>18</v>
      </c>
      <c r="F45" s="627">
        <f>SUM(' 3.20'!F45,' 3.20'!J45)+SUM(' 3.20 samb.'!F45,' 3.20 samb.'!J45)+SUM('3.20 samb.2'!F45,'3.20 samb.2'!J45)</f>
        <v>9</v>
      </c>
      <c r="G45" s="627">
        <f>SUM(' 3.20'!G45,' 3.20'!K45)+SUM(' 3.20 samb.'!G45,' 3.20 samb.'!K45)+SUM('3.20 samb.2'!G45,'3.20 samb.2'!K45)</f>
        <v>9</v>
      </c>
      <c r="H45" s="77"/>
    </row>
    <row r="46" spans="1:8" ht="15" customHeight="1">
      <c r="B46" s="80"/>
      <c r="C46" s="82"/>
      <c r="D46" s="78"/>
      <c r="E46" s="81"/>
      <c r="F46" s="81"/>
      <c r="G46" s="81"/>
      <c r="H46" s="77"/>
    </row>
    <row r="47" spans="1:8" ht="3.75" customHeight="1" thickBot="1">
      <c r="A47" s="30"/>
      <c r="B47" s="83"/>
      <c r="C47" s="83"/>
      <c r="D47" s="84"/>
      <c r="E47" s="84"/>
      <c r="F47" s="84"/>
      <c r="G47" s="84"/>
      <c r="H47" s="84"/>
    </row>
    <row r="48" spans="1:8" s="32" customFormat="1" ht="15" customHeight="1">
      <c r="B48" s="77"/>
      <c r="C48" s="77"/>
      <c r="D48" s="78"/>
      <c r="E48" s="77"/>
      <c r="F48" s="79"/>
      <c r="G48" s="65"/>
      <c r="H48" s="563" t="s">
        <v>216</v>
      </c>
    </row>
    <row r="49" spans="1:8" s="32" customFormat="1" ht="18" customHeight="1">
      <c r="B49" s="31"/>
      <c r="C49" s="77"/>
      <c r="D49" s="78"/>
      <c r="E49" s="77"/>
      <c r="F49" s="77"/>
      <c r="G49" s="86"/>
      <c r="H49" s="265" t="s">
        <v>215</v>
      </c>
    </row>
    <row r="50" spans="1:8" ht="14.25" customHeight="1">
      <c r="B50" s="77" t="s">
        <v>361</v>
      </c>
      <c r="H50" s="265"/>
    </row>
    <row r="51" spans="1:8" ht="15" customHeight="1">
      <c r="B51" s="565" t="s">
        <v>363</v>
      </c>
    </row>
    <row r="52" spans="1:8" ht="14.25" customHeight="1">
      <c r="A52" s="33"/>
      <c r="B52" s="566" t="s">
        <v>364</v>
      </c>
    </row>
    <row r="53" spans="1:8" ht="4.5" customHeight="1">
      <c r="A53" s="36"/>
      <c r="B53" s="37"/>
      <c r="C53" s="37"/>
      <c r="D53" s="112"/>
      <c r="E53" s="37"/>
      <c r="F53" s="37"/>
      <c r="G53" s="37"/>
    </row>
    <row r="54" spans="1:8" ht="13.5" customHeight="1">
      <c r="A54" s="36"/>
      <c r="B54" s="37"/>
      <c r="C54" s="37"/>
      <c r="D54" s="112"/>
      <c r="E54" s="37"/>
      <c r="F54" s="37"/>
      <c r="G54" s="37"/>
    </row>
    <row r="55" spans="1:8" ht="15.75" customHeight="1">
      <c r="A55" s="33"/>
      <c r="B55" s="37"/>
      <c r="C55" s="37"/>
      <c r="D55" s="112"/>
      <c r="E55" s="37"/>
      <c r="F55" s="37"/>
      <c r="G55" s="37"/>
    </row>
    <row r="56" spans="1:8" ht="17.25" customHeight="1">
      <c r="A56" s="36"/>
      <c r="B56" s="37"/>
      <c r="C56" s="37"/>
      <c r="D56" s="112"/>
      <c r="E56" s="37"/>
      <c r="F56" s="37"/>
      <c r="G56" s="37"/>
    </row>
    <row r="57" spans="1:8" ht="15">
      <c r="A57" s="33"/>
      <c r="B57" s="37"/>
      <c r="C57" s="37"/>
      <c r="D57" s="112"/>
      <c r="E57" s="37"/>
      <c r="F57" s="37"/>
      <c r="G57" s="37"/>
    </row>
    <row r="58" spans="1:8" ht="1.5" customHeight="1">
      <c r="A58" s="36"/>
      <c r="B58" s="37"/>
      <c r="C58" s="37"/>
      <c r="D58" s="112"/>
      <c r="E58" s="37"/>
      <c r="F58" s="37"/>
      <c r="G58" s="37"/>
    </row>
    <row r="59" spans="1:8" ht="6.75" customHeight="1">
      <c r="A59" s="33"/>
      <c r="B59" s="37"/>
      <c r="C59" s="37"/>
      <c r="D59" s="112"/>
      <c r="E59" s="37"/>
      <c r="F59" s="37"/>
      <c r="G59" s="37"/>
    </row>
    <row r="60" spans="1:8" ht="15" customHeight="1">
      <c r="A60" s="33"/>
      <c r="B60" s="37"/>
      <c r="C60" s="37"/>
      <c r="D60" s="112"/>
      <c r="E60" s="37"/>
      <c r="F60" s="37"/>
      <c r="G60" s="37"/>
    </row>
    <row r="61" spans="1:8" ht="15" customHeight="1">
      <c r="A61" s="33"/>
      <c r="B61" s="37"/>
      <c r="C61" s="37"/>
      <c r="D61" s="112"/>
      <c r="E61" s="37"/>
      <c r="F61" s="37"/>
      <c r="G61" s="37"/>
    </row>
    <row r="62" spans="1:8" ht="19.5" customHeight="1">
      <c r="A62" s="36"/>
      <c r="B62" s="37"/>
      <c r="C62" s="37"/>
      <c r="D62" s="112"/>
      <c r="E62" s="37"/>
      <c r="F62" s="37"/>
      <c r="G62" s="37"/>
    </row>
    <row r="63" spans="1:8" ht="13.5" customHeight="1">
      <c r="A63" s="33"/>
      <c r="B63" s="37"/>
      <c r="C63" s="37"/>
      <c r="D63" s="112"/>
      <c r="E63" s="37"/>
      <c r="F63" s="37"/>
      <c r="G63" s="37"/>
    </row>
    <row r="64" spans="1:8" ht="15" customHeight="1">
      <c r="A64" s="36"/>
      <c r="B64" s="37"/>
      <c r="C64" s="37"/>
      <c r="D64" s="112"/>
      <c r="E64" s="37"/>
      <c r="F64" s="37"/>
      <c r="G64" s="37"/>
    </row>
    <row r="65" spans="1:7" ht="13.5" customHeight="1">
      <c r="A65" s="37"/>
      <c r="B65" s="37"/>
      <c r="C65" s="37"/>
      <c r="D65" s="112"/>
      <c r="E65" s="37"/>
      <c r="F65" s="37"/>
      <c r="G65" s="37"/>
    </row>
    <row r="66" spans="1:7" ht="15" customHeight="1"/>
    <row r="67" spans="1:7" ht="13.5" customHeight="1"/>
    <row r="68" spans="1:7" ht="15" customHeight="1"/>
    <row r="69" spans="1:7" ht="13.5" customHeight="1"/>
    <row r="70" spans="1:7" ht="15" customHeight="1"/>
    <row r="71" spans="1:7" ht="13.5" customHeight="1"/>
    <row r="72" spans="1:7" ht="15" customHeight="1"/>
    <row r="73" spans="1:7" ht="13.5" customHeight="1"/>
    <row r="74" spans="1:7" ht="15" customHeight="1"/>
    <row r="75" spans="1:7" ht="13.5" customHeight="1"/>
    <row r="76" spans="1:7" ht="15" customHeight="1"/>
    <row r="77" spans="1:7" ht="13.5" customHeight="1"/>
    <row r="78" spans="1:7" ht="15" customHeight="1"/>
    <row r="79" spans="1:7" ht="13.5" customHeight="1"/>
    <row r="80" spans="1:7" ht="1.5" customHeight="1"/>
    <row r="81" spans="4:4" s="31" customFormat="1" ht="16.5" customHeight="1">
      <c r="D81" s="95"/>
    </row>
    <row r="82" spans="4:4" s="31" customFormat="1" ht="12" customHeight="1">
      <c r="D82" s="95"/>
    </row>
    <row r="83" spans="4:4" ht="9.75" customHeight="1"/>
    <row r="84" spans="4:4" ht="15" customHeight="1"/>
    <row r="85" spans="4:4" ht="15" customHeight="1"/>
    <row r="86" spans="4:4" ht="9.75" customHeight="1"/>
    <row r="87" spans="4:4" ht="15" customHeight="1"/>
    <row r="88" spans="4:4" ht="9.75" customHeight="1"/>
    <row r="89" spans="4:4" ht="15" customHeight="1"/>
    <row r="90" spans="4:4" ht="9.75" customHeight="1"/>
    <row r="91" spans="4:4" ht="9.75" customHeight="1"/>
    <row r="92" spans="4:4" ht="15" customHeight="1"/>
    <row r="93" spans="4:4" ht="9.75" customHeight="1"/>
    <row r="94" spans="4:4" ht="9.75" customHeight="1"/>
    <row r="95" spans="4:4" ht="15" customHeight="1"/>
    <row r="96" spans="4:4" ht="9.75" customHeight="1"/>
    <row r="97" ht="15" customHeight="1"/>
    <row r="98" ht="9.75" customHeight="1"/>
    <row r="99" ht="15" customHeight="1"/>
    <row r="100" ht="9.75" customHeight="1"/>
    <row r="101" ht="15" customHeight="1"/>
    <row r="102" ht="9.75" customHeight="1"/>
    <row r="103" ht="18" customHeight="1"/>
    <row r="104" ht="15" customHeight="1"/>
    <row r="105" ht="9.75" customHeight="1"/>
    <row r="106" ht="15" customHeight="1"/>
    <row r="107" ht="9.75" customHeight="1"/>
    <row r="108" ht="5.0999999999999996" customHeight="1"/>
    <row r="109" ht="11.1" customHeight="1"/>
    <row r="110" ht="11.1" customHeight="1"/>
    <row r="111" ht="11.25" customHeight="1"/>
    <row r="112" ht="5.25" customHeight="1"/>
    <row r="113" ht="3.95" customHeight="1"/>
    <row r="114" ht="11.1" customHeight="1"/>
    <row r="115" ht="10.5" customHeight="1"/>
  </sheetData>
  <mergeCells count="2">
    <mergeCell ref="E11:G11"/>
    <mergeCell ref="E12:G12"/>
  </mergeCells>
  <hyperlinks>
    <hyperlink ref="H1" r:id="rId1" xr:uid="{00000000-0004-0000-37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57031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233</v>
      </c>
      <c r="C5" s="33" t="s">
        <v>382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424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234</v>
      </c>
      <c r="C7" s="36" t="s">
        <v>551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101</v>
      </c>
      <c r="F10" s="692"/>
      <c r="G10" s="692"/>
      <c r="H10" s="36"/>
      <c r="I10" s="692" t="s">
        <v>102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3" t="s">
        <v>103</v>
      </c>
      <c r="F11" s="693"/>
      <c r="G11" s="693"/>
      <c r="H11" s="334"/>
      <c r="I11" s="693" t="s">
        <v>104</v>
      </c>
      <c r="J11" s="693"/>
      <c r="K11" s="693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64">
        <v>2023</v>
      </c>
      <c r="E16" s="624">
        <f>SUM(F16,G16)</f>
        <v>1</v>
      </c>
      <c r="F16" s="624">
        <f>SUM(F19,F22,F25,F28,F31,F34,F37,F40,F43,F46,F49)</f>
        <v>1</v>
      </c>
      <c r="G16" s="624">
        <f>SUM(G19,G22,G25,G28,G31,G34,G37,G40,G43,G46,G49)</f>
        <v>0</v>
      </c>
      <c r="H16" s="627"/>
      <c r="I16" s="624">
        <f>SUM(J16,K16)</f>
        <v>2</v>
      </c>
      <c r="J16" s="624">
        <f>SUM(J19,J22,J25,J28,J31,J34,J37,J40,J43,J46,J49)</f>
        <v>2</v>
      </c>
      <c r="K16" s="624">
        <f>SUM(K19,K22,K25,K28,K31,K34,K37,K40,K43,K46,K49)</f>
        <v>0</v>
      </c>
      <c r="L16" s="77"/>
    </row>
    <row r="17" spans="2:13" ht="14.1" customHeight="1">
      <c r="B17" s="36" t="s">
        <v>9</v>
      </c>
      <c r="D17" s="664"/>
      <c r="E17" s="624"/>
      <c r="F17" s="624"/>
      <c r="G17" s="624"/>
      <c r="H17" s="624"/>
      <c r="I17" s="624"/>
      <c r="J17" s="624"/>
      <c r="K17" s="624"/>
      <c r="L17" s="77"/>
    </row>
    <row r="18" spans="2:13" ht="14.1" customHeight="1">
      <c r="B18" s="36"/>
      <c r="D18" s="664"/>
      <c r="E18" s="624"/>
      <c r="F18" s="624"/>
      <c r="G18" s="624"/>
      <c r="H18" s="627"/>
      <c r="I18" s="624"/>
      <c r="J18" s="624"/>
      <c r="K18" s="624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0</v>
      </c>
      <c r="F19" s="627">
        <v>0</v>
      </c>
      <c r="G19" s="627">
        <v>0</v>
      </c>
      <c r="H19" s="626"/>
      <c r="I19" s="627">
        <f>J19+K19</f>
        <v>0</v>
      </c>
      <c r="J19" s="627">
        <v>0</v>
      </c>
      <c r="K19" s="627">
        <v>0</v>
      </c>
      <c r="L19" s="118"/>
      <c r="M19" s="29"/>
    </row>
    <row r="20" spans="2:13" ht="14.1" customHeight="1">
      <c r="B20" s="36" t="s">
        <v>106</v>
      </c>
      <c r="C20" s="334"/>
      <c r="E20" s="627"/>
      <c r="F20" s="627"/>
      <c r="G20" s="627"/>
      <c r="H20" s="627"/>
      <c r="I20" s="627"/>
      <c r="J20" s="627"/>
      <c r="K20" s="627"/>
      <c r="L20" s="118"/>
      <c r="M20" s="29"/>
    </row>
    <row r="21" spans="2:13" ht="14.1" customHeight="1">
      <c r="B21" s="33"/>
      <c r="E21" s="627"/>
      <c r="F21" s="627"/>
      <c r="G21" s="627"/>
      <c r="H21" s="627"/>
      <c r="I21" s="627"/>
      <c r="J21" s="627"/>
      <c r="K21" s="627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0</v>
      </c>
      <c r="F22" s="627">
        <v>0</v>
      </c>
      <c r="G22" s="627">
        <v>0</v>
      </c>
      <c r="H22" s="626"/>
      <c r="I22" s="627">
        <f>J22+K22</f>
        <v>0</v>
      </c>
      <c r="J22" s="627">
        <v>0</v>
      </c>
      <c r="K22" s="627">
        <v>0</v>
      </c>
      <c r="L22" s="118"/>
    </row>
    <row r="23" spans="2:13" ht="14.1" customHeight="1">
      <c r="B23" s="36" t="s">
        <v>395</v>
      </c>
      <c r="C23" s="33"/>
      <c r="E23" s="627"/>
      <c r="F23" s="627"/>
      <c r="G23" s="627"/>
      <c r="H23" s="627"/>
      <c r="I23" s="627"/>
      <c r="J23" s="627"/>
      <c r="K23" s="627"/>
      <c r="L23" s="118"/>
    </row>
    <row r="24" spans="2:13" ht="14.1" customHeight="1">
      <c r="B24" s="36"/>
      <c r="C24" s="33"/>
      <c r="E24" s="627"/>
      <c r="F24" s="627"/>
      <c r="G24" s="627"/>
      <c r="H24" s="627"/>
      <c r="I24" s="627"/>
      <c r="J24" s="627"/>
      <c r="K24" s="627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7">
        <v>0</v>
      </c>
      <c r="G25" s="627">
        <v>0</v>
      </c>
      <c r="H25" s="626"/>
      <c r="I25" s="627">
        <f>J25+K25</f>
        <v>0</v>
      </c>
      <c r="J25" s="627">
        <v>0</v>
      </c>
      <c r="K25" s="627">
        <v>0</v>
      </c>
      <c r="L25" s="117"/>
    </row>
    <row r="26" spans="2:13" ht="14.1" customHeight="1">
      <c r="B26" s="36" t="s">
        <v>396</v>
      </c>
      <c r="C26" s="334"/>
      <c r="E26" s="627"/>
      <c r="F26" s="627"/>
      <c r="G26" s="627"/>
      <c r="H26" s="627"/>
      <c r="I26" s="627"/>
      <c r="J26" s="627"/>
      <c r="K26" s="627"/>
      <c r="L26" s="118"/>
    </row>
    <row r="27" spans="2:13" ht="14.1" customHeight="1">
      <c r="B27" s="36"/>
      <c r="C27" s="334"/>
      <c r="E27" s="627"/>
      <c r="F27" s="627"/>
      <c r="G27" s="627"/>
      <c r="H27" s="627"/>
      <c r="I27" s="627"/>
      <c r="J27" s="627"/>
      <c r="K27" s="627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1</v>
      </c>
      <c r="F28" s="627">
        <v>1</v>
      </c>
      <c r="G28" s="627">
        <v>0</v>
      </c>
      <c r="H28" s="626"/>
      <c r="I28" s="627">
        <f>J28+K28</f>
        <v>1</v>
      </c>
      <c r="J28" s="627">
        <v>1</v>
      </c>
      <c r="K28" s="627">
        <v>0</v>
      </c>
      <c r="L28" s="118"/>
    </row>
    <row r="29" spans="2:13" ht="14.1" customHeight="1">
      <c r="B29" s="36" t="s">
        <v>389</v>
      </c>
      <c r="C29" s="334"/>
      <c r="E29" s="627"/>
      <c r="F29" s="627"/>
      <c r="G29" s="627"/>
      <c r="H29" s="627"/>
      <c r="I29" s="627"/>
      <c r="J29" s="627"/>
      <c r="K29" s="627"/>
      <c r="L29" s="118"/>
    </row>
    <row r="30" spans="2:13" ht="14.1" customHeight="1">
      <c r="B30" s="634"/>
      <c r="C30" s="334"/>
      <c r="E30" s="627"/>
      <c r="F30" s="627"/>
      <c r="G30" s="627"/>
      <c r="H30" s="627"/>
      <c r="I30" s="627"/>
      <c r="J30" s="627"/>
      <c r="K30" s="627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0</v>
      </c>
      <c r="F31" s="627">
        <v>0</v>
      </c>
      <c r="G31" s="627">
        <v>0</v>
      </c>
      <c r="H31" s="626"/>
      <c r="I31" s="627">
        <f>J31+K31</f>
        <v>0</v>
      </c>
      <c r="J31" s="627">
        <v>0</v>
      </c>
      <c r="K31" s="627">
        <v>0</v>
      </c>
      <c r="L31" s="118"/>
    </row>
    <row r="32" spans="2:13" ht="14.1" customHeight="1">
      <c r="B32" s="36" t="s">
        <v>397</v>
      </c>
      <c r="C32" s="334"/>
      <c r="E32" s="627"/>
      <c r="F32" s="627"/>
      <c r="G32" s="627"/>
      <c r="H32" s="627"/>
      <c r="I32" s="627"/>
      <c r="J32" s="627"/>
      <c r="K32" s="627"/>
      <c r="L32" s="118"/>
    </row>
    <row r="33" spans="2:12" ht="14.1" customHeight="1">
      <c r="B33" s="33"/>
      <c r="E33" s="627"/>
      <c r="F33" s="627"/>
      <c r="G33" s="627"/>
      <c r="H33" s="627"/>
      <c r="I33" s="627"/>
      <c r="J33" s="627"/>
      <c r="K33" s="627"/>
      <c r="L33" s="117"/>
    </row>
    <row r="34" spans="2:12" ht="14.1" customHeight="1">
      <c r="B34" s="33" t="s">
        <v>390</v>
      </c>
      <c r="D34" s="27">
        <v>2023</v>
      </c>
      <c r="E34" s="627">
        <f>F34+G34</f>
        <v>0</v>
      </c>
      <c r="F34" s="627">
        <v>0</v>
      </c>
      <c r="G34" s="627">
        <v>0</v>
      </c>
      <c r="H34" s="626"/>
      <c r="I34" s="627">
        <f>J34+K34</f>
        <v>0</v>
      </c>
      <c r="J34" s="627">
        <v>0</v>
      </c>
      <c r="K34" s="627">
        <v>0</v>
      </c>
      <c r="L34" s="117"/>
    </row>
    <row r="35" spans="2:12" ht="14.1" customHeight="1">
      <c r="B35" s="36" t="s">
        <v>398</v>
      </c>
      <c r="E35" s="627"/>
      <c r="F35" s="627"/>
      <c r="G35" s="627"/>
      <c r="H35" s="627"/>
      <c r="I35" s="627"/>
      <c r="J35" s="627"/>
      <c r="K35" s="627"/>
      <c r="L35" s="117"/>
    </row>
    <row r="36" spans="2:12" ht="14.1" customHeight="1">
      <c r="B36" s="36"/>
      <c r="E36" s="627"/>
      <c r="F36" s="627"/>
      <c r="G36" s="627"/>
      <c r="H36" s="627"/>
      <c r="I36" s="627"/>
      <c r="J36" s="627"/>
      <c r="K36" s="627"/>
      <c r="L36" s="117"/>
    </row>
    <row r="37" spans="2:12" ht="14.1" customHeight="1">
      <c r="B37" s="33" t="s">
        <v>399</v>
      </c>
      <c r="D37" s="27">
        <v>2023</v>
      </c>
      <c r="E37" s="627">
        <f>F37+G37</f>
        <v>0</v>
      </c>
      <c r="F37" s="627">
        <v>0</v>
      </c>
      <c r="G37" s="627">
        <v>0</v>
      </c>
      <c r="H37" s="626"/>
      <c r="I37" s="627">
        <f>J37+K37</f>
        <v>0</v>
      </c>
      <c r="J37" s="627">
        <v>0</v>
      </c>
      <c r="K37" s="627">
        <v>0</v>
      </c>
      <c r="L37" s="117"/>
    </row>
    <row r="38" spans="2:12" ht="14.1" customHeight="1">
      <c r="B38" s="36" t="s">
        <v>400</v>
      </c>
      <c r="E38" s="627"/>
      <c r="F38" s="627"/>
      <c r="G38" s="627"/>
      <c r="H38" s="627"/>
      <c r="I38" s="627"/>
      <c r="J38" s="627"/>
      <c r="K38" s="627"/>
      <c r="L38" s="117"/>
    </row>
    <row r="39" spans="2:12" ht="14.1" customHeight="1">
      <c r="E39" s="627"/>
      <c r="F39" s="627"/>
      <c r="G39" s="627"/>
      <c r="H39" s="627"/>
      <c r="I39" s="627"/>
      <c r="J39" s="627"/>
      <c r="K39" s="627"/>
      <c r="L39" s="117"/>
    </row>
    <row r="40" spans="2:12" ht="14.1" customHeight="1">
      <c r="B40" s="29" t="s">
        <v>386</v>
      </c>
      <c r="D40" s="27">
        <v>2023</v>
      </c>
      <c r="E40" s="627">
        <f>F40+G40</f>
        <v>0</v>
      </c>
      <c r="F40" s="627">
        <v>0</v>
      </c>
      <c r="G40" s="627">
        <v>0</v>
      </c>
      <c r="H40" s="626"/>
      <c r="I40" s="627">
        <f>J40+K40</f>
        <v>0</v>
      </c>
      <c r="J40" s="627">
        <v>0</v>
      </c>
      <c r="K40" s="627">
        <v>0</v>
      </c>
      <c r="L40" s="117"/>
    </row>
    <row r="41" spans="2:12" ht="14.1" customHeight="1">
      <c r="B41" s="36" t="s">
        <v>401</v>
      </c>
      <c r="E41" s="627"/>
      <c r="F41" s="627"/>
      <c r="G41" s="627"/>
      <c r="H41" s="627"/>
      <c r="I41" s="627"/>
      <c r="J41" s="627"/>
      <c r="K41" s="627"/>
      <c r="L41" s="117"/>
    </row>
    <row r="42" spans="2:12" ht="14.1" customHeight="1">
      <c r="B42" s="33"/>
      <c r="C42" s="29"/>
      <c r="E42" s="627"/>
      <c r="F42" s="627"/>
      <c r="G42" s="627"/>
      <c r="H42" s="627"/>
      <c r="I42" s="627"/>
      <c r="J42" s="627"/>
      <c r="K42" s="627"/>
      <c r="L42" s="117"/>
    </row>
    <row r="43" spans="2:12" ht="14.1" customHeight="1">
      <c r="B43" s="33" t="s">
        <v>402</v>
      </c>
      <c r="C43" s="334"/>
      <c r="D43" s="27">
        <v>2023</v>
      </c>
      <c r="E43" s="627">
        <f>F43+G43</f>
        <v>0</v>
      </c>
      <c r="F43" s="627">
        <v>0</v>
      </c>
      <c r="G43" s="627">
        <v>0</v>
      </c>
      <c r="H43" s="626"/>
      <c r="I43" s="627">
        <f>J43+K43</f>
        <v>1</v>
      </c>
      <c r="J43" s="627">
        <v>1</v>
      </c>
      <c r="K43" s="627">
        <v>0</v>
      </c>
      <c r="L43" s="118"/>
    </row>
    <row r="44" spans="2:12" ht="14.1" customHeight="1">
      <c r="B44" s="36" t="s">
        <v>403</v>
      </c>
      <c r="C44" s="334"/>
      <c r="E44" s="627"/>
      <c r="F44" s="627"/>
      <c r="G44" s="627"/>
      <c r="H44" s="627"/>
      <c r="I44" s="627"/>
      <c r="J44" s="627"/>
      <c r="K44" s="627"/>
      <c r="L44" s="118"/>
    </row>
    <row r="45" spans="2:12" ht="14.1" customHeight="1">
      <c r="B45" s="36"/>
      <c r="C45" s="334"/>
      <c r="E45" s="627"/>
      <c r="F45" s="627"/>
      <c r="G45" s="627"/>
      <c r="H45" s="627"/>
      <c r="I45" s="627"/>
      <c r="J45" s="627"/>
      <c r="K45" s="627"/>
      <c r="L45" s="118"/>
    </row>
    <row r="46" spans="2:12" ht="14.1" customHeight="1">
      <c r="B46" s="33" t="s">
        <v>118</v>
      </c>
      <c r="D46" s="27">
        <v>2023</v>
      </c>
      <c r="E46" s="627">
        <f>F46+G46</f>
        <v>0</v>
      </c>
      <c r="F46" s="627">
        <v>0</v>
      </c>
      <c r="G46" s="627">
        <v>0</v>
      </c>
      <c r="H46" s="626"/>
      <c r="I46" s="627">
        <f>J46+K46</f>
        <v>0</v>
      </c>
      <c r="J46" s="627">
        <v>0</v>
      </c>
      <c r="K46" s="627">
        <v>0</v>
      </c>
      <c r="L46" s="117"/>
    </row>
    <row r="47" spans="2:12" ht="14.1" customHeight="1">
      <c r="B47" s="103" t="s">
        <v>119</v>
      </c>
      <c r="C47" s="29"/>
      <c r="E47" s="627"/>
      <c r="F47" s="627"/>
      <c r="G47" s="627"/>
      <c r="H47" s="627"/>
      <c r="I47" s="627"/>
      <c r="J47" s="627"/>
      <c r="K47" s="627"/>
      <c r="L47" s="118"/>
    </row>
    <row r="48" spans="2:12" ht="14.1" customHeight="1">
      <c r="B48" s="103"/>
      <c r="C48" s="29"/>
      <c r="E48" s="627"/>
      <c r="F48" s="627"/>
      <c r="G48" s="627"/>
      <c r="H48" s="627"/>
      <c r="I48" s="627"/>
      <c r="J48" s="627"/>
      <c r="K48" s="627"/>
      <c r="L48" s="118"/>
    </row>
    <row r="49" spans="1:13" ht="14.1" customHeight="1">
      <c r="B49" s="33" t="s">
        <v>391</v>
      </c>
      <c r="C49" s="29"/>
      <c r="D49" s="27">
        <v>2023</v>
      </c>
      <c r="E49" s="627">
        <f>F49+G49</f>
        <v>0</v>
      </c>
      <c r="F49" s="627">
        <v>0</v>
      </c>
      <c r="G49" s="627">
        <v>0</v>
      </c>
      <c r="H49" s="627"/>
      <c r="I49" s="627">
        <f>J49+K49</f>
        <v>0</v>
      </c>
      <c r="J49" s="627">
        <v>0</v>
      </c>
      <c r="K49" s="627">
        <v>0</v>
      </c>
      <c r="L49" s="118"/>
    </row>
    <row r="50" spans="1:13" ht="14.1" customHeight="1">
      <c r="B50" s="103" t="s">
        <v>547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64"/>
    </row>
    <row r="56" spans="1:13" ht="15" customHeight="1">
      <c r="C56" s="33"/>
      <c r="D56" s="664"/>
    </row>
    <row r="57" spans="1:13" ht="9.75" customHeight="1">
      <c r="C57" s="29"/>
      <c r="D57" s="665"/>
    </row>
    <row r="58" spans="1:13" ht="15" customHeight="1">
      <c r="C58" s="664"/>
      <c r="D58" s="664"/>
    </row>
    <row r="59" spans="1:13" ht="9.75" customHeight="1">
      <c r="C59" s="29"/>
      <c r="D59" s="665"/>
    </row>
    <row r="60" spans="1:13" ht="15" customHeight="1">
      <c r="C60" s="33"/>
      <c r="D60" s="664"/>
    </row>
    <row r="61" spans="1:13" ht="9.75" customHeight="1">
      <c r="C61" s="29"/>
      <c r="D61" s="664"/>
    </row>
    <row r="62" spans="1:13" ht="9.75" customHeight="1">
      <c r="D62" s="665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64"/>
    </row>
    <row r="67" spans="2:13" ht="9.75" customHeight="1">
      <c r="C67" s="29"/>
      <c r="D67" s="665"/>
    </row>
    <row r="68" spans="2:13" ht="15" customHeight="1">
      <c r="C68" s="33"/>
      <c r="D68" s="664"/>
    </row>
    <row r="69" spans="2:13" ht="9.75" customHeight="1">
      <c r="C69" s="29"/>
      <c r="D69" s="665"/>
    </row>
    <row r="70" spans="2:13" ht="15" customHeight="1">
      <c r="C70" s="33"/>
      <c r="D70" s="664"/>
    </row>
    <row r="71" spans="2:13" ht="9.75" customHeight="1">
      <c r="C71" s="29"/>
      <c r="D71" s="665"/>
    </row>
    <row r="72" spans="2:13" ht="15" customHeight="1">
      <c r="C72" s="33"/>
      <c r="D72" s="664"/>
    </row>
    <row r="73" spans="2:13" ht="9.75" customHeight="1">
      <c r="D73" s="665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38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57031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233</v>
      </c>
      <c r="C5" s="33" t="s">
        <v>382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234</v>
      </c>
      <c r="C7" s="36" t="s">
        <v>552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123</v>
      </c>
      <c r="F10" s="692"/>
      <c r="G10" s="692"/>
      <c r="H10" s="36"/>
      <c r="I10" s="692" t="s">
        <v>127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5" t="s">
        <v>126</v>
      </c>
      <c r="F11" s="695"/>
      <c r="G11" s="695"/>
      <c r="H11" s="334"/>
      <c r="I11" s="695" t="s">
        <v>127</v>
      </c>
      <c r="J11" s="695"/>
      <c r="K11" s="695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64">
        <v>2023</v>
      </c>
      <c r="E16" s="624">
        <f>SUM(F16,G16)</f>
        <v>11</v>
      </c>
      <c r="F16" s="624">
        <f>SUM(F19,F22,F25,F28,F31,F34,F37,F40,F43,F46,F49)</f>
        <v>6</v>
      </c>
      <c r="G16" s="624">
        <f>SUM(G19,G22,G25,G28,G31,G34,G37,G40,G43,G46,G49)</f>
        <v>5</v>
      </c>
      <c r="H16" s="627"/>
      <c r="I16" s="624">
        <f>SUM(J16,K16)</f>
        <v>39</v>
      </c>
      <c r="J16" s="624">
        <f>SUM(J19,J22,J25,J28,J31,J34,J37,J40,J43,J46,J49)</f>
        <v>17</v>
      </c>
      <c r="K16" s="624">
        <f>SUM(K19,K22,K25,K28,K31,K34,K37,K40,K43,K46,K49)</f>
        <v>22</v>
      </c>
      <c r="L16" s="77"/>
    </row>
    <row r="17" spans="2:13" ht="14.1" customHeight="1">
      <c r="B17" s="36" t="s">
        <v>9</v>
      </c>
      <c r="D17" s="664"/>
      <c r="E17" s="624"/>
      <c r="F17" s="624"/>
      <c r="G17" s="624"/>
      <c r="H17" s="624"/>
      <c r="I17" s="624"/>
      <c r="J17" s="624"/>
      <c r="K17" s="624"/>
      <c r="L17" s="77"/>
    </row>
    <row r="18" spans="2:13" ht="14.1" customHeight="1">
      <c r="B18" s="36"/>
      <c r="D18" s="664"/>
      <c r="E18" s="624"/>
      <c r="F18" s="624"/>
      <c r="G18" s="624"/>
      <c r="H18" s="627"/>
      <c r="I18" s="624"/>
      <c r="J18" s="624"/>
      <c r="K18" s="624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1</v>
      </c>
      <c r="F19" s="627">
        <v>0</v>
      </c>
      <c r="G19" s="627">
        <v>1</v>
      </c>
      <c r="H19" s="626"/>
      <c r="I19" s="627">
        <f>J19+K19</f>
        <v>3</v>
      </c>
      <c r="J19" s="627">
        <v>1</v>
      </c>
      <c r="K19" s="627">
        <v>2</v>
      </c>
      <c r="L19" s="118"/>
      <c r="M19" s="29"/>
    </row>
    <row r="20" spans="2:13" ht="14.1" customHeight="1">
      <c r="B20" s="36" t="s">
        <v>106</v>
      </c>
      <c r="C20" s="334"/>
      <c r="E20" s="627"/>
      <c r="F20" s="627"/>
      <c r="G20" s="627"/>
      <c r="H20" s="627"/>
      <c r="I20" s="627"/>
      <c r="J20" s="627"/>
      <c r="K20" s="627"/>
      <c r="L20" s="118"/>
      <c r="M20" s="29"/>
    </row>
    <row r="21" spans="2:13" ht="14.1" customHeight="1">
      <c r="B21" s="33"/>
      <c r="E21" s="627"/>
      <c r="F21" s="627"/>
      <c r="G21" s="627"/>
      <c r="H21" s="627"/>
      <c r="I21" s="627"/>
      <c r="J21" s="627"/>
      <c r="K21" s="627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1</v>
      </c>
      <c r="F22" s="627">
        <v>1</v>
      </c>
      <c r="G22" s="627">
        <v>0</v>
      </c>
      <c r="H22" s="626"/>
      <c r="I22" s="627">
        <f>J22+K22</f>
        <v>8</v>
      </c>
      <c r="J22" s="627">
        <v>5</v>
      </c>
      <c r="K22" s="627">
        <v>3</v>
      </c>
      <c r="L22" s="118"/>
    </row>
    <row r="23" spans="2:13" ht="14.1" customHeight="1">
      <c r="B23" s="36" t="s">
        <v>395</v>
      </c>
      <c r="C23" s="33"/>
      <c r="E23" s="627"/>
      <c r="F23" s="627"/>
      <c r="G23" s="627"/>
      <c r="H23" s="627"/>
      <c r="I23" s="627"/>
      <c r="J23" s="627"/>
      <c r="K23" s="627"/>
      <c r="L23" s="118"/>
    </row>
    <row r="24" spans="2:13" ht="14.1" customHeight="1">
      <c r="B24" s="36"/>
      <c r="C24" s="33"/>
      <c r="E24" s="627"/>
      <c r="F24" s="627"/>
      <c r="G24" s="627"/>
      <c r="H24" s="627"/>
      <c r="I24" s="627"/>
      <c r="J24" s="627"/>
      <c r="K24" s="627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7">
        <v>0</v>
      </c>
      <c r="G25" s="627">
        <v>0</v>
      </c>
      <c r="H25" s="626"/>
      <c r="I25" s="627">
        <f>J25+K25</f>
        <v>1</v>
      </c>
      <c r="J25" s="627">
        <v>0</v>
      </c>
      <c r="K25" s="627">
        <v>1</v>
      </c>
      <c r="L25" s="117"/>
    </row>
    <row r="26" spans="2:13" ht="14.1" customHeight="1">
      <c r="B26" s="36" t="s">
        <v>396</v>
      </c>
      <c r="C26" s="334"/>
      <c r="E26" s="627"/>
      <c r="F26" s="627"/>
      <c r="G26" s="627"/>
      <c r="H26" s="627"/>
      <c r="I26" s="627"/>
      <c r="J26" s="627"/>
      <c r="K26" s="627"/>
      <c r="L26" s="118"/>
    </row>
    <row r="27" spans="2:13" ht="14.1" customHeight="1">
      <c r="B27" s="36"/>
      <c r="C27" s="334"/>
      <c r="E27" s="627"/>
      <c r="F27" s="627"/>
      <c r="G27" s="627"/>
      <c r="H27" s="627"/>
      <c r="I27" s="627"/>
      <c r="J27" s="627"/>
      <c r="K27" s="627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5</v>
      </c>
      <c r="F28" s="627">
        <v>3</v>
      </c>
      <c r="G28" s="627">
        <v>2</v>
      </c>
      <c r="H28" s="626"/>
      <c r="I28" s="627">
        <f>J28+K28</f>
        <v>18</v>
      </c>
      <c r="J28" s="627">
        <v>6</v>
      </c>
      <c r="K28" s="627">
        <v>12</v>
      </c>
      <c r="L28" s="118"/>
    </row>
    <row r="29" spans="2:13" ht="14.1" customHeight="1">
      <c r="B29" s="36" t="s">
        <v>389</v>
      </c>
      <c r="C29" s="334"/>
      <c r="E29" s="627"/>
      <c r="F29" s="627"/>
      <c r="G29" s="627"/>
      <c r="H29" s="627"/>
      <c r="I29" s="627"/>
      <c r="J29" s="627"/>
      <c r="K29" s="627"/>
      <c r="L29" s="118"/>
    </row>
    <row r="30" spans="2:13" ht="14.1" customHeight="1">
      <c r="B30" s="634"/>
      <c r="C30" s="334"/>
      <c r="E30" s="627"/>
      <c r="F30" s="627"/>
      <c r="G30" s="627"/>
      <c r="H30" s="627"/>
      <c r="I30" s="627"/>
      <c r="J30" s="627"/>
      <c r="K30" s="627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2</v>
      </c>
      <c r="F31" s="627">
        <v>1</v>
      </c>
      <c r="G31" s="627">
        <v>1</v>
      </c>
      <c r="H31" s="626"/>
      <c r="I31" s="627">
        <f>J31+K31</f>
        <v>0</v>
      </c>
      <c r="J31" s="627">
        <v>0</v>
      </c>
      <c r="K31" s="627">
        <v>0</v>
      </c>
      <c r="L31" s="118"/>
    </row>
    <row r="32" spans="2:13" ht="14.1" customHeight="1">
      <c r="B32" s="36" t="s">
        <v>397</v>
      </c>
      <c r="C32" s="334"/>
      <c r="E32" s="627"/>
      <c r="F32" s="627"/>
      <c r="G32" s="627"/>
      <c r="H32" s="627"/>
      <c r="I32" s="627"/>
      <c r="J32" s="627"/>
      <c r="K32" s="627"/>
      <c r="L32" s="118"/>
    </row>
    <row r="33" spans="2:12" ht="14.1" customHeight="1">
      <c r="B33" s="33"/>
      <c r="E33" s="627"/>
      <c r="F33" s="627"/>
      <c r="G33" s="627"/>
      <c r="H33" s="627"/>
      <c r="I33" s="627"/>
      <c r="J33" s="627"/>
      <c r="K33" s="627"/>
      <c r="L33" s="117"/>
    </row>
    <row r="34" spans="2:12" ht="14.1" customHeight="1">
      <c r="B34" s="33" t="s">
        <v>390</v>
      </c>
      <c r="D34" s="27">
        <v>2023</v>
      </c>
      <c r="E34" s="627">
        <f>F34+G34</f>
        <v>2</v>
      </c>
      <c r="F34" s="627">
        <v>1</v>
      </c>
      <c r="G34" s="627">
        <v>1</v>
      </c>
      <c r="H34" s="626"/>
      <c r="I34" s="627">
        <f>J34+K34</f>
        <v>4</v>
      </c>
      <c r="J34" s="627">
        <v>2</v>
      </c>
      <c r="K34" s="627">
        <v>2</v>
      </c>
      <c r="L34" s="117"/>
    </row>
    <row r="35" spans="2:12" ht="14.1" customHeight="1">
      <c r="B35" s="36" t="s">
        <v>398</v>
      </c>
      <c r="E35" s="627"/>
      <c r="F35" s="627"/>
      <c r="G35" s="627"/>
      <c r="H35" s="627"/>
      <c r="I35" s="627"/>
      <c r="J35" s="627"/>
      <c r="K35" s="627"/>
      <c r="L35" s="117"/>
    </row>
    <row r="36" spans="2:12" ht="14.1" customHeight="1">
      <c r="B36" s="36"/>
      <c r="E36" s="627"/>
      <c r="F36" s="627"/>
      <c r="G36" s="627"/>
      <c r="H36" s="627"/>
      <c r="I36" s="627"/>
      <c r="J36" s="627"/>
      <c r="K36" s="627"/>
      <c r="L36" s="117"/>
    </row>
    <row r="37" spans="2:12" ht="14.1" customHeight="1">
      <c r="B37" s="33" t="s">
        <v>399</v>
      </c>
      <c r="D37" s="27">
        <v>2023</v>
      </c>
      <c r="E37" s="627">
        <f>F37+G37</f>
        <v>0</v>
      </c>
      <c r="F37" s="627">
        <v>0</v>
      </c>
      <c r="G37" s="627">
        <v>0</v>
      </c>
      <c r="H37" s="626"/>
      <c r="I37" s="627">
        <f>J37+K37</f>
        <v>1</v>
      </c>
      <c r="J37" s="627">
        <v>1</v>
      </c>
      <c r="K37" s="627">
        <v>0</v>
      </c>
      <c r="L37" s="117"/>
    </row>
    <row r="38" spans="2:12" ht="14.1" customHeight="1">
      <c r="B38" s="36" t="s">
        <v>400</v>
      </c>
      <c r="E38" s="627"/>
      <c r="F38" s="627"/>
      <c r="G38" s="627"/>
      <c r="H38" s="627"/>
      <c r="I38" s="627"/>
      <c r="J38" s="627"/>
      <c r="K38" s="627"/>
      <c r="L38" s="117"/>
    </row>
    <row r="39" spans="2:12" ht="14.1" customHeight="1">
      <c r="E39" s="627"/>
      <c r="F39" s="627"/>
      <c r="G39" s="627"/>
      <c r="H39" s="627"/>
      <c r="I39" s="627"/>
      <c r="J39" s="627"/>
      <c r="K39" s="627"/>
      <c r="L39" s="117"/>
    </row>
    <row r="40" spans="2:12" ht="14.1" customHeight="1">
      <c r="B40" s="29" t="s">
        <v>386</v>
      </c>
      <c r="D40" s="27">
        <v>2023</v>
      </c>
      <c r="E40" s="627">
        <f>F40+G40</f>
        <v>0</v>
      </c>
      <c r="F40" s="627">
        <v>0</v>
      </c>
      <c r="G40" s="627">
        <v>0</v>
      </c>
      <c r="H40" s="626"/>
      <c r="I40" s="627">
        <f>J40+K40</f>
        <v>0</v>
      </c>
      <c r="J40" s="627">
        <v>0</v>
      </c>
      <c r="K40" s="627">
        <v>0</v>
      </c>
      <c r="L40" s="117"/>
    </row>
    <row r="41" spans="2:12" ht="14.1" customHeight="1">
      <c r="B41" s="36" t="s">
        <v>401</v>
      </c>
      <c r="E41" s="627"/>
      <c r="F41" s="627"/>
      <c r="G41" s="627"/>
      <c r="H41" s="627"/>
      <c r="I41" s="627"/>
      <c r="J41" s="627"/>
      <c r="K41" s="627"/>
      <c r="L41" s="117"/>
    </row>
    <row r="42" spans="2:12" ht="14.1" customHeight="1">
      <c r="B42" s="33"/>
      <c r="C42" s="29"/>
      <c r="E42" s="627"/>
      <c r="F42" s="627"/>
      <c r="G42" s="627"/>
      <c r="H42" s="627"/>
      <c r="I42" s="627"/>
      <c r="J42" s="627"/>
      <c r="K42" s="627"/>
      <c r="L42" s="117"/>
    </row>
    <row r="43" spans="2:12" ht="14.1" customHeight="1">
      <c r="B43" s="33" t="s">
        <v>402</v>
      </c>
      <c r="C43" s="334"/>
      <c r="D43" s="27">
        <v>2023</v>
      </c>
      <c r="E43" s="627">
        <f>F43+G43</f>
        <v>0</v>
      </c>
      <c r="F43" s="627">
        <v>0</v>
      </c>
      <c r="G43" s="627">
        <v>0</v>
      </c>
      <c r="H43" s="626"/>
      <c r="I43" s="627">
        <f>J43+K43</f>
        <v>1</v>
      </c>
      <c r="J43" s="627">
        <v>1</v>
      </c>
      <c r="K43" s="627">
        <v>0</v>
      </c>
      <c r="L43" s="118"/>
    </row>
    <row r="44" spans="2:12" ht="14.1" customHeight="1">
      <c r="B44" s="36" t="s">
        <v>403</v>
      </c>
      <c r="C44" s="334"/>
      <c r="E44" s="627"/>
      <c r="F44" s="627"/>
      <c r="G44" s="627"/>
      <c r="H44" s="627"/>
      <c r="I44" s="627"/>
      <c r="J44" s="627"/>
      <c r="K44" s="627"/>
      <c r="L44" s="118"/>
    </row>
    <row r="45" spans="2:12" ht="14.1" customHeight="1">
      <c r="B45" s="36"/>
      <c r="C45" s="334"/>
      <c r="E45" s="627"/>
      <c r="F45" s="627"/>
      <c r="G45" s="627"/>
      <c r="H45" s="627"/>
      <c r="I45" s="627"/>
      <c r="J45" s="627"/>
      <c r="K45" s="627"/>
      <c r="L45" s="118"/>
    </row>
    <row r="46" spans="2:12" ht="14.1" customHeight="1">
      <c r="B46" s="33" t="s">
        <v>118</v>
      </c>
      <c r="D46" s="27">
        <v>2023</v>
      </c>
      <c r="E46" s="627">
        <f>F46+G46</f>
        <v>0</v>
      </c>
      <c r="F46" s="627">
        <v>0</v>
      </c>
      <c r="G46" s="627">
        <v>0</v>
      </c>
      <c r="H46" s="626"/>
      <c r="I46" s="627">
        <f>J46+K46</f>
        <v>2</v>
      </c>
      <c r="J46" s="627">
        <v>1</v>
      </c>
      <c r="K46" s="627">
        <v>1</v>
      </c>
      <c r="L46" s="117"/>
    </row>
    <row r="47" spans="2:12" ht="14.1" customHeight="1">
      <c r="B47" s="103" t="s">
        <v>119</v>
      </c>
      <c r="C47" s="29"/>
      <c r="E47" s="627"/>
      <c r="F47" s="627"/>
      <c r="G47" s="627"/>
      <c r="H47" s="627"/>
      <c r="I47" s="627"/>
      <c r="J47" s="627"/>
      <c r="K47" s="627"/>
      <c r="L47" s="118"/>
    </row>
    <row r="48" spans="2:12" ht="14.1" customHeight="1">
      <c r="B48" s="103"/>
      <c r="C48" s="29"/>
      <c r="E48" s="627"/>
      <c r="F48" s="627"/>
      <c r="G48" s="627"/>
      <c r="H48" s="627"/>
      <c r="I48" s="627"/>
      <c r="J48" s="627"/>
      <c r="K48" s="627"/>
      <c r="L48" s="118"/>
    </row>
    <row r="49" spans="1:13" ht="14.1" customHeight="1">
      <c r="B49" s="33" t="s">
        <v>391</v>
      </c>
      <c r="C49" s="29"/>
      <c r="D49" s="27">
        <v>2023</v>
      </c>
      <c r="E49" s="627">
        <f>F49+G49</f>
        <v>0</v>
      </c>
      <c r="F49" s="627">
        <v>0</v>
      </c>
      <c r="G49" s="627">
        <v>0</v>
      </c>
      <c r="H49" s="627"/>
      <c r="I49" s="627">
        <f>J49+K49</f>
        <v>1</v>
      </c>
      <c r="J49" s="627">
        <v>0</v>
      </c>
      <c r="K49" s="627">
        <v>1</v>
      </c>
      <c r="L49" s="118"/>
    </row>
    <row r="50" spans="1:13" ht="14.1" customHeight="1">
      <c r="B50" s="103" t="s">
        <v>547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64"/>
    </row>
    <row r="56" spans="1:13" ht="15" customHeight="1">
      <c r="C56" s="33"/>
      <c r="D56" s="664"/>
    </row>
    <row r="57" spans="1:13" ht="9.75" customHeight="1">
      <c r="C57" s="29"/>
      <c r="D57" s="665"/>
    </row>
    <row r="58" spans="1:13" ht="15" customHeight="1">
      <c r="C58" s="664"/>
      <c r="D58" s="664"/>
    </row>
    <row r="59" spans="1:13" ht="9.75" customHeight="1">
      <c r="C59" s="29"/>
      <c r="D59" s="665"/>
    </row>
    <row r="60" spans="1:13" ht="15" customHeight="1">
      <c r="C60" s="33"/>
      <c r="D60" s="664"/>
    </row>
    <row r="61" spans="1:13" ht="9.75" customHeight="1">
      <c r="C61" s="29"/>
      <c r="D61" s="664"/>
    </row>
    <row r="62" spans="1:13" ht="9.75" customHeight="1">
      <c r="D62" s="665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64"/>
    </row>
    <row r="67" spans="2:13" ht="9.75" customHeight="1">
      <c r="C67" s="29"/>
      <c r="D67" s="665"/>
    </row>
    <row r="68" spans="2:13" ht="15" customHeight="1">
      <c r="C68" s="33"/>
      <c r="D68" s="664"/>
    </row>
    <row r="69" spans="2:13" ht="9.75" customHeight="1">
      <c r="C69" s="29"/>
      <c r="D69" s="665"/>
    </row>
    <row r="70" spans="2:13" ht="15" customHeight="1">
      <c r="C70" s="33"/>
      <c r="D70" s="664"/>
    </row>
    <row r="71" spans="2:13" ht="9.75" customHeight="1">
      <c r="C71" s="29"/>
      <c r="D71" s="665"/>
    </row>
    <row r="72" spans="2:13" ht="15" customHeight="1">
      <c r="C72" s="33"/>
      <c r="D72" s="664"/>
    </row>
    <row r="73" spans="2:13" ht="9.75" customHeight="1">
      <c r="D73" s="665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39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6"/>
    <pageSetUpPr fitToPage="1"/>
  </sheetPr>
  <dimension ref="A1:WVS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5703125" style="26" customWidth="1"/>
    <col min="4" max="4" width="17.28515625" style="27" customWidth="1"/>
    <col min="5" max="6" width="9.85546875" style="26" customWidth="1"/>
    <col min="7" max="7" width="13.7109375" style="26" customWidth="1"/>
    <col min="8" max="8" width="1.7109375" style="26" customWidth="1"/>
    <col min="9" max="10" width="9.85546875" style="26" customWidth="1"/>
    <col min="11" max="11" width="13.7109375" style="26" customWidth="1"/>
    <col min="12" max="12" width="1" style="26" customWidth="1"/>
    <col min="13" max="13" width="0.140625" style="26" hidden="1" customWidth="1"/>
    <col min="14" max="253" width="7.5703125" style="26"/>
    <col min="254" max="254" width="1" style="26" customWidth="1"/>
    <col min="255" max="255" width="2.85546875" style="26" customWidth="1"/>
    <col min="256" max="256" width="4.42578125" style="26" customWidth="1"/>
    <col min="257" max="257" width="36.7109375" style="26" customWidth="1"/>
    <col min="258" max="258" width="1.5703125" style="26" customWidth="1"/>
    <col min="259" max="260" width="9.85546875" style="26" customWidth="1"/>
    <col min="261" max="261" width="13.28515625" style="26" customWidth="1"/>
    <col min="262" max="262" width="1.7109375" style="26" customWidth="1"/>
    <col min="263" max="264" width="9.85546875" style="26" customWidth="1"/>
    <col min="265" max="265" width="13.28515625" style="26" customWidth="1"/>
    <col min="266" max="266" width="0.5703125" style="26" customWidth="1"/>
    <col min="267" max="267" width="7.5703125" style="26" hidden="1" customWidth="1"/>
    <col min="268" max="268" width="1.5703125" style="26" customWidth="1"/>
    <col min="269" max="509" width="7.5703125" style="26"/>
    <col min="510" max="510" width="1" style="26" customWidth="1"/>
    <col min="511" max="511" width="2.85546875" style="26" customWidth="1"/>
    <col min="512" max="512" width="4.42578125" style="26" customWidth="1"/>
    <col min="513" max="513" width="36.7109375" style="26" customWidth="1"/>
    <col min="514" max="514" width="1.5703125" style="26" customWidth="1"/>
    <col min="515" max="516" width="9.85546875" style="26" customWidth="1"/>
    <col min="517" max="517" width="13.28515625" style="26" customWidth="1"/>
    <col min="518" max="518" width="1.7109375" style="26" customWidth="1"/>
    <col min="519" max="520" width="9.85546875" style="26" customWidth="1"/>
    <col min="521" max="521" width="13.28515625" style="26" customWidth="1"/>
    <col min="522" max="522" width="0.5703125" style="26" customWidth="1"/>
    <col min="523" max="523" width="7.5703125" style="26" hidden="1" customWidth="1"/>
    <col min="524" max="524" width="1.5703125" style="26" customWidth="1"/>
    <col min="525" max="765" width="7.5703125" style="26"/>
    <col min="766" max="766" width="1" style="26" customWidth="1"/>
    <col min="767" max="767" width="2.85546875" style="26" customWidth="1"/>
    <col min="768" max="768" width="4.42578125" style="26" customWidth="1"/>
    <col min="769" max="769" width="36.7109375" style="26" customWidth="1"/>
    <col min="770" max="770" width="1.5703125" style="26" customWidth="1"/>
    <col min="771" max="772" width="9.85546875" style="26" customWidth="1"/>
    <col min="773" max="773" width="13.28515625" style="26" customWidth="1"/>
    <col min="774" max="774" width="1.7109375" style="26" customWidth="1"/>
    <col min="775" max="776" width="9.85546875" style="26" customWidth="1"/>
    <col min="777" max="777" width="13.28515625" style="26" customWidth="1"/>
    <col min="778" max="778" width="0.5703125" style="26" customWidth="1"/>
    <col min="779" max="779" width="7.5703125" style="26" hidden="1" customWidth="1"/>
    <col min="780" max="780" width="1.5703125" style="26" customWidth="1"/>
    <col min="781" max="1021" width="7.5703125" style="26"/>
    <col min="1022" max="1022" width="1" style="26" customWidth="1"/>
    <col min="1023" max="1023" width="2.85546875" style="26" customWidth="1"/>
    <col min="1024" max="1024" width="4.42578125" style="26" customWidth="1"/>
    <col min="1025" max="1025" width="36.7109375" style="26" customWidth="1"/>
    <col min="1026" max="1026" width="1.5703125" style="26" customWidth="1"/>
    <col min="1027" max="1028" width="9.85546875" style="26" customWidth="1"/>
    <col min="1029" max="1029" width="13.28515625" style="26" customWidth="1"/>
    <col min="1030" max="1030" width="1.7109375" style="26" customWidth="1"/>
    <col min="1031" max="1032" width="9.85546875" style="26" customWidth="1"/>
    <col min="1033" max="1033" width="13.28515625" style="26" customWidth="1"/>
    <col min="1034" max="1034" width="0.5703125" style="26" customWidth="1"/>
    <col min="1035" max="1035" width="7.5703125" style="26" hidden="1" customWidth="1"/>
    <col min="1036" max="1036" width="1.5703125" style="26" customWidth="1"/>
    <col min="1037" max="1277" width="7.5703125" style="26"/>
    <col min="1278" max="1278" width="1" style="26" customWidth="1"/>
    <col min="1279" max="1279" width="2.85546875" style="26" customWidth="1"/>
    <col min="1280" max="1280" width="4.42578125" style="26" customWidth="1"/>
    <col min="1281" max="1281" width="36.7109375" style="26" customWidth="1"/>
    <col min="1282" max="1282" width="1.5703125" style="26" customWidth="1"/>
    <col min="1283" max="1284" width="9.85546875" style="26" customWidth="1"/>
    <col min="1285" max="1285" width="13.28515625" style="26" customWidth="1"/>
    <col min="1286" max="1286" width="1.7109375" style="26" customWidth="1"/>
    <col min="1287" max="1288" width="9.85546875" style="26" customWidth="1"/>
    <col min="1289" max="1289" width="13.28515625" style="26" customWidth="1"/>
    <col min="1290" max="1290" width="0.5703125" style="26" customWidth="1"/>
    <col min="1291" max="1291" width="7.5703125" style="26" hidden="1" customWidth="1"/>
    <col min="1292" max="1292" width="1.5703125" style="26" customWidth="1"/>
    <col min="1293" max="1533" width="7.5703125" style="26"/>
    <col min="1534" max="1534" width="1" style="26" customWidth="1"/>
    <col min="1535" max="1535" width="2.85546875" style="26" customWidth="1"/>
    <col min="1536" max="1536" width="4.42578125" style="26" customWidth="1"/>
    <col min="1537" max="1537" width="36.7109375" style="26" customWidth="1"/>
    <col min="1538" max="1538" width="1.5703125" style="26" customWidth="1"/>
    <col min="1539" max="1540" width="9.85546875" style="26" customWidth="1"/>
    <col min="1541" max="1541" width="13.28515625" style="26" customWidth="1"/>
    <col min="1542" max="1542" width="1.7109375" style="26" customWidth="1"/>
    <col min="1543" max="1544" width="9.85546875" style="26" customWidth="1"/>
    <col min="1545" max="1545" width="13.28515625" style="26" customWidth="1"/>
    <col min="1546" max="1546" width="0.5703125" style="26" customWidth="1"/>
    <col min="1547" max="1547" width="7.5703125" style="26" hidden="1" customWidth="1"/>
    <col min="1548" max="1548" width="1.5703125" style="26" customWidth="1"/>
    <col min="1549" max="1789" width="7.5703125" style="26"/>
    <col min="1790" max="1790" width="1" style="26" customWidth="1"/>
    <col min="1791" max="1791" width="2.85546875" style="26" customWidth="1"/>
    <col min="1792" max="1792" width="4.42578125" style="26" customWidth="1"/>
    <col min="1793" max="1793" width="36.7109375" style="26" customWidth="1"/>
    <col min="1794" max="1794" width="1.5703125" style="26" customWidth="1"/>
    <col min="1795" max="1796" width="9.85546875" style="26" customWidth="1"/>
    <col min="1797" max="1797" width="13.28515625" style="26" customWidth="1"/>
    <col min="1798" max="1798" width="1.7109375" style="26" customWidth="1"/>
    <col min="1799" max="1800" width="9.85546875" style="26" customWidth="1"/>
    <col min="1801" max="1801" width="13.28515625" style="26" customWidth="1"/>
    <col min="1802" max="1802" width="0.5703125" style="26" customWidth="1"/>
    <col min="1803" max="1803" width="7.5703125" style="26" hidden="1" customWidth="1"/>
    <col min="1804" max="1804" width="1.5703125" style="26" customWidth="1"/>
    <col min="1805" max="2045" width="7.5703125" style="26"/>
    <col min="2046" max="2046" width="1" style="26" customWidth="1"/>
    <col min="2047" max="2047" width="2.85546875" style="26" customWidth="1"/>
    <col min="2048" max="2048" width="4.42578125" style="26" customWidth="1"/>
    <col min="2049" max="2049" width="36.7109375" style="26" customWidth="1"/>
    <col min="2050" max="2050" width="1.5703125" style="26" customWidth="1"/>
    <col min="2051" max="2052" width="9.85546875" style="26" customWidth="1"/>
    <col min="2053" max="2053" width="13.28515625" style="26" customWidth="1"/>
    <col min="2054" max="2054" width="1.7109375" style="26" customWidth="1"/>
    <col min="2055" max="2056" width="9.85546875" style="26" customWidth="1"/>
    <col min="2057" max="2057" width="13.28515625" style="26" customWidth="1"/>
    <col min="2058" max="2058" width="0.5703125" style="26" customWidth="1"/>
    <col min="2059" max="2059" width="7.5703125" style="26" hidden="1" customWidth="1"/>
    <col min="2060" max="2060" width="1.5703125" style="26" customWidth="1"/>
    <col min="2061" max="2301" width="7.5703125" style="26"/>
    <col min="2302" max="2302" width="1" style="26" customWidth="1"/>
    <col min="2303" max="2303" width="2.85546875" style="26" customWidth="1"/>
    <col min="2304" max="2304" width="4.42578125" style="26" customWidth="1"/>
    <col min="2305" max="2305" width="36.7109375" style="26" customWidth="1"/>
    <col min="2306" max="2306" width="1.5703125" style="26" customWidth="1"/>
    <col min="2307" max="2308" width="9.85546875" style="26" customWidth="1"/>
    <col min="2309" max="2309" width="13.28515625" style="26" customWidth="1"/>
    <col min="2310" max="2310" width="1.7109375" style="26" customWidth="1"/>
    <col min="2311" max="2312" width="9.85546875" style="26" customWidth="1"/>
    <col min="2313" max="2313" width="13.28515625" style="26" customWidth="1"/>
    <col min="2314" max="2314" width="0.5703125" style="26" customWidth="1"/>
    <col min="2315" max="2315" width="7.5703125" style="26" hidden="1" customWidth="1"/>
    <col min="2316" max="2316" width="1.5703125" style="26" customWidth="1"/>
    <col min="2317" max="2557" width="7.5703125" style="26"/>
    <col min="2558" max="2558" width="1" style="26" customWidth="1"/>
    <col min="2559" max="2559" width="2.85546875" style="26" customWidth="1"/>
    <col min="2560" max="2560" width="4.42578125" style="26" customWidth="1"/>
    <col min="2561" max="2561" width="36.7109375" style="26" customWidth="1"/>
    <col min="2562" max="2562" width="1.5703125" style="26" customWidth="1"/>
    <col min="2563" max="2564" width="9.85546875" style="26" customWidth="1"/>
    <col min="2565" max="2565" width="13.28515625" style="26" customWidth="1"/>
    <col min="2566" max="2566" width="1.7109375" style="26" customWidth="1"/>
    <col min="2567" max="2568" width="9.85546875" style="26" customWidth="1"/>
    <col min="2569" max="2569" width="13.28515625" style="26" customWidth="1"/>
    <col min="2570" max="2570" width="0.5703125" style="26" customWidth="1"/>
    <col min="2571" max="2571" width="7.5703125" style="26" hidden="1" customWidth="1"/>
    <col min="2572" max="2572" width="1.5703125" style="26" customWidth="1"/>
    <col min="2573" max="2813" width="7.5703125" style="26"/>
    <col min="2814" max="2814" width="1" style="26" customWidth="1"/>
    <col min="2815" max="2815" width="2.85546875" style="26" customWidth="1"/>
    <col min="2816" max="2816" width="4.42578125" style="26" customWidth="1"/>
    <col min="2817" max="2817" width="36.7109375" style="26" customWidth="1"/>
    <col min="2818" max="2818" width="1.5703125" style="26" customWidth="1"/>
    <col min="2819" max="2820" width="9.85546875" style="26" customWidth="1"/>
    <col min="2821" max="2821" width="13.28515625" style="26" customWidth="1"/>
    <col min="2822" max="2822" width="1.7109375" style="26" customWidth="1"/>
    <col min="2823" max="2824" width="9.85546875" style="26" customWidth="1"/>
    <col min="2825" max="2825" width="13.28515625" style="26" customWidth="1"/>
    <col min="2826" max="2826" width="0.5703125" style="26" customWidth="1"/>
    <col min="2827" max="2827" width="7.5703125" style="26" hidden="1" customWidth="1"/>
    <col min="2828" max="2828" width="1.5703125" style="26" customWidth="1"/>
    <col min="2829" max="3069" width="7.5703125" style="26"/>
    <col min="3070" max="3070" width="1" style="26" customWidth="1"/>
    <col min="3071" max="3071" width="2.85546875" style="26" customWidth="1"/>
    <col min="3072" max="3072" width="4.42578125" style="26" customWidth="1"/>
    <col min="3073" max="3073" width="36.7109375" style="26" customWidth="1"/>
    <col min="3074" max="3074" width="1.5703125" style="26" customWidth="1"/>
    <col min="3075" max="3076" width="9.85546875" style="26" customWidth="1"/>
    <col min="3077" max="3077" width="13.28515625" style="26" customWidth="1"/>
    <col min="3078" max="3078" width="1.7109375" style="26" customWidth="1"/>
    <col min="3079" max="3080" width="9.85546875" style="26" customWidth="1"/>
    <col min="3081" max="3081" width="13.28515625" style="26" customWidth="1"/>
    <col min="3082" max="3082" width="0.5703125" style="26" customWidth="1"/>
    <col min="3083" max="3083" width="7.5703125" style="26" hidden="1" customWidth="1"/>
    <col min="3084" max="3084" width="1.5703125" style="26" customWidth="1"/>
    <col min="3085" max="3325" width="7.5703125" style="26"/>
    <col min="3326" max="3326" width="1" style="26" customWidth="1"/>
    <col min="3327" max="3327" width="2.85546875" style="26" customWidth="1"/>
    <col min="3328" max="3328" width="4.42578125" style="26" customWidth="1"/>
    <col min="3329" max="3329" width="36.7109375" style="26" customWidth="1"/>
    <col min="3330" max="3330" width="1.5703125" style="26" customWidth="1"/>
    <col min="3331" max="3332" width="9.85546875" style="26" customWidth="1"/>
    <col min="3333" max="3333" width="13.28515625" style="26" customWidth="1"/>
    <col min="3334" max="3334" width="1.7109375" style="26" customWidth="1"/>
    <col min="3335" max="3336" width="9.85546875" style="26" customWidth="1"/>
    <col min="3337" max="3337" width="13.28515625" style="26" customWidth="1"/>
    <col min="3338" max="3338" width="0.5703125" style="26" customWidth="1"/>
    <col min="3339" max="3339" width="7.5703125" style="26" hidden="1" customWidth="1"/>
    <col min="3340" max="3340" width="1.5703125" style="26" customWidth="1"/>
    <col min="3341" max="3581" width="7.5703125" style="26"/>
    <col min="3582" max="3582" width="1" style="26" customWidth="1"/>
    <col min="3583" max="3583" width="2.85546875" style="26" customWidth="1"/>
    <col min="3584" max="3584" width="4.42578125" style="26" customWidth="1"/>
    <col min="3585" max="3585" width="36.7109375" style="26" customWidth="1"/>
    <col min="3586" max="3586" width="1.5703125" style="26" customWidth="1"/>
    <col min="3587" max="3588" width="9.85546875" style="26" customWidth="1"/>
    <col min="3589" max="3589" width="13.28515625" style="26" customWidth="1"/>
    <col min="3590" max="3590" width="1.7109375" style="26" customWidth="1"/>
    <col min="3591" max="3592" width="9.85546875" style="26" customWidth="1"/>
    <col min="3593" max="3593" width="13.28515625" style="26" customWidth="1"/>
    <col min="3594" max="3594" width="0.5703125" style="26" customWidth="1"/>
    <col min="3595" max="3595" width="7.5703125" style="26" hidden="1" customWidth="1"/>
    <col min="3596" max="3596" width="1.5703125" style="26" customWidth="1"/>
    <col min="3597" max="3837" width="7.5703125" style="26"/>
    <col min="3838" max="3838" width="1" style="26" customWidth="1"/>
    <col min="3839" max="3839" width="2.85546875" style="26" customWidth="1"/>
    <col min="3840" max="3840" width="4.42578125" style="26" customWidth="1"/>
    <col min="3841" max="3841" width="36.7109375" style="26" customWidth="1"/>
    <col min="3842" max="3842" width="1.5703125" style="26" customWidth="1"/>
    <col min="3843" max="3844" width="9.85546875" style="26" customWidth="1"/>
    <col min="3845" max="3845" width="13.28515625" style="26" customWidth="1"/>
    <col min="3846" max="3846" width="1.7109375" style="26" customWidth="1"/>
    <col min="3847" max="3848" width="9.85546875" style="26" customWidth="1"/>
    <col min="3849" max="3849" width="13.28515625" style="26" customWidth="1"/>
    <col min="3850" max="3850" width="0.5703125" style="26" customWidth="1"/>
    <col min="3851" max="3851" width="7.5703125" style="26" hidden="1" customWidth="1"/>
    <col min="3852" max="3852" width="1.5703125" style="26" customWidth="1"/>
    <col min="3853" max="4093" width="7.5703125" style="26"/>
    <col min="4094" max="4094" width="1" style="26" customWidth="1"/>
    <col min="4095" max="4095" width="2.85546875" style="26" customWidth="1"/>
    <col min="4096" max="4096" width="4.42578125" style="26" customWidth="1"/>
    <col min="4097" max="4097" width="36.7109375" style="26" customWidth="1"/>
    <col min="4098" max="4098" width="1.5703125" style="26" customWidth="1"/>
    <col min="4099" max="4100" width="9.85546875" style="26" customWidth="1"/>
    <col min="4101" max="4101" width="13.28515625" style="26" customWidth="1"/>
    <col min="4102" max="4102" width="1.7109375" style="26" customWidth="1"/>
    <col min="4103" max="4104" width="9.85546875" style="26" customWidth="1"/>
    <col min="4105" max="4105" width="13.28515625" style="26" customWidth="1"/>
    <col min="4106" max="4106" width="0.5703125" style="26" customWidth="1"/>
    <col min="4107" max="4107" width="7.5703125" style="26" hidden="1" customWidth="1"/>
    <col min="4108" max="4108" width="1.5703125" style="26" customWidth="1"/>
    <col min="4109" max="4349" width="7.5703125" style="26"/>
    <col min="4350" max="4350" width="1" style="26" customWidth="1"/>
    <col min="4351" max="4351" width="2.85546875" style="26" customWidth="1"/>
    <col min="4352" max="4352" width="4.42578125" style="26" customWidth="1"/>
    <col min="4353" max="4353" width="36.7109375" style="26" customWidth="1"/>
    <col min="4354" max="4354" width="1.5703125" style="26" customWidth="1"/>
    <col min="4355" max="4356" width="9.85546875" style="26" customWidth="1"/>
    <col min="4357" max="4357" width="13.28515625" style="26" customWidth="1"/>
    <col min="4358" max="4358" width="1.7109375" style="26" customWidth="1"/>
    <col min="4359" max="4360" width="9.85546875" style="26" customWidth="1"/>
    <col min="4361" max="4361" width="13.28515625" style="26" customWidth="1"/>
    <col min="4362" max="4362" width="0.5703125" style="26" customWidth="1"/>
    <col min="4363" max="4363" width="7.5703125" style="26" hidden="1" customWidth="1"/>
    <col min="4364" max="4364" width="1.5703125" style="26" customWidth="1"/>
    <col min="4365" max="4605" width="7.5703125" style="26"/>
    <col min="4606" max="4606" width="1" style="26" customWidth="1"/>
    <col min="4607" max="4607" width="2.85546875" style="26" customWidth="1"/>
    <col min="4608" max="4608" width="4.42578125" style="26" customWidth="1"/>
    <col min="4609" max="4609" width="36.7109375" style="26" customWidth="1"/>
    <col min="4610" max="4610" width="1.5703125" style="26" customWidth="1"/>
    <col min="4611" max="4612" width="9.85546875" style="26" customWidth="1"/>
    <col min="4613" max="4613" width="13.28515625" style="26" customWidth="1"/>
    <col min="4614" max="4614" width="1.7109375" style="26" customWidth="1"/>
    <col min="4615" max="4616" width="9.85546875" style="26" customWidth="1"/>
    <col min="4617" max="4617" width="13.28515625" style="26" customWidth="1"/>
    <col min="4618" max="4618" width="0.5703125" style="26" customWidth="1"/>
    <col min="4619" max="4619" width="7.5703125" style="26" hidden="1" customWidth="1"/>
    <col min="4620" max="4620" width="1.5703125" style="26" customWidth="1"/>
    <col min="4621" max="4861" width="7.5703125" style="26"/>
    <col min="4862" max="4862" width="1" style="26" customWidth="1"/>
    <col min="4863" max="4863" width="2.85546875" style="26" customWidth="1"/>
    <col min="4864" max="4864" width="4.42578125" style="26" customWidth="1"/>
    <col min="4865" max="4865" width="36.7109375" style="26" customWidth="1"/>
    <col min="4866" max="4866" width="1.5703125" style="26" customWidth="1"/>
    <col min="4867" max="4868" width="9.85546875" style="26" customWidth="1"/>
    <col min="4869" max="4869" width="13.28515625" style="26" customWidth="1"/>
    <col min="4870" max="4870" width="1.7109375" style="26" customWidth="1"/>
    <col min="4871" max="4872" width="9.85546875" style="26" customWidth="1"/>
    <col min="4873" max="4873" width="13.28515625" style="26" customWidth="1"/>
    <col min="4874" max="4874" width="0.5703125" style="26" customWidth="1"/>
    <col min="4875" max="4875" width="7.5703125" style="26" hidden="1" customWidth="1"/>
    <col min="4876" max="4876" width="1.5703125" style="26" customWidth="1"/>
    <col min="4877" max="5117" width="7.5703125" style="26"/>
    <col min="5118" max="5118" width="1" style="26" customWidth="1"/>
    <col min="5119" max="5119" width="2.85546875" style="26" customWidth="1"/>
    <col min="5120" max="5120" width="4.42578125" style="26" customWidth="1"/>
    <col min="5121" max="5121" width="36.7109375" style="26" customWidth="1"/>
    <col min="5122" max="5122" width="1.5703125" style="26" customWidth="1"/>
    <col min="5123" max="5124" width="9.85546875" style="26" customWidth="1"/>
    <col min="5125" max="5125" width="13.28515625" style="26" customWidth="1"/>
    <col min="5126" max="5126" width="1.7109375" style="26" customWidth="1"/>
    <col min="5127" max="5128" width="9.85546875" style="26" customWidth="1"/>
    <col min="5129" max="5129" width="13.28515625" style="26" customWidth="1"/>
    <col min="5130" max="5130" width="0.5703125" style="26" customWidth="1"/>
    <col min="5131" max="5131" width="7.5703125" style="26" hidden="1" customWidth="1"/>
    <col min="5132" max="5132" width="1.5703125" style="26" customWidth="1"/>
    <col min="5133" max="5373" width="7.5703125" style="26"/>
    <col min="5374" max="5374" width="1" style="26" customWidth="1"/>
    <col min="5375" max="5375" width="2.85546875" style="26" customWidth="1"/>
    <col min="5376" max="5376" width="4.42578125" style="26" customWidth="1"/>
    <col min="5377" max="5377" width="36.7109375" style="26" customWidth="1"/>
    <col min="5378" max="5378" width="1.5703125" style="26" customWidth="1"/>
    <col min="5379" max="5380" width="9.85546875" style="26" customWidth="1"/>
    <col min="5381" max="5381" width="13.28515625" style="26" customWidth="1"/>
    <col min="5382" max="5382" width="1.7109375" style="26" customWidth="1"/>
    <col min="5383" max="5384" width="9.85546875" style="26" customWidth="1"/>
    <col min="5385" max="5385" width="13.28515625" style="26" customWidth="1"/>
    <col min="5386" max="5386" width="0.5703125" style="26" customWidth="1"/>
    <col min="5387" max="5387" width="7.5703125" style="26" hidden="1" customWidth="1"/>
    <col min="5388" max="5388" width="1.5703125" style="26" customWidth="1"/>
    <col min="5389" max="5629" width="7.5703125" style="26"/>
    <col min="5630" max="5630" width="1" style="26" customWidth="1"/>
    <col min="5631" max="5631" width="2.85546875" style="26" customWidth="1"/>
    <col min="5632" max="5632" width="4.42578125" style="26" customWidth="1"/>
    <col min="5633" max="5633" width="36.7109375" style="26" customWidth="1"/>
    <col min="5634" max="5634" width="1.5703125" style="26" customWidth="1"/>
    <col min="5635" max="5636" width="9.85546875" style="26" customWidth="1"/>
    <col min="5637" max="5637" width="13.28515625" style="26" customWidth="1"/>
    <col min="5638" max="5638" width="1.7109375" style="26" customWidth="1"/>
    <col min="5639" max="5640" width="9.85546875" style="26" customWidth="1"/>
    <col min="5641" max="5641" width="13.28515625" style="26" customWidth="1"/>
    <col min="5642" max="5642" width="0.5703125" style="26" customWidth="1"/>
    <col min="5643" max="5643" width="7.5703125" style="26" hidden="1" customWidth="1"/>
    <col min="5644" max="5644" width="1.5703125" style="26" customWidth="1"/>
    <col min="5645" max="5885" width="7.5703125" style="26"/>
    <col min="5886" max="5886" width="1" style="26" customWidth="1"/>
    <col min="5887" max="5887" width="2.85546875" style="26" customWidth="1"/>
    <col min="5888" max="5888" width="4.42578125" style="26" customWidth="1"/>
    <col min="5889" max="5889" width="36.7109375" style="26" customWidth="1"/>
    <col min="5890" max="5890" width="1.5703125" style="26" customWidth="1"/>
    <col min="5891" max="5892" width="9.85546875" style="26" customWidth="1"/>
    <col min="5893" max="5893" width="13.28515625" style="26" customWidth="1"/>
    <col min="5894" max="5894" width="1.7109375" style="26" customWidth="1"/>
    <col min="5895" max="5896" width="9.85546875" style="26" customWidth="1"/>
    <col min="5897" max="5897" width="13.28515625" style="26" customWidth="1"/>
    <col min="5898" max="5898" width="0.5703125" style="26" customWidth="1"/>
    <col min="5899" max="5899" width="7.5703125" style="26" hidden="1" customWidth="1"/>
    <col min="5900" max="5900" width="1.5703125" style="26" customWidth="1"/>
    <col min="5901" max="6141" width="7.5703125" style="26"/>
    <col min="6142" max="6142" width="1" style="26" customWidth="1"/>
    <col min="6143" max="6143" width="2.85546875" style="26" customWidth="1"/>
    <col min="6144" max="6144" width="4.42578125" style="26" customWidth="1"/>
    <col min="6145" max="6145" width="36.7109375" style="26" customWidth="1"/>
    <col min="6146" max="6146" width="1.5703125" style="26" customWidth="1"/>
    <col min="6147" max="6148" width="9.85546875" style="26" customWidth="1"/>
    <col min="6149" max="6149" width="13.28515625" style="26" customWidth="1"/>
    <col min="6150" max="6150" width="1.7109375" style="26" customWidth="1"/>
    <col min="6151" max="6152" width="9.85546875" style="26" customWidth="1"/>
    <col min="6153" max="6153" width="13.28515625" style="26" customWidth="1"/>
    <col min="6154" max="6154" width="0.5703125" style="26" customWidth="1"/>
    <col min="6155" max="6155" width="7.5703125" style="26" hidden="1" customWidth="1"/>
    <col min="6156" max="6156" width="1.5703125" style="26" customWidth="1"/>
    <col min="6157" max="6397" width="7.5703125" style="26"/>
    <col min="6398" max="6398" width="1" style="26" customWidth="1"/>
    <col min="6399" max="6399" width="2.85546875" style="26" customWidth="1"/>
    <col min="6400" max="6400" width="4.42578125" style="26" customWidth="1"/>
    <col min="6401" max="6401" width="36.7109375" style="26" customWidth="1"/>
    <col min="6402" max="6402" width="1.5703125" style="26" customWidth="1"/>
    <col min="6403" max="6404" width="9.85546875" style="26" customWidth="1"/>
    <col min="6405" max="6405" width="13.28515625" style="26" customWidth="1"/>
    <col min="6406" max="6406" width="1.7109375" style="26" customWidth="1"/>
    <col min="6407" max="6408" width="9.85546875" style="26" customWidth="1"/>
    <col min="6409" max="6409" width="13.28515625" style="26" customWidth="1"/>
    <col min="6410" max="6410" width="0.5703125" style="26" customWidth="1"/>
    <col min="6411" max="6411" width="7.5703125" style="26" hidden="1" customWidth="1"/>
    <col min="6412" max="6412" width="1.5703125" style="26" customWidth="1"/>
    <col min="6413" max="6653" width="7.5703125" style="26"/>
    <col min="6654" max="6654" width="1" style="26" customWidth="1"/>
    <col min="6655" max="6655" width="2.85546875" style="26" customWidth="1"/>
    <col min="6656" max="6656" width="4.42578125" style="26" customWidth="1"/>
    <col min="6657" max="6657" width="36.7109375" style="26" customWidth="1"/>
    <col min="6658" max="6658" width="1.5703125" style="26" customWidth="1"/>
    <col min="6659" max="6660" width="9.85546875" style="26" customWidth="1"/>
    <col min="6661" max="6661" width="13.28515625" style="26" customWidth="1"/>
    <col min="6662" max="6662" width="1.7109375" style="26" customWidth="1"/>
    <col min="6663" max="6664" width="9.85546875" style="26" customWidth="1"/>
    <col min="6665" max="6665" width="13.28515625" style="26" customWidth="1"/>
    <col min="6666" max="6666" width="0.5703125" style="26" customWidth="1"/>
    <col min="6667" max="6667" width="7.5703125" style="26" hidden="1" customWidth="1"/>
    <col min="6668" max="6668" width="1.5703125" style="26" customWidth="1"/>
    <col min="6669" max="6909" width="7.5703125" style="26"/>
    <col min="6910" max="6910" width="1" style="26" customWidth="1"/>
    <col min="6911" max="6911" width="2.85546875" style="26" customWidth="1"/>
    <col min="6912" max="6912" width="4.42578125" style="26" customWidth="1"/>
    <col min="6913" max="6913" width="36.7109375" style="26" customWidth="1"/>
    <col min="6914" max="6914" width="1.5703125" style="26" customWidth="1"/>
    <col min="6915" max="6916" width="9.85546875" style="26" customWidth="1"/>
    <col min="6917" max="6917" width="13.28515625" style="26" customWidth="1"/>
    <col min="6918" max="6918" width="1.7109375" style="26" customWidth="1"/>
    <col min="6919" max="6920" width="9.85546875" style="26" customWidth="1"/>
    <col min="6921" max="6921" width="13.28515625" style="26" customWidth="1"/>
    <col min="6922" max="6922" width="0.5703125" style="26" customWidth="1"/>
    <col min="6923" max="6923" width="7.5703125" style="26" hidden="1" customWidth="1"/>
    <col min="6924" max="6924" width="1.5703125" style="26" customWidth="1"/>
    <col min="6925" max="7165" width="7.5703125" style="26"/>
    <col min="7166" max="7166" width="1" style="26" customWidth="1"/>
    <col min="7167" max="7167" width="2.85546875" style="26" customWidth="1"/>
    <col min="7168" max="7168" width="4.42578125" style="26" customWidth="1"/>
    <col min="7169" max="7169" width="36.7109375" style="26" customWidth="1"/>
    <col min="7170" max="7170" width="1.5703125" style="26" customWidth="1"/>
    <col min="7171" max="7172" width="9.85546875" style="26" customWidth="1"/>
    <col min="7173" max="7173" width="13.28515625" style="26" customWidth="1"/>
    <col min="7174" max="7174" width="1.7109375" style="26" customWidth="1"/>
    <col min="7175" max="7176" width="9.85546875" style="26" customWidth="1"/>
    <col min="7177" max="7177" width="13.28515625" style="26" customWidth="1"/>
    <col min="7178" max="7178" width="0.5703125" style="26" customWidth="1"/>
    <col min="7179" max="7179" width="7.5703125" style="26" hidden="1" customWidth="1"/>
    <col min="7180" max="7180" width="1.5703125" style="26" customWidth="1"/>
    <col min="7181" max="7421" width="7.5703125" style="26"/>
    <col min="7422" max="7422" width="1" style="26" customWidth="1"/>
    <col min="7423" max="7423" width="2.85546875" style="26" customWidth="1"/>
    <col min="7424" max="7424" width="4.42578125" style="26" customWidth="1"/>
    <col min="7425" max="7425" width="36.7109375" style="26" customWidth="1"/>
    <col min="7426" max="7426" width="1.5703125" style="26" customWidth="1"/>
    <col min="7427" max="7428" width="9.85546875" style="26" customWidth="1"/>
    <col min="7429" max="7429" width="13.28515625" style="26" customWidth="1"/>
    <col min="7430" max="7430" width="1.7109375" style="26" customWidth="1"/>
    <col min="7431" max="7432" width="9.85546875" style="26" customWidth="1"/>
    <col min="7433" max="7433" width="13.28515625" style="26" customWidth="1"/>
    <col min="7434" max="7434" width="0.5703125" style="26" customWidth="1"/>
    <col min="7435" max="7435" width="7.5703125" style="26" hidden="1" customWidth="1"/>
    <col min="7436" max="7436" width="1.5703125" style="26" customWidth="1"/>
    <col min="7437" max="7677" width="7.5703125" style="26"/>
    <col min="7678" max="7678" width="1" style="26" customWidth="1"/>
    <col min="7679" max="7679" width="2.85546875" style="26" customWidth="1"/>
    <col min="7680" max="7680" width="4.42578125" style="26" customWidth="1"/>
    <col min="7681" max="7681" width="36.7109375" style="26" customWidth="1"/>
    <col min="7682" max="7682" width="1.5703125" style="26" customWidth="1"/>
    <col min="7683" max="7684" width="9.85546875" style="26" customWidth="1"/>
    <col min="7685" max="7685" width="13.28515625" style="26" customWidth="1"/>
    <col min="7686" max="7686" width="1.7109375" style="26" customWidth="1"/>
    <col min="7687" max="7688" width="9.85546875" style="26" customWidth="1"/>
    <col min="7689" max="7689" width="13.28515625" style="26" customWidth="1"/>
    <col min="7690" max="7690" width="0.5703125" style="26" customWidth="1"/>
    <col min="7691" max="7691" width="7.5703125" style="26" hidden="1" customWidth="1"/>
    <col min="7692" max="7692" width="1.5703125" style="26" customWidth="1"/>
    <col min="7693" max="7933" width="7.5703125" style="26"/>
    <col min="7934" max="7934" width="1" style="26" customWidth="1"/>
    <col min="7935" max="7935" width="2.85546875" style="26" customWidth="1"/>
    <col min="7936" max="7936" width="4.42578125" style="26" customWidth="1"/>
    <col min="7937" max="7937" width="36.7109375" style="26" customWidth="1"/>
    <col min="7938" max="7938" width="1.5703125" style="26" customWidth="1"/>
    <col min="7939" max="7940" width="9.85546875" style="26" customWidth="1"/>
    <col min="7941" max="7941" width="13.28515625" style="26" customWidth="1"/>
    <col min="7942" max="7942" width="1.7109375" style="26" customWidth="1"/>
    <col min="7943" max="7944" width="9.85546875" style="26" customWidth="1"/>
    <col min="7945" max="7945" width="13.28515625" style="26" customWidth="1"/>
    <col min="7946" max="7946" width="0.5703125" style="26" customWidth="1"/>
    <col min="7947" max="7947" width="7.5703125" style="26" hidden="1" customWidth="1"/>
    <col min="7948" max="7948" width="1.5703125" style="26" customWidth="1"/>
    <col min="7949" max="8189" width="7.5703125" style="26"/>
    <col min="8190" max="8190" width="1" style="26" customWidth="1"/>
    <col min="8191" max="8191" width="2.85546875" style="26" customWidth="1"/>
    <col min="8192" max="8192" width="4.42578125" style="26" customWidth="1"/>
    <col min="8193" max="8193" width="36.7109375" style="26" customWidth="1"/>
    <col min="8194" max="8194" width="1.5703125" style="26" customWidth="1"/>
    <col min="8195" max="8196" width="9.85546875" style="26" customWidth="1"/>
    <col min="8197" max="8197" width="13.28515625" style="26" customWidth="1"/>
    <col min="8198" max="8198" width="1.7109375" style="26" customWidth="1"/>
    <col min="8199" max="8200" width="9.85546875" style="26" customWidth="1"/>
    <col min="8201" max="8201" width="13.28515625" style="26" customWidth="1"/>
    <col min="8202" max="8202" width="0.5703125" style="26" customWidth="1"/>
    <col min="8203" max="8203" width="7.5703125" style="26" hidden="1" customWidth="1"/>
    <col min="8204" max="8204" width="1.5703125" style="26" customWidth="1"/>
    <col min="8205" max="8445" width="7.5703125" style="26"/>
    <col min="8446" max="8446" width="1" style="26" customWidth="1"/>
    <col min="8447" max="8447" width="2.85546875" style="26" customWidth="1"/>
    <col min="8448" max="8448" width="4.42578125" style="26" customWidth="1"/>
    <col min="8449" max="8449" width="36.7109375" style="26" customWidth="1"/>
    <col min="8450" max="8450" width="1.5703125" style="26" customWidth="1"/>
    <col min="8451" max="8452" width="9.85546875" style="26" customWidth="1"/>
    <col min="8453" max="8453" width="13.28515625" style="26" customWidth="1"/>
    <col min="8454" max="8454" width="1.7109375" style="26" customWidth="1"/>
    <col min="8455" max="8456" width="9.85546875" style="26" customWidth="1"/>
    <col min="8457" max="8457" width="13.28515625" style="26" customWidth="1"/>
    <col min="8458" max="8458" width="0.5703125" style="26" customWidth="1"/>
    <col min="8459" max="8459" width="7.5703125" style="26" hidden="1" customWidth="1"/>
    <col min="8460" max="8460" width="1.5703125" style="26" customWidth="1"/>
    <col min="8461" max="8701" width="7.5703125" style="26"/>
    <col min="8702" max="8702" width="1" style="26" customWidth="1"/>
    <col min="8703" max="8703" width="2.85546875" style="26" customWidth="1"/>
    <col min="8704" max="8704" width="4.42578125" style="26" customWidth="1"/>
    <col min="8705" max="8705" width="36.7109375" style="26" customWidth="1"/>
    <col min="8706" max="8706" width="1.5703125" style="26" customWidth="1"/>
    <col min="8707" max="8708" width="9.85546875" style="26" customWidth="1"/>
    <col min="8709" max="8709" width="13.28515625" style="26" customWidth="1"/>
    <col min="8710" max="8710" width="1.7109375" style="26" customWidth="1"/>
    <col min="8711" max="8712" width="9.85546875" style="26" customWidth="1"/>
    <col min="8713" max="8713" width="13.28515625" style="26" customWidth="1"/>
    <col min="8714" max="8714" width="0.5703125" style="26" customWidth="1"/>
    <col min="8715" max="8715" width="7.5703125" style="26" hidden="1" customWidth="1"/>
    <col min="8716" max="8716" width="1.5703125" style="26" customWidth="1"/>
    <col min="8717" max="8957" width="7.5703125" style="26"/>
    <col min="8958" max="8958" width="1" style="26" customWidth="1"/>
    <col min="8959" max="8959" width="2.85546875" style="26" customWidth="1"/>
    <col min="8960" max="8960" width="4.42578125" style="26" customWidth="1"/>
    <col min="8961" max="8961" width="36.7109375" style="26" customWidth="1"/>
    <col min="8962" max="8962" width="1.5703125" style="26" customWidth="1"/>
    <col min="8963" max="8964" width="9.85546875" style="26" customWidth="1"/>
    <col min="8965" max="8965" width="13.28515625" style="26" customWidth="1"/>
    <col min="8966" max="8966" width="1.7109375" style="26" customWidth="1"/>
    <col min="8967" max="8968" width="9.85546875" style="26" customWidth="1"/>
    <col min="8969" max="8969" width="13.28515625" style="26" customWidth="1"/>
    <col min="8970" max="8970" width="0.5703125" style="26" customWidth="1"/>
    <col min="8971" max="8971" width="7.5703125" style="26" hidden="1" customWidth="1"/>
    <col min="8972" max="8972" width="1.5703125" style="26" customWidth="1"/>
    <col min="8973" max="9213" width="7.5703125" style="26"/>
    <col min="9214" max="9214" width="1" style="26" customWidth="1"/>
    <col min="9215" max="9215" width="2.85546875" style="26" customWidth="1"/>
    <col min="9216" max="9216" width="4.42578125" style="26" customWidth="1"/>
    <col min="9217" max="9217" width="36.7109375" style="26" customWidth="1"/>
    <col min="9218" max="9218" width="1.5703125" style="26" customWidth="1"/>
    <col min="9219" max="9220" width="9.85546875" style="26" customWidth="1"/>
    <col min="9221" max="9221" width="13.28515625" style="26" customWidth="1"/>
    <col min="9222" max="9222" width="1.7109375" style="26" customWidth="1"/>
    <col min="9223" max="9224" width="9.85546875" style="26" customWidth="1"/>
    <col min="9225" max="9225" width="13.28515625" style="26" customWidth="1"/>
    <col min="9226" max="9226" width="0.5703125" style="26" customWidth="1"/>
    <col min="9227" max="9227" width="7.5703125" style="26" hidden="1" customWidth="1"/>
    <col min="9228" max="9228" width="1.5703125" style="26" customWidth="1"/>
    <col min="9229" max="9469" width="7.5703125" style="26"/>
    <col min="9470" max="9470" width="1" style="26" customWidth="1"/>
    <col min="9471" max="9471" width="2.85546875" style="26" customWidth="1"/>
    <col min="9472" max="9472" width="4.42578125" style="26" customWidth="1"/>
    <col min="9473" max="9473" width="36.7109375" style="26" customWidth="1"/>
    <col min="9474" max="9474" width="1.5703125" style="26" customWidth="1"/>
    <col min="9475" max="9476" width="9.85546875" style="26" customWidth="1"/>
    <col min="9477" max="9477" width="13.28515625" style="26" customWidth="1"/>
    <col min="9478" max="9478" width="1.7109375" style="26" customWidth="1"/>
    <col min="9479" max="9480" width="9.85546875" style="26" customWidth="1"/>
    <col min="9481" max="9481" width="13.28515625" style="26" customWidth="1"/>
    <col min="9482" max="9482" width="0.5703125" style="26" customWidth="1"/>
    <col min="9483" max="9483" width="7.5703125" style="26" hidden="1" customWidth="1"/>
    <col min="9484" max="9484" width="1.5703125" style="26" customWidth="1"/>
    <col min="9485" max="9725" width="7.5703125" style="26"/>
    <col min="9726" max="9726" width="1" style="26" customWidth="1"/>
    <col min="9727" max="9727" width="2.85546875" style="26" customWidth="1"/>
    <col min="9728" max="9728" width="4.42578125" style="26" customWidth="1"/>
    <col min="9729" max="9729" width="36.7109375" style="26" customWidth="1"/>
    <col min="9730" max="9730" width="1.5703125" style="26" customWidth="1"/>
    <col min="9731" max="9732" width="9.85546875" style="26" customWidth="1"/>
    <col min="9733" max="9733" width="13.28515625" style="26" customWidth="1"/>
    <col min="9734" max="9734" width="1.7109375" style="26" customWidth="1"/>
    <col min="9735" max="9736" width="9.85546875" style="26" customWidth="1"/>
    <col min="9737" max="9737" width="13.28515625" style="26" customWidth="1"/>
    <col min="9738" max="9738" width="0.5703125" style="26" customWidth="1"/>
    <col min="9739" max="9739" width="7.5703125" style="26" hidden="1" customWidth="1"/>
    <col min="9740" max="9740" width="1.5703125" style="26" customWidth="1"/>
    <col min="9741" max="9981" width="7.5703125" style="26"/>
    <col min="9982" max="9982" width="1" style="26" customWidth="1"/>
    <col min="9983" max="9983" width="2.85546875" style="26" customWidth="1"/>
    <col min="9984" max="9984" width="4.42578125" style="26" customWidth="1"/>
    <col min="9985" max="9985" width="36.7109375" style="26" customWidth="1"/>
    <col min="9986" max="9986" width="1.5703125" style="26" customWidth="1"/>
    <col min="9987" max="9988" width="9.85546875" style="26" customWidth="1"/>
    <col min="9989" max="9989" width="13.28515625" style="26" customWidth="1"/>
    <col min="9990" max="9990" width="1.7109375" style="26" customWidth="1"/>
    <col min="9991" max="9992" width="9.85546875" style="26" customWidth="1"/>
    <col min="9993" max="9993" width="13.28515625" style="26" customWidth="1"/>
    <col min="9994" max="9994" width="0.5703125" style="26" customWidth="1"/>
    <col min="9995" max="9995" width="7.5703125" style="26" hidden="1" customWidth="1"/>
    <col min="9996" max="9996" width="1.5703125" style="26" customWidth="1"/>
    <col min="9997" max="10237" width="7.5703125" style="26"/>
    <col min="10238" max="10238" width="1" style="26" customWidth="1"/>
    <col min="10239" max="10239" width="2.85546875" style="26" customWidth="1"/>
    <col min="10240" max="10240" width="4.42578125" style="26" customWidth="1"/>
    <col min="10241" max="10241" width="36.7109375" style="26" customWidth="1"/>
    <col min="10242" max="10242" width="1.5703125" style="26" customWidth="1"/>
    <col min="10243" max="10244" width="9.85546875" style="26" customWidth="1"/>
    <col min="10245" max="10245" width="13.28515625" style="26" customWidth="1"/>
    <col min="10246" max="10246" width="1.7109375" style="26" customWidth="1"/>
    <col min="10247" max="10248" width="9.85546875" style="26" customWidth="1"/>
    <col min="10249" max="10249" width="13.28515625" style="26" customWidth="1"/>
    <col min="10250" max="10250" width="0.5703125" style="26" customWidth="1"/>
    <col min="10251" max="10251" width="7.5703125" style="26" hidden="1" customWidth="1"/>
    <col min="10252" max="10252" width="1.5703125" style="26" customWidth="1"/>
    <col min="10253" max="10493" width="7.5703125" style="26"/>
    <col min="10494" max="10494" width="1" style="26" customWidth="1"/>
    <col min="10495" max="10495" width="2.85546875" style="26" customWidth="1"/>
    <col min="10496" max="10496" width="4.42578125" style="26" customWidth="1"/>
    <col min="10497" max="10497" width="36.7109375" style="26" customWidth="1"/>
    <col min="10498" max="10498" width="1.5703125" style="26" customWidth="1"/>
    <col min="10499" max="10500" width="9.85546875" style="26" customWidth="1"/>
    <col min="10501" max="10501" width="13.28515625" style="26" customWidth="1"/>
    <col min="10502" max="10502" width="1.7109375" style="26" customWidth="1"/>
    <col min="10503" max="10504" width="9.85546875" style="26" customWidth="1"/>
    <col min="10505" max="10505" width="13.28515625" style="26" customWidth="1"/>
    <col min="10506" max="10506" width="0.5703125" style="26" customWidth="1"/>
    <col min="10507" max="10507" width="7.5703125" style="26" hidden="1" customWidth="1"/>
    <col min="10508" max="10508" width="1.5703125" style="26" customWidth="1"/>
    <col min="10509" max="10749" width="7.5703125" style="26"/>
    <col min="10750" max="10750" width="1" style="26" customWidth="1"/>
    <col min="10751" max="10751" width="2.85546875" style="26" customWidth="1"/>
    <col min="10752" max="10752" width="4.42578125" style="26" customWidth="1"/>
    <col min="10753" max="10753" width="36.7109375" style="26" customWidth="1"/>
    <col min="10754" max="10754" width="1.5703125" style="26" customWidth="1"/>
    <col min="10755" max="10756" width="9.85546875" style="26" customWidth="1"/>
    <col min="10757" max="10757" width="13.28515625" style="26" customWidth="1"/>
    <col min="10758" max="10758" width="1.7109375" style="26" customWidth="1"/>
    <col min="10759" max="10760" width="9.85546875" style="26" customWidth="1"/>
    <col min="10761" max="10761" width="13.28515625" style="26" customWidth="1"/>
    <col min="10762" max="10762" width="0.5703125" style="26" customWidth="1"/>
    <col min="10763" max="10763" width="7.5703125" style="26" hidden="1" customWidth="1"/>
    <col min="10764" max="10764" width="1.5703125" style="26" customWidth="1"/>
    <col min="10765" max="11005" width="7.5703125" style="26"/>
    <col min="11006" max="11006" width="1" style="26" customWidth="1"/>
    <col min="11007" max="11007" width="2.85546875" style="26" customWidth="1"/>
    <col min="11008" max="11008" width="4.42578125" style="26" customWidth="1"/>
    <col min="11009" max="11009" width="36.7109375" style="26" customWidth="1"/>
    <col min="11010" max="11010" width="1.5703125" style="26" customWidth="1"/>
    <col min="11011" max="11012" width="9.85546875" style="26" customWidth="1"/>
    <col min="11013" max="11013" width="13.28515625" style="26" customWidth="1"/>
    <col min="11014" max="11014" width="1.7109375" style="26" customWidth="1"/>
    <col min="11015" max="11016" width="9.85546875" style="26" customWidth="1"/>
    <col min="11017" max="11017" width="13.28515625" style="26" customWidth="1"/>
    <col min="11018" max="11018" width="0.5703125" style="26" customWidth="1"/>
    <col min="11019" max="11019" width="7.5703125" style="26" hidden="1" customWidth="1"/>
    <col min="11020" max="11020" width="1.5703125" style="26" customWidth="1"/>
    <col min="11021" max="11261" width="7.5703125" style="26"/>
    <col min="11262" max="11262" width="1" style="26" customWidth="1"/>
    <col min="11263" max="11263" width="2.85546875" style="26" customWidth="1"/>
    <col min="11264" max="11264" width="4.42578125" style="26" customWidth="1"/>
    <col min="11265" max="11265" width="36.7109375" style="26" customWidth="1"/>
    <col min="11266" max="11266" width="1.5703125" style="26" customWidth="1"/>
    <col min="11267" max="11268" width="9.85546875" style="26" customWidth="1"/>
    <col min="11269" max="11269" width="13.28515625" style="26" customWidth="1"/>
    <col min="11270" max="11270" width="1.7109375" style="26" customWidth="1"/>
    <col min="11271" max="11272" width="9.85546875" style="26" customWidth="1"/>
    <col min="11273" max="11273" width="13.28515625" style="26" customWidth="1"/>
    <col min="11274" max="11274" width="0.5703125" style="26" customWidth="1"/>
    <col min="11275" max="11275" width="7.5703125" style="26" hidden="1" customWidth="1"/>
    <col min="11276" max="11276" width="1.5703125" style="26" customWidth="1"/>
    <col min="11277" max="11517" width="7.5703125" style="26"/>
    <col min="11518" max="11518" width="1" style="26" customWidth="1"/>
    <col min="11519" max="11519" width="2.85546875" style="26" customWidth="1"/>
    <col min="11520" max="11520" width="4.42578125" style="26" customWidth="1"/>
    <col min="11521" max="11521" width="36.7109375" style="26" customWidth="1"/>
    <col min="11522" max="11522" width="1.5703125" style="26" customWidth="1"/>
    <col min="11523" max="11524" width="9.85546875" style="26" customWidth="1"/>
    <col min="11525" max="11525" width="13.28515625" style="26" customWidth="1"/>
    <col min="11526" max="11526" width="1.7109375" style="26" customWidth="1"/>
    <col min="11527" max="11528" width="9.85546875" style="26" customWidth="1"/>
    <col min="11529" max="11529" width="13.28515625" style="26" customWidth="1"/>
    <col min="11530" max="11530" width="0.5703125" style="26" customWidth="1"/>
    <col min="11531" max="11531" width="7.5703125" style="26" hidden="1" customWidth="1"/>
    <col min="11532" max="11532" width="1.5703125" style="26" customWidth="1"/>
    <col min="11533" max="11773" width="7.5703125" style="26"/>
    <col min="11774" max="11774" width="1" style="26" customWidth="1"/>
    <col min="11775" max="11775" width="2.85546875" style="26" customWidth="1"/>
    <col min="11776" max="11776" width="4.42578125" style="26" customWidth="1"/>
    <col min="11777" max="11777" width="36.7109375" style="26" customWidth="1"/>
    <col min="11778" max="11778" width="1.5703125" style="26" customWidth="1"/>
    <col min="11779" max="11780" width="9.85546875" style="26" customWidth="1"/>
    <col min="11781" max="11781" width="13.28515625" style="26" customWidth="1"/>
    <col min="11782" max="11782" width="1.7109375" style="26" customWidth="1"/>
    <col min="11783" max="11784" width="9.85546875" style="26" customWidth="1"/>
    <col min="11785" max="11785" width="13.28515625" style="26" customWidth="1"/>
    <col min="11786" max="11786" width="0.5703125" style="26" customWidth="1"/>
    <col min="11787" max="11787" width="7.5703125" style="26" hidden="1" customWidth="1"/>
    <col min="11788" max="11788" width="1.5703125" style="26" customWidth="1"/>
    <col min="11789" max="12029" width="7.5703125" style="26"/>
    <col min="12030" max="12030" width="1" style="26" customWidth="1"/>
    <col min="12031" max="12031" width="2.85546875" style="26" customWidth="1"/>
    <col min="12032" max="12032" width="4.42578125" style="26" customWidth="1"/>
    <col min="12033" max="12033" width="36.7109375" style="26" customWidth="1"/>
    <col min="12034" max="12034" width="1.5703125" style="26" customWidth="1"/>
    <col min="12035" max="12036" width="9.85546875" style="26" customWidth="1"/>
    <col min="12037" max="12037" width="13.28515625" style="26" customWidth="1"/>
    <col min="12038" max="12038" width="1.7109375" style="26" customWidth="1"/>
    <col min="12039" max="12040" width="9.85546875" style="26" customWidth="1"/>
    <col min="12041" max="12041" width="13.28515625" style="26" customWidth="1"/>
    <col min="12042" max="12042" width="0.5703125" style="26" customWidth="1"/>
    <col min="12043" max="12043" width="7.5703125" style="26" hidden="1" customWidth="1"/>
    <col min="12044" max="12044" width="1.5703125" style="26" customWidth="1"/>
    <col min="12045" max="12285" width="7.5703125" style="26"/>
    <col min="12286" max="12286" width="1" style="26" customWidth="1"/>
    <col min="12287" max="12287" width="2.85546875" style="26" customWidth="1"/>
    <col min="12288" max="12288" width="4.42578125" style="26" customWidth="1"/>
    <col min="12289" max="12289" width="36.7109375" style="26" customWidth="1"/>
    <col min="12290" max="12290" width="1.5703125" style="26" customWidth="1"/>
    <col min="12291" max="12292" width="9.85546875" style="26" customWidth="1"/>
    <col min="12293" max="12293" width="13.28515625" style="26" customWidth="1"/>
    <col min="12294" max="12294" width="1.7109375" style="26" customWidth="1"/>
    <col min="12295" max="12296" width="9.85546875" style="26" customWidth="1"/>
    <col min="12297" max="12297" width="13.28515625" style="26" customWidth="1"/>
    <col min="12298" max="12298" width="0.5703125" style="26" customWidth="1"/>
    <col min="12299" max="12299" width="7.5703125" style="26" hidden="1" customWidth="1"/>
    <col min="12300" max="12300" width="1.5703125" style="26" customWidth="1"/>
    <col min="12301" max="12541" width="7.5703125" style="26"/>
    <col min="12542" max="12542" width="1" style="26" customWidth="1"/>
    <col min="12543" max="12543" width="2.85546875" style="26" customWidth="1"/>
    <col min="12544" max="12544" width="4.42578125" style="26" customWidth="1"/>
    <col min="12545" max="12545" width="36.7109375" style="26" customWidth="1"/>
    <col min="12546" max="12546" width="1.5703125" style="26" customWidth="1"/>
    <col min="12547" max="12548" width="9.85546875" style="26" customWidth="1"/>
    <col min="12549" max="12549" width="13.28515625" style="26" customWidth="1"/>
    <col min="12550" max="12550" width="1.7109375" style="26" customWidth="1"/>
    <col min="12551" max="12552" width="9.85546875" style="26" customWidth="1"/>
    <col min="12553" max="12553" width="13.28515625" style="26" customWidth="1"/>
    <col min="12554" max="12554" width="0.5703125" style="26" customWidth="1"/>
    <col min="12555" max="12555" width="7.5703125" style="26" hidden="1" customWidth="1"/>
    <col min="12556" max="12556" width="1.5703125" style="26" customWidth="1"/>
    <col min="12557" max="12797" width="7.5703125" style="26"/>
    <col min="12798" max="12798" width="1" style="26" customWidth="1"/>
    <col min="12799" max="12799" width="2.85546875" style="26" customWidth="1"/>
    <col min="12800" max="12800" width="4.42578125" style="26" customWidth="1"/>
    <col min="12801" max="12801" width="36.7109375" style="26" customWidth="1"/>
    <col min="12802" max="12802" width="1.5703125" style="26" customWidth="1"/>
    <col min="12803" max="12804" width="9.85546875" style="26" customWidth="1"/>
    <col min="12805" max="12805" width="13.28515625" style="26" customWidth="1"/>
    <col min="12806" max="12806" width="1.7109375" style="26" customWidth="1"/>
    <col min="12807" max="12808" width="9.85546875" style="26" customWidth="1"/>
    <col min="12809" max="12809" width="13.28515625" style="26" customWidth="1"/>
    <col min="12810" max="12810" width="0.5703125" style="26" customWidth="1"/>
    <col min="12811" max="12811" width="7.5703125" style="26" hidden="1" customWidth="1"/>
    <col min="12812" max="12812" width="1.5703125" style="26" customWidth="1"/>
    <col min="12813" max="13053" width="7.5703125" style="26"/>
    <col min="13054" max="13054" width="1" style="26" customWidth="1"/>
    <col min="13055" max="13055" width="2.85546875" style="26" customWidth="1"/>
    <col min="13056" max="13056" width="4.42578125" style="26" customWidth="1"/>
    <col min="13057" max="13057" width="36.7109375" style="26" customWidth="1"/>
    <col min="13058" max="13058" width="1.5703125" style="26" customWidth="1"/>
    <col min="13059" max="13060" width="9.85546875" style="26" customWidth="1"/>
    <col min="13061" max="13061" width="13.28515625" style="26" customWidth="1"/>
    <col min="13062" max="13062" width="1.7109375" style="26" customWidth="1"/>
    <col min="13063" max="13064" width="9.85546875" style="26" customWidth="1"/>
    <col min="13065" max="13065" width="13.28515625" style="26" customWidth="1"/>
    <col min="13066" max="13066" width="0.5703125" style="26" customWidth="1"/>
    <col min="13067" max="13067" width="7.5703125" style="26" hidden="1" customWidth="1"/>
    <col min="13068" max="13068" width="1.5703125" style="26" customWidth="1"/>
    <col min="13069" max="13309" width="7.5703125" style="26"/>
    <col min="13310" max="13310" width="1" style="26" customWidth="1"/>
    <col min="13311" max="13311" width="2.85546875" style="26" customWidth="1"/>
    <col min="13312" max="13312" width="4.42578125" style="26" customWidth="1"/>
    <col min="13313" max="13313" width="36.7109375" style="26" customWidth="1"/>
    <col min="13314" max="13314" width="1.5703125" style="26" customWidth="1"/>
    <col min="13315" max="13316" width="9.85546875" style="26" customWidth="1"/>
    <col min="13317" max="13317" width="13.28515625" style="26" customWidth="1"/>
    <col min="13318" max="13318" width="1.7109375" style="26" customWidth="1"/>
    <col min="13319" max="13320" width="9.85546875" style="26" customWidth="1"/>
    <col min="13321" max="13321" width="13.28515625" style="26" customWidth="1"/>
    <col min="13322" max="13322" width="0.5703125" style="26" customWidth="1"/>
    <col min="13323" max="13323" width="7.5703125" style="26" hidden="1" customWidth="1"/>
    <col min="13324" max="13324" width="1.5703125" style="26" customWidth="1"/>
    <col min="13325" max="13565" width="7.5703125" style="26"/>
    <col min="13566" max="13566" width="1" style="26" customWidth="1"/>
    <col min="13567" max="13567" width="2.85546875" style="26" customWidth="1"/>
    <col min="13568" max="13568" width="4.42578125" style="26" customWidth="1"/>
    <col min="13569" max="13569" width="36.7109375" style="26" customWidth="1"/>
    <col min="13570" max="13570" width="1.5703125" style="26" customWidth="1"/>
    <col min="13571" max="13572" width="9.85546875" style="26" customWidth="1"/>
    <col min="13573" max="13573" width="13.28515625" style="26" customWidth="1"/>
    <col min="13574" max="13574" width="1.7109375" style="26" customWidth="1"/>
    <col min="13575" max="13576" width="9.85546875" style="26" customWidth="1"/>
    <col min="13577" max="13577" width="13.28515625" style="26" customWidth="1"/>
    <col min="13578" max="13578" width="0.5703125" style="26" customWidth="1"/>
    <col min="13579" max="13579" width="7.5703125" style="26" hidden="1" customWidth="1"/>
    <col min="13580" max="13580" width="1.5703125" style="26" customWidth="1"/>
    <col min="13581" max="13821" width="7.5703125" style="26"/>
    <col min="13822" max="13822" width="1" style="26" customWidth="1"/>
    <col min="13823" max="13823" width="2.85546875" style="26" customWidth="1"/>
    <col min="13824" max="13824" width="4.42578125" style="26" customWidth="1"/>
    <col min="13825" max="13825" width="36.7109375" style="26" customWidth="1"/>
    <col min="13826" max="13826" width="1.5703125" style="26" customWidth="1"/>
    <col min="13827" max="13828" width="9.85546875" style="26" customWidth="1"/>
    <col min="13829" max="13829" width="13.28515625" style="26" customWidth="1"/>
    <col min="13830" max="13830" width="1.7109375" style="26" customWidth="1"/>
    <col min="13831" max="13832" width="9.85546875" style="26" customWidth="1"/>
    <col min="13833" max="13833" width="13.28515625" style="26" customWidth="1"/>
    <col min="13834" max="13834" width="0.5703125" style="26" customWidth="1"/>
    <col min="13835" max="13835" width="7.5703125" style="26" hidden="1" customWidth="1"/>
    <col min="13836" max="13836" width="1.5703125" style="26" customWidth="1"/>
    <col min="13837" max="14077" width="7.5703125" style="26"/>
    <col min="14078" max="14078" width="1" style="26" customWidth="1"/>
    <col min="14079" max="14079" width="2.85546875" style="26" customWidth="1"/>
    <col min="14080" max="14080" width="4.42578125" style="26" customWidth="1"/>
    <col min="14081" max="14081" width="36.7109375" style="26" customWidth="1"/>
    <col min="14082" max="14082" width="1.5703125" style="26" customWidth="1"/>
    <col min="14083" max="14084" width="9.85546875" style="26" customWidth="1"/>
    <col min="14085" max="14085" width="13.28515625" style="26" customWidth="1"/>
    <col min="14086" max="14086" width="1.7109375" style="26" customWidth="1"/>
    <col min="14087" max="14088" width="9.85546875" style="26" customWidth="1"/>
    <col min="14089" max="14089" width="13.28515625" style="26" customWidth="1"/>
    <col min="14090" max="14090" width="0.5703125" style="26" customWidth="1"/>
    <col min="14091" max="14091" width="7.5703125" style="26" hidden="1" customWidth="1"/>
    <col min="14092" max="14092" width="1.5703125" style="26" customWidth="1"/>
    <col min="14093" max="14333" width="7.5703125" style="26"/>
    <col min="14334" max="14334" width="1" style="26" customWidth="1"/>
    <col min="14335" max="14335" width="2.85546875" style="26" customWidth="1"/>
    <col min="14336" max="14336" width="4.42578125" style="26" customWidth="1"/>
    <col min="14337" max="14337" width="36.7109375" style="26" customWidth="1"/>
    <col min="14338" max="14338" width="1.5703125" style="26" customWidth="1"/>
    <col min="14339" max="14340" width="9.85546875" style="26" customWidth="1"/>
    <col min="14341" max="14341" width="13.28515625" style="26" customWidth="1"/>
    <col min="14342" max="14342" width="1.7109375" style="26" customWidth="1"/>
    <col min="14343" max="14344" width="9.85546875" style="26" customWidth="1"/>
    <col min="14345" max="14345" width="13.28515625" style="26" customWidth="1"/>
    <col min="14346" max="14346" width="0.5703125" style="26" customWidth="1"/>
    <col min="14347" max="14347" width="7.5703125" style="26" hidden="1" customWidth="1"/>
    <col min="14348" max="14348" width="1.5703125" style="26" customWidth="1"/>
    <col min="14349" max="14589" width="7.5703125" style="26"/>
    <col min="14590" max="14590" width="1" style="26" customWidth="1"/>
    <col min="14591" max="14591" width="2.85546875" style="26" customWidth="1"/>
    <col min="14592" max="14592" width="4.42578125" style="26" customWidth="1"/>
    <col min="14593" max="14593" width="36.7109375" style="26" customWidth="1"/>
    <col min="14594" max="14594" width="1.5703125" style="26" customWidth="1"/>
    <col min="14595" max="14596" width="9.85546875" style="26" customWidth="1"/>
    <col min="14597" max="14597" width="13.28515625" style="26" customWidth="1"/>
    <col min="14598" max="14598" width="1.7109375" style="26" customWidth="1"/>
    <col min="14599" max="14600" width="9.85546875" style="26" customWidth="1"/>
    <col min="14601" max="14601" width="13.28515625" style="26" customWidth="1"/>
    <col min="14602" max="14602" width="0.5703125" style="26" customWidth="1"/>
    <col min="14603" max="14603" width="7.5703125" style="26" hidden="1" customWidth="1"/>
    <col min="14604" max="14604" width="1.5703125" style="26" customWidth="1"/>
    <col min="14605" max="14845" width="7.5703125" style="26"/>
    <col min="14846" max="14846" width="1" style="26" customWidth="1"/>
    <col min="14847" max="14847" width="2.85546875" style="26" customWidth="1"/>
    <col min="14848" max="14848" width="4.42578125" style="26" customWidth="1"/>
    <col min="14849" max="14849" width="36.7109375" style="26" customWidth="1"/>
    <col min="14850" max="14850" width="1.5703125" style="26" customWidth="1"/>
    <col min="14851" max="14852" width="9.85546875" style="26" customWidth="1"/>
    <col min="14853" max="14853" width="13.28515625" style="26" customWidth="1"/>
    <col min="14854" max="14854" width="1.7109375" style="26" customWidth="1"/>
    <col min="14855" max="14856" width="9.85546875" style="26" customWidth="1"/>
    <col min="14857" max="14857" width="13.28515625" style="26" customWidth="1"/>
    <col min="14858" max="14858" width="0.5703125" style="26" customWidth="1"/>
    <col min="14859" max="14859" width="7.5703125" style="26" hidden="1" customWidth="1"/>
    <col min="14860" max="14860" width="1.5703125" style="26" customWidth="1"/>
    <col min="14861" max="15101" width="7.5703125" style="26"/>
    <col min="15102" max="15102" width="1" style="26" customWidth="1"/>
    <col min="15103" max="15103" width="2.85546875" style="26" customWidth="1"/>
    <col min="15104" max="15104" width="4.42578125" style="26" customWidth="1"/>
    <col min="15105" max="15105" width="36.7109375" style="26" customWidth="1"/>
    <col min="15106" max="15106" width="1.5703125" style="26" customWidth="1"/>
    <col min="15107" max="15108" width="9.85546875" style="26" customWidth="1"/>
    <col min="15109" max="15109" width="13.28515625" style="26" customWidth="1"/>
    <col min="15110" max="15110" width="1.7109375" style="26" customWidth="1"/>
    <col min="15111" max="15112" width="9.85546875" style="26" customWidth="1"/>
    <col min="15113" max="15113" width="13.28515625" style="26" customWidth="1"/>
    <col min="15114" max="15114" width="0.5703125" style="26" customWidth="1"/>
    <col min="15115" max="15115" width="7.5703125" style="26" hidden="1" customWidth="1"/>
    <col min="15116" max="15116" width="1.5703125" style="26" customWidth="1"/>
    <col min="15117" max="15357" width="7.5703125" style="26"/>
    <col min="15358" max="15358" width="1" style="26" customWidth="1"/>
    <col min="15359" max="15359" width="2.85546875" style="26" customWidth="1"/>
    <col min="15360" max="15360" width="4.42578125" style="26" customWidth="1"/>
    <col min="15361" max="15361" width="36.7109375" style="26" customWidth="1"/>
    <col min="15362" max="15362" width="1.5703125" style="26" customWidth="1"/>
    <col min="15363" max="15364" width="9.85546875" style="26" customWidth="1"/>
    <col min="15365" max="15365" width="13.28515625" style="26" customWidth="1"/>
    <col min="15366" max="15366" width="1.7109375" style="26" customWidth="1"/>
    <col min="15367" max="15368" width="9.85546875" style="26" customWidth="1"/>
    <col min="15369" max="15369" width="13.28515625" style="26" customWidth="1"/>
    <col min="15370" max="15370" width="0.5703125" style="26" customWidth="1"/>
    <col min="15371" max="15371" width="7.5703125" style="26" hidden="1" customWidth="1"/>
    <col min="15372" max="15372" width="1.5703125" style="26" customWidth="1"/>
    <col min="15373" max="15613" width="7.5703125" style="26"/>
    <col min="15614" max="15614" width="1" style="26" customWidth="1"/>
    <col min="15615" max="15615" width="2.85546875" style="26" customWidth="1"/>
    <col min="15616" max="15616" width="4.42578125" style="26" customWidth="1"/>
    <col min="15617" max="15617" width="36.7109375" style="26" customWidth="1"/>
    <col min="15618" max="15618" width="1.5703125" style="26" customWidth="1"/>
    <col min="15619" max="15620" width="9.85546875" style="26" customWidth="1"/>
    <col min="15621" max="15621" width="13.28515625" style="26" customWidth="1"/>
    <col min="15622" max="15622" width="1.7109375" style="26" customWidth="1"/>
    <col min="15623" max="15624" width="9.85546875" style="26" customWidth="1"/>
    <col min="15625" max="15625" width="13.28515625" style="26" customWidth="1"/>
    <col min="15626" max="15626" width="0.5703125" style="26" customWidth="1"/>
    <col min="15627" max="15627" width="7.5703125" style="26" hidden="1" customWidth="1"/>
    <col min="15628" max="15628" width="1.5703125" style="26" customWidth="1"/>
    <col min="15629" max="15869" width="7.5703125" style="26"/>
    <col min="15870" max="15870" width="1" style="26" customWidth="1"/>
    <col min="15871" max="15871" width="2.85546875" style="26" customWidth="1"/>
    <col min="15872" max="15872" width="4.42578125" style="26" customWidth="1"/>
    <col min="15873" max="15873" width="36.7109375" style="26" customWidth="1"/>
    <col min="15874" max="15874" width="1.5703125" style="26" customWidth="1"/>
    <col min="15875" max="15876" width="9.85546875" style="26" customWidth="1"/>
    <col min="15877" max="15877" width="13.28515625" style="26" customWidth="1"/>
    <col min="15878" max="15878" width="1.7109375" style="26" customWidth="1"/>
    <col min="15879" max="15880" width="9.85546875" style="26" customWidth="1"/>
    <col min="15881" max="15881" width="13.28515625" style="26" customWidth="1"/>
    <col min="15882" max="15882" width="0.5703125" style="26" customWidth="1"/>
    <col min="15883" max="15883" width="7.5703125" style="26" hidden="1" customWidth="1"/>
    <col min="15884" max="15884" width="1.5703125" style="26" customWidth="1"/>
    <col min="15885" max="16125" width="7.5703125" style="26"/>
    <col min="16126" max="16126" width="1" style="26" customWidth="1"/>
    <col min="16127" max="16127" width="2.85546875" style="26" customWidth="1"/>
    <col min="16128" max="16128" width="4.42578125" style="26" customWidth="1"/>
    <col min="16129" max="16129" width="36.7109375" style="26" customWidth="1"/>
    <col min="16130" max="16130" width="1.5703125" style="26" customWidth="1"/>
    <col min="16131" max="16132" width="9.85546875" style="26" customWidth="1"/>
    <col min="16133" max="16133" width="13.28515625" style="26" customWidth="1"/>
    <col min="16134" max="16134" width="1.7109375" style="26" customWidth="1"/>
    <col min="16135" max="16136" width="9.85546875" style="26" customWidth="1"/>
    <col min="16137" max="16137" width="13.28515625" style="26" customWidth="1"/>
    <col min="16138" max="16138" width="0.5703125" style="26" customWidth="1"/>
    <col min="16139" max="16139" width="7.5703125" style="26" hidden="1" customWidth="1"/>
    <col min="16140" max="16140" width="1.5703125" style="26" customWidth="1"/>
    <col min="16141" max="16384" width="7.5703125" style="26"/>
  </cols>
  <sheetData>
    <row r="1" spans="1:14" s="1" customFormat="1" ht="15" customHeight="1">
      <c r="L1" s="2" t="s">
        <v>0</v>
      </c>
    </row>
    <row r="2" spans="1:14" s="1" customFormat="1" ht="15" customHeight="1">
      <c r="L2" s="3" t="s">
        <v>1</v>
      </c>
    </row>
    <row r="3" spans="1:14" s="1" customFormat="1" ht="15" customHeight="1"/>
    <row r="4" spans="1:14" s="1" customFormat="1" ht="15" customHeight="1"/>
    <row r="5" spans="1:14" s="24" customFormat="1" ht="15" customHeight="1">
      <c r="B5" s="75" t="s">
        <v>233</v>
      </c>
      <c r="C5" s="33" t="s">
        <v>382</v>
      </c>
      <c r="D5" s="78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s="24" customFormat="1" ht="15" customHeight="1">
      <c r="B7" s="76" t="s">
        <v>234</v>
      </c>
      <c r="C7" s="36" t="s">
        <v>552</v>
      </c>
      <c r="D7" s="78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244"/>
      <c r="J9" s="244"/>
      <c r="K9" s="244"/>
      <c r="L9" s="244"/>
      <c r="M9" s="77"/>
      <c r="N9" s="77"/>
    </row>
    <row r="10" spans="1:14" s="24" customFormat="1" ht="17.100000000000001" customHeight="1">
      <c r="B10" s="33" t="s">
        <v>341</v>
      </c>
      <c r="C10" s="26"/>
      <c r="D10" s="245" t="s">
        <v>28</v>
      </c>
      <c r="E10" s="692" t="s">
        <v>320</v>
      </c>
      <c r="F10" s="692"/>
      <c r="G10" s="692"/>
      <c r="H10" s="36"/>
      <c r="I10" s="692" t="s">
        <v>324</v>
      </c>
      <c r="J10" s="692"/>
      <c r="K10" s="692"/>
      <c r="L10" s="114"/>
      <c r="M10" s="114"/>
      <c r="N10" s="77"/>
    </row>
    <row r="11" spans="1:14" s="24" customFormat="1" ht="15">
      <c r="B11" s="36" t="s">
        <v>328</v>
      </c>
      <c r="C11" s="26"/>
      <c r="D11" s="246" t="s">
        <v>29</v>
      </c>
      <c r="E11" s="694" t="s">
        <v>156</v>
      </c>
      <c r="F11" s="694"/>
      <c r="G11" s="694"/>
      <c r="H11" s="334"/>
      <c r="I11" s="694" t="s">
        <v>133</v>
      </c>
      <c r="J11" s="694"/>
      <c r="K11" s="694"/>
      <c r="L11" s="77"/>
      <c r="M11" s="77"/>
      <c r="N11" s="77"/>
    </row>
    <row r="12" spans="1:14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75"/>
      <c r="I12" s="258" t="s">
        <v>8</v>
      </c>
      <c r="J12" s="258" t="s">
        <v>40</v>
      </c>
      <c r="K12" s="258" t="s">
        <v>42</v>
      </c>
      <c r="L12" s="115"/>
      <c r="M12" s="115"/>
      <c r="N12" s="77"/>
    </row>
    <row r="13" spans="1:14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330"/>
      <c r="I13" s="330" t="s">
        <v>9</v>
      </c>
      <c r="J13" s="330" t="s">
        <v>41</v>
      </c>
      <c r="K13" s="330" t="s">
        <v>43</v>
      </c>
      <c r="L13" s="116"/>
      <c r="M13" s="116"/>
      <c r="N13" s="77"/>
    </row>
    <row r="14" spans="1:14" ht="3" customHeight="1">
      <c r="A14" s="247"/>
      <c r="B14" s="247"/>
      <c r="C14" s="247"/>
      <c r="D14" s="248"/>
      <c r="E14" s="247"/>
      <c r="F14" s="247"/>
      <c r="G14" s="247"/>
      <c r="H14" s="247"/>
      <c r="I14" s="247"/>
      <c r="J14" s="247"/>
      <c r="K14" s="247"/>
      <c r="L14" s="247"/>
    </row>
    <row r="15" spans="1:14" ht="6" customHeight="1">
      <c r="L15" s="28"/>
    </row>
    <row r="16" spans="1:14" ht="14.1" customHeight="1">
      <c r="B16" s="33" t="s">
        <v>8</v>
      </c>
      <c r="D16" s="664">
        <v>2023</v>
      </c>
      <c r="E16" s="624">
        <f>SUM(F16,G16)</f>
        <v>1</v>
      </c>
      <c r="F16" s="624">
        <f>SUM(F19,F22,F25,F28,F31,F34,F37,F40,F43,F46,F49)</f>
        <v>0</v>
      </c>
      <c r="G16" s="624">
        <f>SUM(G19,G22,G25,G28,G31,G34,G37,G40,G43,G46,G49)</f>
        <v>1</v>
      </c>
      <c r="H16" s="627"/>
      <c r="I16" s="624">
        <f>SUM(J16,K16)</f>
        <v>2</v>
      </c>
      <c r="J16" s="624">
        <f>SUM(J19,J22,J25,J28,J31,J34,J37,J40,J43,J46,J49)</f>
        <v>1</v>
      </c>
      <c r="K16" s="624">
        <f>SUM(K19,K22,K25,K28,K31,K34,K37,K40,K43,K46,K49)</f>
        <v>1</v>
      </c>
      <c r="L16" s="77"/>
    </row>
    <row r="17" spans="2:13" ht="14.1" customHeight="1">
      <c r="B17" s="36" t="s">
        <v>9</v>
      </c>
      <c r="D17" s="664"/>
      <c r="E17" s="624"/>
      <c r="F17" s="624"/>
      <c r="G17" s="624"/>
      <c r="H17" s="624"/>
      <c r="I17" s="624"/>
      <c r="J17" s="624"/>
      <c r="K17" s="624"/>
      <c r="L17" s="77"/>
    </row>
    <row r="18" spans="2:13" ht="14.1" customHeight="1">
      <c r="B18" s="36"/>
      <c r="D18" s="664"/>
      <c r="E18" s="624"/>
      <c r="F18" s="624"/>
      <c r="G18" s="624"/>
      <c r="H18" s="627"/>
      <c r="I18" s="624"/>
      <c r="J18" s="624"/>
      <c r="K18" s="624"/>
      <c r="L18" s="77"/>
    </row>
    <row r="19" spans="2:13" ht="14.1" customHeight="1">
      <c r="B19" s="33" t="s">
        <v>105</v>
      </c>
      <c r="C19" s="334"/>
      <c r="D19" s="27">
        <v>2023</v>
      </c>
      <c r="E19" s="627">
        <f>F19+G19</f>
        <v>0</v>
      </c>
      <c r="F19" s="627">
        <v>0</v>
      </c>
      <c r="G19" s="627">
        <v>0</v>
      </c>
      <c r="H19" s="626"/>
      <c r="I19" s="627">
        <f>J19+K19</f>
        <v>0</v>
      </c>
      <c r="J19" s="627">
        <v>0</v>
      </c>
      <c r="K19" s="627">
        <v>0</v>
      </c>
      <c r="L19" s="118"/>
      <c r="M19" s="29"/>
    </row>
    <row r="20" spans="2:13" ht="14.1" customHeight="1">
      <c r="B20" s="36" t="s">
        <v>106</v>
      </c>
      <c r="C20" s="334"/>
      <c r="E20" s="627"/>
      <c r="F20" s="627"/>
      <c r="G20" s="627"/>
      <c r="H20" s="627"/>
      <c r="I20" s="627"/>
      <c r="J20" s="627"/>
      <c r="K20" s="627"/>
      <c r="L20" s="118"/>
      <c r="M20" s="29"/>
    </row>
    <row r="21" spans="2:13" ht="14.1" customHeight="1">
      <c r="B21" s="33"/>
      <c r="E21" s="627"/>
      <c r="F21" s="627"/>
      <c r="G21" s="627"/>
      <c r="H21" s="627"/>
      <c r="I21" s="627"/>
      <c r="J21" s="627"/>
      <c r="K21" s="627"/>
      <c r="L21" s="117"/>
    </row>
    <row r="22" spans="2:13" ht="14.1" customHeight="1">
      <c r="B22" s="33" t="s">
        <v>394</v>
      </c>
      <c r="C22" s="33"/>
      <c r="D22" s="27">
        <v>2023</v>
      </c>
      <c r="E22" s="627">
        <f>F22+G22</f>
        <v>0</v>
      </c>
      <c r="F22" s="627">
        <v>0</v>
      </c>
      <c r="G22" s="627">
        <v>0</v>
      </c>
      <c r="H22" s="626"/>
      <c r="I22" s="627">
        <f>J22+K22</f>
        <v>0</v>
      </c>
      <c r="J22" s="627">
        <v>0</v>
      </c>
      <c r="K22" s="627">
        <v>0</v>
      </c>
      <c r="L22" s="118"/>
    </row>
    <row r="23" spans="2:13" ht="14.1" customHeight="1">
      <c r="B23" s="36" t="s">
        <v>395</v>
      </c>
      <c r="C23" s="33"/>
      <c r="E23" s="627"/>
      <c r="F23" s="627"/>
      <c r="G23" s="627"/>
      <c r="H23" s="627"/>
      <c r="I23" s="627"/>
      <c r="J23" s="627"/>
      <c r="K23" s="627"/>
      <c r="L23" s="118"/>
    </row>
    <row r="24" spans="2:13" ht="14.1" customHeight="1">
      <c r="B24" s="36"/>
      <c r="C24" s="33"/>
      <c r="E24" s="627"/>
      <c r="F24" s="627"/>
      <c r="G24" s="627"/>
      <c r="H24" s="627"/>
      <c r="I24" s="627"/>
      <c r="J24" s="627"/>
      <c r="K24" s="627"/>
      <c r="L24" s="118"/>
    </row>
    <row r="25" spans="2:13" ht="14.1" customHeight="1">
      <c r="B25" s="33" t="s">
        <v>384</v>
      </c>
      <c r="C25" s="29"/>
      <c r="D25" s="27">
        <v>2023</v>
      </c>
      <c r="E25" s="627">
        <f>F25+G25</f>
        <v>0</v>
      </c>
      <c r="F25" s="627">
        <v>0</v>
      </c>
      <c r="G25" s="627">
        <v>0</v>
      </c>
      <c r="H25" s="626"/>
      <c r="I25" s="627">
        <f>J25+K25</f>
        <v>0</v>
      </c>
      <c r="J25" s="627">
        <v>0</v>
      </c>
      <c r="K25" s="627">
        <v>0</v>
      </c>
      <c r="L25" s="117"/>
    </row>
    <row r="26" spans="2:13" ht="14.1" customHeight="1">
      <c r="B26" s="36" t="s">
        <v>396</v>
      </c>
      <c r="C26" s="334"/>
      <c r="E26" s="627"/>
      <c r="F26" s="627"/>
      <c r="G26" s="627"/>
      <c r="H26" s="627"/>
      <c r="I26" s="627"/>
      <c r="J26" s="627"/>
      <c r="K26" s="627"/>
      <c r="L26" s="118"/>
    </row>
    <row r="27" spans="2:13" ht="14.1" customHeight="1">
      <c r="B27" s="36"/>
      <c r="C27" s="334"/>
      <c r="E27" s="627"/>
      <c r="F27" s="627"/>
      <c r="G27" s="627"/>
      <c r="H27" s="627"/>
      <c r="I27" s="627"/>
      <c r="J27" s="627"/>
      <c r="K27" s="627"/>
      <c r="L27" s="118"/>
    </row>
    <row r="28" spans="2:13" ht="14.1" customHeight="1">
      <c r="B28" s="33" t="s">
        <v>388</v>
      </c>
      <c r="C28" s="334"/>
      <c r="D28" s="27">
        <v>2023</v>
      </c>
      <c r="E28" s="627">
        <f>F28+G28</f>
        <v>1</v>
      </c>
      <c r="F28" s="627">
        <v>0</v>
      </c>
      <c r="G28" s="627">
        <v>1</v>
      </c>
      <c r="H28" s="626"/>
      <c r="I28" s="627">
        <f>J28+K28</f>
        <v>0</v>
      </c>
      <c r="J28" s="627">
        <v>0</v>
      </c>
      <c r="K28" s="627">
        <v>0</v>
      </c>
      <c r="L28" s="118"/>
    </row>
    <row r="29" spans="2:13" ht="14.1" customHeight="1">
      <c r="B29" s="36" t="s">
        <v>389</v>
      </c>
      <c r="C29" s="334"/>
      <c r="E29" s="627"/>
      <c r="F29" s="627"/>
      <c r="G29" s="627"/>
      <c r="H29" s="627"/>
      <c r="I29" s="627"/>
      <c r="J29" s="627"/>
      <c r="K29" s="627"/>
      <c r="L29" s="118"/>
    </row>
    <row r="30" spans="2:13" ht="14.1" customHeight="1">
      <c r="B30" s="634"/>
      <c r="C30" s="334"/>
      <c r="E30" s="627"/>
      <c r="F30" s="627"/>
      <c r="G30" s="627"/>
      <c r="H30" s="627"/>
      <c r="I30" s="627"/>
      <c r="J30" s="627"/>
      <c r="K30" s="627"/>
      <c r="L30" s="118"/>
    </row>
    <row r="31" spans="2:13" ht="14.1" customHeight="1">
      <c r="B31" s="29" t="s">
        <v>385</v>
      </c>
      <c r="C31" s="633"/>
      <c r="D31" s="27">
        <v>2023</v>
      </c>
      <c r="E31" s="627">
        <f>F31+G31</f>
        <v>0</v>
      </c>
      <c r="F31" s="627">
        <v>0</v>
      </c>
      <c r="G31" s="627">
        <v>0</v>
      </c>
      <c r="H31" s="626"/>
      <c r="I31" s="627">
        <f>J31+K31</f>
        <v>0</v>
      </c>
      <c r="J31" s="627">
        <v>0</v>
      </c>
      <c r="K31" s="627">
        <v>0</v>
      </c>
      <c r="L31" s="118"/>
    </row>
    <row r="32" spans="2:13" ht="14.1" customHeight="1">
      <c r="B32" s="36" t="s">
        <v>397</v>
      </c>
      <c r="C32" s="334"/>
      <c r="E32" s="627"/>
      <c r="F32" s="627"/>
      <c r="G32" s="627"/>
      <c r="H32" s="627"/>
      <c r="I32" s="627"/>
      <c r="J32" s="627"/>
      <c r="K32" s="627"/>
      <c r="L32" s="118"/>
    </row>
    <row r="33" spans="2:12" ht="14.1" customHeight="1">
      <c r="B33" s="33"/>
      <c r="E33" s="627"/>
      <c r="F33" s="627"/>
      <c r="G33" s="627"/>
      <c r="H33" s="627"/>
      <c r="I33" s="627"/>
      <c r="J33" s="627"/>
      <c r="K33" s="627"/>
      <c r="L33" s="117"/>
    </row>
    <row r="34" spans="2:12" ht="14.1" customHeight="1">
      <c r="B34" s="33" t="s">
        <v>390</v>
      </c>
      <c r="D34" s="27">
        <v>2023</v>
      </c>
      <c r="E34" s="627">
        <f>F34+G34</f>
        <v>0</v>
      </c>
      <c r="F34" s="627">
        <v>0</v>
      </c>
      <c r="G34" s="627">
        <v>0</v>
      </c>
      <c r="H34" s="626"/>
      <c r="I34" s="627">
        <f>J34+K34</f>
        <v>0</v>
      </c>
      <c r="J34" s="627">
        <v>0</v>
      </c>
      <c r="K34" s="627">
        <v>0</v>
      </c>
      <c r="L34" s="117"/>
    </row>
    <row r="35" spans="2:12" ht="14.1" customHeight="1">
      <c r="B35" s="36" t="s">
        <v>398</v>
      </c>
      <c r="E35" s="627"/>
      <c r="F35" s="627"/>
      <c r="G35" s="627"/>
      <c r="H35" s="627"/>
      <c r="I35" s="627"/>
      <c r="J35" s="627"/>
      <c r="K35" s="627"/>
      <c r="L35" s="117"/>
    </row>
    <row r="36" spans="2:12" ht="14.1" customHeight="1">
      <c r="B36" s="36"/>
      <c r="E36" s="627"/>
      <c r="F36" s="627"/>
      <c r="G36" s="627"/>
      <c r="H36" s="627"/>
      <c r="I36" s="627"/>
      <c r="J36" s="627"/>
      <c r="K36" s="627"/>
      <c r="L36" s="117"/>
    </row>
    <row r="37" spans="2:12" ht="14.1" customHeight="1">
      <c r="B37" s="33" t="s">
        <v>399</v>
      </c>
      <c r="D37" s="27">
        <v>2023</v>
      </c>
      <c r="E37" s="627">
        <f>F37+G37</f>
        <v>0</v>
      </c>
      <c r="F37" s="627">
        <v>0</v>
      </c>
      <c r="G37" s="627">
        <v>0</v>
      </c>
      <c r="H37" s="626"/>
      <c r="I37" s="627">
        <f>J37+K37</f>
        <v>0</v>
      </c>
      <c r="J37" s="627">
        <v>0</v>
      </c>
      <c r="K37" s="627">
        <v>0</v>
      </c>
      <c r="L37" s="117"/>
    </row>
    <row r="38" spans="2:12" ht="14.1" customHeight="1">
      <c r="B38" s="36" t="s">
        <v>400</v>
      </c>
      <c r="E38" s="627"/>
      <c r="F38" s="627"/>
      <c r="G38" s="627"/>
      <c r="H38" s="627"/>
      <c r="I38" s="627"/>
      <c r="J38" s="627"/>
      <c r="K38" s="627"/>
      <c r="L38" s="117"/>
    </row>
    <row r="39" spans="2:12" ht="14.1" customHeight="1">
      <c r="E39" s="627"/>
      <c r="F39" s="627"/>
      <c r="G39" s="627"/>
      <c r="H39" s="627"/>
      <c r="I39" s="627"/>
      <c r="J39" s="627"/>
      <c r="K39" s="627"/>
      <c r="L39" s="117"/>
    </row>
    <row r="40" spans="2:12" ht="14.1" customHeight="1">
      <c r="B40" s="29" t="s">
        <v>386</v>
      </c>
      <c r="D40" s="27">
        <v>2023</v>
      </c>
      <c r="E40" s="627">
        <f>F40+G40</f>
        <v>0</v>
      </c>
      <c r="F40" s="627">
        <v>0</v>
      </c>
      <c r="G40" s="627">
        <v>0</v>
      </c>
      <c r="H40" s="626"/>
      <c r="I40" s="627">
        <f>J40+K40</f>
        <v>0</v>
      </c>
      <c r="J40" s="627">
        <v>0</v>
      </c>
      <c r="K40" s="627">
        <v>0</v>
      </c>
      <c r="L40" s="117"/>
    </row>
    <row r="41" spans="2:12" ht="14.1" customHeight="1">
      <c r="B41" s="36" t="s">
        <v>401</v>
      </c>
      <c r="E41" s="627"/>
      <c r="F41" s="627"/>
      <c r="G41" s="627"/>
      <c r="H41" s="627"/>
      <c r="I41" s="627"/>
      <c r="J41" s="627"/>
      <c r="K41" s="627"/>
      <c r="L41" s="117"/>
    </row>
    <row r="42" spans="2:12" ht="14.1" customHeight="1">
      <c r="B42" s="33"/>
      <c r="C42" s="29"/>
      <c r="E42" s="627"/>
      <c r="F42" s="627"/>
      <c r="G42" s="627"/>
      <c r="H42" s="627"/>
      <c r="I42" s="627"/>
      <c r="J42" s="627"/>
      <c r="K42" s="627"/>
      <c r="L42" s="117"/>
    </row>
    <row r="43" spans="2:12" ht="14.1" customHeight="1">
      <c r="B43" s="33" t="s">
        <v>402</v>
      </c>
      <c r="C43" s="334"/>
      <c r="D43" s="27">
        <v>2023</v>
      </c>
      <c r="E43" s="627">
        <f>F43+G43</f>
        <v>0</v>
      </c>
      <c r="F43" s="627">
        <v>0</v>
      </c>
      <c r="G43" s="627">
        <v>0</v>
      </c>
      <c r="H43" s="626"/>
      <c r="I43" s="627">
        <f>J43+K43</f>
        <v>0</v>
      </c>
      <c r="J43" s="627">
        <v>0</v>
      </c>
      <c r="K43" s="627">
        <v>0</v>
      </c>
      <c r="L43" s="118"/>
    </row>
    <row r="44" spans="2:12" ht="14.1" customHeight="1">
      <c r="B44" s="36" t="s">
        <v>403</v>
      </c>
      <c r="C44" s="334"/>
      <c r="E44" s="627"/>
      <c r="F44" s="627"/>
      <c r="G44" s="627"/>
      <c r="H44" s="627"/>
      <c r="I44" s="627"/>
      <c r="J44" s="627"/>
      <c r="K44" s="627"/>
      <c r="L44" s="118"/>
    </row>
    <row r="45" spans="2:12" ht="14.1" customHeight="1">
      <c r="B45" s="36"/>
      <c r="C45" s="334"/>
      <c r="E45" s="627"/>
      <c r="F45" s="627"/>
      <c r="G45" s="627"/>
      <c r="H45" s="627"/>
      <c r="I45" s="627"/>
      <c r="J45" s="627"/>
      <c r="K45" s="627"/>
      <c r="L45" s="118"/>
    </row>
    <row r="46" spans="2:12" ht="14.1" customHeight="1">
      <c r="B46" s="33" t="s">
        <v>118</v>
      </c>
      <c r="D46" s="27">
        <v>2023</v>
      </c>
      <c r="E46" s="627">
        <f>F46+G46</f>
        <v>0</v>
      </c>
      <c r="F46" s="627">
        <v>0</v>
      </c>
      <c r="G46" s="627">
        <v>0</v>
      </c>
      <c r="H46" s="626"/>
      <c r="I46" s="627">
        <f>J46+K46</f>
        <v>0</v>
      </c>
      <c r="J46" s="627">
        <v>0</v>
      </c>
      <c r="K46" s="627">
        <v>0</v>
      </c>
      <c r="L46" s="117"/>
    </row>
    <row r="47" spans="2:12" ht="14.1" customHeight="1">
      <c r="B47" s="103" t="s">
        <v>119</v>
      </c>
      <c r="C47" s="29"/>
      <c r="E47" s="627"/>
      <c r="F47" s="627"/>
      <c r="G47" s="627"/>
      <c r="H47" s="627"/>
      <c r="I47" s="627"/>
      <c r="J47" s="627"/>
      <c r="K47" s="627"/>
      <c r="L47" s="118"/>
    </row>
    <row r="48" spans="2:12" ht="14.1" customHeight="1">
      <c r="B48" s="103"/>
      <c r="C48" s="29"/>
      <c r="E48" s="627"/>
      <c r="F48" s="627"/>
      <c r="G48" s="627"/>
      <c r="H48" s="627"/>
      <c r="I48" s="627"/>
      <c r="J48" s="627"/>
      <c r="K48" s="627"/>
      <c r="L48" s="118"/>
    </row>
    <row r="49" spans="1:13" ht="14.1" customHeight="1">
      <c r="B49" s="33" t="s">
        <v>391</v>
      </c>
      <c r="C49" s="29"/>
      <c r="D49" s="27">
        <v>2023</v>
      </c>
      <c r="E49" s="627">
        <f>F49+G49</f>
        <v>0</v>
      </c>
      <c r="F49" s="627">
        <v>0</v>
      </c>
      <c r="G49" s="627">
        <v>0</v>
      </c>
      <c r="H49" s="627"/>
      <c r="I49" s="627">
        <f>J49+K49</f>
        <v>2</v>
      </c>
      <c r="J49" s="627">
        <v>1</v>
      </c>
      <c r="K49" s="627">
        <v>1</v>
      </c>
      <c r="L49" s="118"/>
    </row>
    <row r="50" spans="1:13" ht="14.1" customHeight="1">
      <c r="B50" s="103" t="s">
        <v>547</v>
      </c>
      <c r="C50" s="29"/>
      <c r="E50" s="333"/>
      <c r="F50" s="333"/>
      <c r="G50" s="333"/>
      <c r="H50" s="333"/>
      <c r="I50" s="333"/>
      <c r="J50" s="333"/>
      <c r="K50" s="333"/>
      <c r="L50" s="118"/>
    </row>
    <row r="51" spans="1:13" ht="17.100000000000001" customHeight="1" thickBot="1">
      <c r="A51" s="30"/>
      <c r="B51" s="83"/>
      <c r="C51" s="83"/>
      <c r="D51" s="84"/>
      <c r="E51" s="85"/>
      <c r="F51" s="85"/>
      <c r="G51" s="85"/>
      <c r="H51" s="85"/>
      <c r="I51" s="85"/>
      <c r="J51" s="85"/>
      <c r="K51" s="85"/>
      <c r="L51" s="85"/>
    </row>
    <row r="52" spans="1:13" s="31" customFormat="1" ht="3" customHeight="1">
      <c r="B52" s="77"/>
      <c r="C52" s="79"/>
      <c r="D52" s="78"/>
      <c r="E52" s="77"/>
      <c r="F52" s="77"/>
      <c r="G52" s="77"/>
      <c r="H52" s="77"/>
      <c r="I52" s="77"/>
      <c r="J52" s="77"/>
      <c r="K52" s="77"/>
      <c r="L52" s="77"/>
    </row>
    <row r="53" spans="1:13" s="32" customFormat="1" ht="12.95" customHeight="1">
      <c r="B53" s="77"/>
      <c r="C53" s="77"/>
      <c r="D53" s="78"/>
      <c r="E53" s="77"/>
      <c r="F53" s="79"/>
      <c r="G53" s="79"/>
      <c r="H53" s="77"/>
      <c r="I53" s="77"/>
      <c r="J53" s="77"/>
      <c r="L53" s="264" t="s">
        <v>216</v>
      </c>
    </row>
    <row r="54" spans="1:13" s="32" customFormat="1" ht="12.95" customHeight="1">
      <c r="B54" s="77"/>
      <c r="C54" s="77"/>
      <c r="D54" s="78"/>
      <c r="E54" s="77"/>
      <c r="F54" s="77"/>
      <c r="G54" s="77"/>
      <c r="H54" s="77"/>
      <c r="I54" s="77"/>
      <c r="J54" s="77"/>
      <c r="L54" s="564" t="s">
        <v>215</v>
      </c>
    </row>
    <row r="55" spans="1:13" ht="15" customHeight="1">
      <c r="C55" s="33"/>
      <c r="D55" s="664"/>
    </row>
    <row r="56" spans="1:13" ht="15" customHeight="1">
      <c r="C56" s="33"/>
      <c r="D56" s="664"/>
    </row>
    <row r="57" spans="1:13" ht="9.75" customHeight="1">
      <c r="C57" s="29"/>
      <c r="D57" s="665"/>
    </row>
    <row r="58" spans="1:13" ht="15" customHeight="1">
      <c r="C58" s="664"/>
      <c r="D58" s="664"/>
    </row>
    <row r="59" spans="1:13" ht="9.75" customHeight="1">
      <c r="C59" s="29"/>
      <c r="D59" s="665"/>
    </row>
    <row r="60" spans="1:13" ht="15" customHeight="1">
      <c r="C60" s="33"/>
      <c r="D60" s="664"/>
    </row>
    <row r="61" spans="1:13" ht="9.75" customHeight="1">
      <c r="C61" s="29"/>
      <c r="D61" s="664"/>
    </row>
    <row r="62" spans="1:13" ht="9.75" customHeight="1">
      <c r="D62" s="665"/>
    </row>
    <row r="63" spans="1:13" ht="15" customHeight="1">
      <c r="B63" s="33"/>
      <c r="C63" s="33"/>
      <c r="E63" s="29"/>
      <c r="F63" s="29"/>
      <c r="G63" s="29"/>
      <c r="H63" s="29"/>
      <c r="I63" s="29"/>
      <c r="J63" s="29"/>
      <c r="K63" s="29"/>
      <c r="L63" s="29"/>
      <c r="M63" s="29"/>
    </row>
    <row r="64" spans="1:13" ht="9.75" customHeight="1">
      <c r="C64" s="36"/>
    </row>
    <row r="65" spans="2:13" ht="9.75" customHeight="1">
      <c r="C65" s="36"/>
    </row>
    <row r="66" spans="2:13" ht="15" customHeight="1">
      <c r="C66" s="33"/>
      <c r="D66" s="664"/>
    </row>
    <row r="67" spans="2:13" ht="9.75" customHeight="1">
      <c r="C67" s="29"/>
      <c r="D67" s="665"/>
    </row>
    <row r="68" spans="2:13" ht="15" customHeight="1">
      <c r="C68" s="33"/>
      <c r="D68" s="664"/>
    </row>
    <row r="69" spans="2:13" ht="9.75" customHeight="1">
      <c r="C69" s="29"/>
      <c r="D69" s="665"/>
    </row>
    <row r="70" spans="2:13" ht="15" customHeight="1">
      <c r="C70" s="33"/>
      <c r="D70" s="664"/>
    </row>
    <row r="71" spans="2:13" ht="9.75" customHeight="1">
      <c r="C71" s="29"/>
      <c r="D71" s="665"/>
    </row>
    <row r="72" spans="2:13" ht="15" customHeight="1">
      <c r="C72" s="33"/>
      <c r="D72" s="664"/>
    </row>
    <row r="73" spans="2:13" ht="9.75" customHeight="1">
      <c r="D73" s="665"/>
    </row>
    <row r="74" spans="2:13" ht="18" customHeight="1">
      <c r="B74" s="33"/>
    </row>
    <row r="75" spans="2:13" ht="15" customHeight="1">
      <c r="B75" s="33"/>
      <c r="C75" s="33"/>
      <c r="E75" s="29"/>
      <c r="F75" s="29"/>
      <c r="G75" s="29"/>
      <c r="H75" s="29"/>
      <c r="I75" s="29"/>
      <c r="J75" s="29"/>
      <c r="K75" s="29"/>
      <c r="L75" s="29"/>
      <c r="M75" s="29"/>
    </row>
    <row r="76" spans="2:13" ht="9.75" customHeight="1">
      <c r="B76" s="29"/>
      <c r="C76" s="36"/>
    </row>
    <row r="77" spans="2:13" ht="15" customHeight="1">
      <c r="B77" s="33"/>
      <c r="C77" s="33"/>
      <c r="E77" s="29"/>
      <c r="F77" s="29"/>
      <c r="G77" s="29"/>
      <c r="H77" s="29"/>
      <c r="I77" s="29"/>
      <c r="J77" s="29"/>
      <c r="K77" s="29"/>
      <c r="L77" s="29"/>
      <c r="M77" s="29"/>
    </row>
    <row r="78" spans="2:13" ht="9.75" customHeight="1">
      <c r="B78" s="29"/>
      <c r="C78" s="36"/>
    </row>
    <row r="79" spans="2:13" ht="5.0999999999999996" customHeight="1"/>
    <row r="80" spans="2:13" ht="11.1" customHeight="1"/>
    <row r="81" spans="3:13" ht="11.1" customHeight="1">
      <c r="C81" s="33"/>
      <c r="E81" s="29"/>
      <c r="F81" s="29"/>
      <c r="G81" s="29"/>
      <c r="H81" s="29"/>
      <c r="I81" s="29"/>
      <c r="J81" s="29"/>
      <c r="K81" s="29"/>
      <c r="L81" s="29"/>
      <c r="M81" s="29"/>
    </row>
    <row r="82" spans="3:13" ht="11.25" customHeight="1">
      <c r="C82" s="36"/>
    </row>
    <row r="83" spans="3:13" ht="5.25" customHeight="1"/>
    <row r="84" spans="3:13" ht="3.95" customHeight="1">
      <c r="E84" s="37"/>
      <c r="F84" s="37"/>
      <c r="G84" s="37"/>
      <c r="H84" s="37"/>
      <c r="I84" s="37"/>
      <c r="J84" s="37"/>
      <c r="K84" s="37"/>
      <c r="L84" s="37"/>
      <c r="M84" s="37"/>
    </row>
    <row r="85" spans="3:13" ht="11.1" customHeight="1"/>
    <row r="86" spans="3:13" ht="10.5" customHeight="1"/>
    <row r="90" spans="3:13">
      <c r="E90" s="37"/>
      <c r="F90" s="37"/>
      <c r="G90" s="37"/>
      <c r="H90" s="37"/>
      <c r="I90" s="37"/>
      <c r="J90" s="37"/>
      <c r="K90" s="37"/>
      <c r="L90" s="37"/>
      <c r="M90" s="37"/>
    </row>
    <row r="91" spans="3:13">
      <c r="E91" s="37"/>
      <c r="F91" s="37"/>
      <c r="G91" s="37"/>
      <c r="H91" s="37"/>
      <c r="I91" s="37"/>
      <c r="J91" s="37"/>
      <c r="K91" s="37"/>
      <c r="L91" s="37"/>
      <c r="M91" s="37"/>
    </row>
    <row r="92" spans="3:13">
      <c r="E92" s="37"/>
      <c r="F92" s="37"/>
      <c r="G92" s="37"/>
      <c r="H92" s="37"/>
      <c r="I92" s="37"/>
      <c r="J92" s="37"/>
      <c r="K92" s="37"/>
      <c r="L92" s="37"/>
      <c r="M92" s="37"/>
    </row>
    <row r="93" spans="3:13">
      <c r="E93" s="37"/>
      <c r="F93" s="37"/>
      <c r="G93" s="37"/>
      <c r="H93" s="37"/>
      <c r="I93" s="37"/>
      <c r="J93" s="37"/>
      <c r="K93" s="37"/>
      <c r="L93" s="37"/>
      <c r="M93" s="37"/>
    </row>
    <row r="94" spans="3:13">
      <c r="E94" s="37"/>
      <c r="F94" s="37"/>
      <c r="G94" s="37"/>
      <c r="H94" s="37"/>
      <c r="I94" s="37"/>
      <c r="J94" s="37"/>
      <c r="K94" s="37"/>
      <c r="L94" s="37"/>
      <c r="M94" s="37"/>
    </row>
    <row r="95" spans="3:13">
      <c r="E95" s="37"/>
      <c r="F95" s="37"/>
      <c r="G95" s="37"/>
      <c r="H95" s="37"/>
      <c r="I95" s="37"/>
      <c r="J95" s="37"/>
      <c r="K95" s="37"/>
      <c r="L95" s="37"/>
      <c r="M95" s="37"/>
    </row>
    <row r="96" spans="3:13">
      <c r="E96" s="37"/>
      <c r="F96" s="37"/>
      <c r="G96" s="37"/>
      <c r="H96" s="37"/>
      <c r="I96" s="37"/>
      <c r="J96" s="37"/>
      <c r="K96" s="37"/>
      <c r="L96" s="37"/>
      <c r="M96" s="37"/>
    </row>
    <row r="97" spans="5:13">
      <c r="E97" s="37"/>
      <c r="F97" s="37"/>
      <c r="G97" s="37"/>
      <c r="H97" s="37"/>
      <c r="I97" s="37"/>
      <c r="J97" s="37"/>
      <c r="K97" s="37"/>
      <c r="L97" s="37"/>
      <c r="M97" s="37"/>
    </row>
    <row r="98" spans="5:13">
      <c r="E98" s="37"/>
      <c r="F98" s="37"/>
      <c r="G98" s="37"/>
      <c r="H98" s="37"/>
      <c r="I98" s="37"/>
      <c r="J98" s="37"/>
      <c r="K98" s="37"/>
      <c r="L98" s="37"/>
      <c r="M98" s="37"/>
    </row>
    <row r="99" spans="5:13">
      <c r="E99" s="37"/>
      <c r="F99" s="37"/>
      <c r="G99" s="37"/>
      <c r="H99" s="37"/>
      <c r="I99" s="37"/>
      <c r="J99" s="37"/>
      <c r="K99" s="37"/>
      <c r="L99" s="37"/>
      <c r="M99" s="37"/>
    </row>
    <row r="100" spans="5:13"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5:13"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5:13"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5:13"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5:13"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5:13"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5:13"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5:13"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5:13">
      <c r="E108" s="37"/>
      <c r="F108" s="37"/>
      <c r="G108" s="37"/>
      <c r="H108" s="37"/>
      <c r="I108" s="37"/>
      <c r="J108" s="37"/>
      <c r="K108" s="37"/>
      <c r="L108" s="37"/>
      <c r="M108" s="37"/>
    </row>
  </sheetData>
  <mergeCells count="4">
    <mergeCell ref="E10:G10"/>
    <mergeCell ref="I10:K10"/>
    <mergeCell ref="E11:G11"/>
    <mergeCell ref="I11:K11"/>
  </mergeCells>
  <hyperlinks>
    <hyperlink ref="L1" r:id="rId1" xr:uid="{00000000-0004-0000-3A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6" orientation="portrait" r:id="rId2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A1:M95"/>
  <sheetViews>
    <sheetView showGridLines="0"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2.85546875" style="192" customWidth="1"/>
    <col min="6" max="7" width="15.85546875" style="193" customWidth="1"/>
    <col min="8" max="8" width="13.7109375" style="193" customWidth="1"/>
    <col min="9" max="9" width="17.42578125" style="193" bestFit="1" customWidth="1"/>
    <col min="10" max="10" width="13.7109375" style="193" customWidth="1"/>
    <col min="11" max="11" width="13.140625" style="193" customWidth="1"/>
    <col min="12" max="12" width="13.7109375" style="193" customWidth="1"/>
    <col min="13" max="13" width="1" style="193" customWidth="1"/>
    <col min="14" max="16384" width="9.140625" style="192"/>
  </cols>
  <sheetData>
    <row r="1" spans="1:13" ht="15" customHeight="1">
      <c r="A1" s="509"/>
      <c r="B1" s="509"/>
      <c r="C1" s="509"/>
      <c r="D1" s="526"/>
      <c r="E1" s="509"/>
      <c r="F1" s="510"/>
      <c r="G1" s="510"/>
      <c r="H1" s="510"/>
      <c r="I1" s="543"/>
      <c r="J1" s="510"/>
      <c r="K1" s="510"/>
      <c r="L1" s="544"/>
      <c r="M1" s="2" t="s">
        <v>0</v>
      </c>
    </row>
    <row r="2" spans="1:13" ht="15" customHeight="1">
      <c r="A2" s="509"/>
      <c r="B2" s="509"/>
      <c r="C2" s="509"/>
      <c r="D2" s="526"/>
      <c r="E2" s="509"/>
      <c r="F2" s="510"/>
      <c r="G2" s="510"/>
      <c r="H2" s="510"/>
      <c r="I2" s="545"/>
      <c r="J2" s="510"/>
      <c r="K2" s="510"/>
      <c r="L2" s="544"/>
      <c r="M2" s="3" t="s">
        <v>1</v>
      </c>
    </row>
    <row r="3" spans="1:13" ht="15" customHeight="1">
      <c r="A3" s="509"/>
      <c r="B3" s="509"/>
      <c r="C3" s="509"/>
      <c r="D3" s="526"/>
      <c r="E3" s="509"/>
      <c r="F3" s="510"/>
      <c r="G3" s="510"/>
      <c r="H3" s="510"/>
      <c r="I3" s="510"/>
      <c r="J3" s="510"/>
      <c r="K3" s="510"/>
      <c r="L3" s="510"/>
    </row>
    <row r="4" spans="1:13" ht="15" customHeight="1">
      <c r="A4" s="509"/>
      <c r="B4" s="509"/>
      <c r="C4" s="509"/>
      <c r="D4" s="526"/>
      <c r="E4" s="509"/>
      <c r="F4" s="510"/>
      <c r="G4" s="510"/>
      <c r="H4" s="510"/>
      <c r="I4" s="510"/>
      <c r="J4" s="510"/>
      <c r="K4" s="510"/>
      <c r="L4" s="510"/>
    </row>
    <row r="5" spans="1:13" ht="15" customHeight="1">
      <c r="A5" s="509"/>
      <c r="B5" s="506" t="s">
        <v>48</v>
      </c>
      <c r="C5" s="507" t="s">
        <v>476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13" ht="15" customHeight="1">
      <c r="A6" s="509"/>
      <c r="B6" s="506"/>
      <c r="C6" s="507" t="s">
        <v>376</v>
      </c>
      <c r="D6" s="508"/>
      <c r="E6" s="509"/>
      <c r="F6" s="506"/>
      <c r="G6" s="506"/>
      <c r="H6" s="506"/>
      <c r="I6" s="506"/>
      <c r="J6" s="510"/>
      <c r="K6" s="510"/>
      <c r="L6" s="510"/>
    </row>
    <row r="7" spans="1:13" s="198" customFormat="1" ht="15" customHeight="1">
      <c r="A7" s="514"/>
      <c r="B7" s="511" t="s">
        <v>49</v>
      </c>
      <c r="C7" s="512" t="s">
        <v>477</v>
      </c>
      <c r="D7" s="513"/>
      <c r="E7" s="514"/>
      <c r="F7" s="515"/>
      <c r="G7" s="515"/>
      <c r="H7" s="515"/>
      <c r="I7" s="515"/>
      <c r="J7" s="515"/>
      <c r="K7" s="515"/>
      <c r="L7" s="515"/>
      <c r="M7" s="199"/>
    </row>
    <row r="8" spans="1:13" s="198" customFormat="1" ht="15" customHeight="1">
      <c r="A8" s="514"/>
      <c r="B8" s="511"/>
      <c r="C8" s="546" t="s">
        <v>315</v>
      </c>
      <c r="D8" s="513"/>
      <c r="E8" s="514"/>
      <c r="F8" s="515"/>
      <c r="G8" s="515"/>
      <c r="H8" s="515"/>
      <c r="I8" s="515"/>
      <c r="J8" s="515"/>
      <c r="K8" s="515"/>
      <c r="L8" s="515"/>
      <c r="M8" s="199"/>
    </row>
    <row r="9" spans="1:13" ht="18" customHeight="1" thickBot="1">
      <c r="A9" s="523"/>
      <c r="B9" s="516" t="s">
        <v>353</v>
      </c>
      <c r="C9" s="516"/>
      <c r="D9" s="517"/>
      <c r="E9" s="516"/>
      <c r="F9" s="510"/>
      <c r="G9" s="510"/>
      <c r="H9" s="510"/>
      <c r="I9" s="510"/>
      <c r="J9" s="510"/>
      <c r="K9" s="510"/>
      <c r="L9" s="510"/>
    </row>
    <row r="10" spans="1:13" ht="5.25" customHeight="1" thickTop="1">
      <c r="A10" s="547"/>
      <c r="B10" s="518" t="s">
        <v>2</v>
      </c>
      <c r="C10" s="518"/>
      <c r="D10" s="519"/>
      <c r="E10" s="518"/>
      <c r="F10" s="520" t="s">
        <v>2</v>
      </c>
      <c r="G10" s="520" t="s">
        <v>2</v>
      </c>
      <c r="H10" s="520"/>
      <c r="I10" s="520"/>
      <c r="J10" s="520"/>
      <c r="K10" s="520"/>
      <c r="L10" s="520"/>
      <c r="M10" s="227"/>
    </row>
    <row r="11" spans="1:13" s="201" customFormat="1" ht="15.95" customHeight="1">
      <c r="A11" s="509"/>
      <c r="B11" s="521" t="s">
        <v>3</v>
      </c>
      <c r="C11" s="521"/>
      <c r="D11" s="522" t="s">
        <v>28</v>
      </c>
      <c r="E11" s="506" t="s">
        <v>8</v>
      </c>
      <c r="F11" s="506" t="s">
        <v>36</v>
      </c>
      <c r="G11" s="506" t="s">
        <v>38</v>
      </c>
      <c r="H11" s="506" t="s">
        <v>310</v>
      </c>
      <c r="I11" s="506" t="s">
        <v>311</v>
      </c>
      <c r="J11" s="506" t="s">
        <v>159</v>
      </c>
      <c r="K11" s="506" t="s">
        <v>228</v>
      </c>
      <c r="L11" s="506" t="s">
        <v>230</v>
      </c>
      <c r="M11" s="228"/>
    </row>
    <row r="12" spans="1:13" s="201" customFormat="1" ht="15" customHeight="1">
      <c r="A12" s="509"/>
      <c r="B12" s="523" t="s">
        <v>5</v>
      </c>
      <c r="C12" s="523"/>
      <c r="D12" s="524" t="s">
        <v>29</v>
      </c>
      <c r="E12" s="525" t="s">
        <v>9</v>
      </c>
      <c r="F12" s="525" t="s">
        <v>206</v>
      </c>
      <c r="G12" s="525" t="s">
        <v>39</v>
      </c>
      <c r="H12" s="525" t="s">
        <v>207</v>
      </c>
      <c r="I12" s="525" t="s">
        <v>229</v>
      </c>
      <c r="J12" s="525" t="s">
        <v>160</v>
      </c>
      <c r="K12" s="525"/>
      <c r="L12" s="525" t="s">
        <v>231</v>
      </c>
      <c r="M12" s="229"/>
    </row>
    <row r="13" spans="1:13" s="201" customFormat="1" ht="15.75" customHeight="1">
      <c r="A13" s="509"/>
      <c r="B13" s="509"/>
      <c r="C13" s="509"/>
      <c r="D13" s="526"/>
      <c r="E13" s="525"/>
      <c r="F13" s="525" t="s">
        <v>205</v>
      </c>
      <c r="G13" s="525"/>
      <c r="H13" s="525"/>
      <c r="I13" s="525" t="s">
        <v>357</v>
      </c>
      <c r="J13" s="525"/>
      <c r="K13" s="525"/>
      <c r="L13" s="509"/>
      <c r="M13" s="203"/>
    </row>
    <row r="14" spans="1:13" s="201" customFormat="1" ht="6.75" customHeight="1">
      <c r="A14" s="527"/>
      <c r="B14" s="527"/>
      <c r="C14" s="527"/>
      <c r="D14" s="528"/>
      <c r="E14" s="529"/>
      <c r="F14" s="530"/>
      <c r="G14" s="529"/>
      <c r="H14" s="529"/>
      <c r="I14" s="529"/>
      <c r="J14" s="529"/>
      <c r="K14" s="529"/>
      <c r="L14" s="529"/>
      <c r="M14" s="231"/>
    </row>
    <row r="15" spans="1:13" s="201" customFormat="1" ht="8.1" customHeight="1">
      <c r="A15" s="532"/>
      <c r="B15" s="509"/>
      <c r="C15" s="509"/>
      <c r="D15" s="526"/>
      <c r="E15" s="531"/>
      <c r="F15" s="510"/>
      <c r="G15" s="510"/>
      <c r="H15" s="510"/>
      <c r="I15" s="510"/>
      <c r="J15" s="510"/>
      <c r="K15" s="510"/>
      <c r="L15" s="510"/>
      <c r="M15" s="203"/>
    </row>
    <row r="16" spans="1:13" s="201" customFormat="1" ht="15" customHeight="1">
      <c r="A16" s="532"/>
      <c r="B16" s="532" t="s">
        <v>10</v>
      </c>
      <c r="C16" s="532"/>
      <c r="D16" s="508">
        <v>2021</v>
      </c>
      <c r="E16" s="589">
        <f>SUM(F16:L16)</f>
        <v>555</v>
      </c>
      <c r="F16" s="589">
        <f t="shared" ref="F16:L18" si="0">SUM(F20,F24,F28,F32,F36,F40,F48,F52,F44,F64,F68,F56,F60,F72,F76)</f>
        <v>61</v>
      </c>
      <c r="G16" s="589">
        <f t="shared" si="0"/>
        <v>302</v>
      </c>
      <c r="H16" s="589">
        <f t="shared" si="0"/>
        <v>7</v>
      </c>
      <c r="I16" s="589">
        <f t="shared" si="0"/>
        <v>141</v>
      </c>
      <c r="J16" s="589">
        <f t="shared" si="0"/>
        <v>4</v>
      </c>
      <c r="K16" s="589">
        <f t="shared" si="0"/>
        <v>0</v>
      </c>
      <c r="L16" s="589">
        <f t="shared" si="0"/>
        <v>40</v>
      </c>
      <c r="M16" s="204"/>
    </row>
    <row r="17" spans="1:13" s="201" customFormat="1" ht="15" customHeight="1">
      <c r="A17" s="532"/>
      <c r="B17" s="532"/>
      <c r="C17" s="532"/>
      <c r="D17" s="508">
        <v>2022</v>
      </c>
      <c r="E17" s="589">
        <f>SUM(F17:L17)</f>
        <v>535</v>
      </c>
      <c r="F17" s="589">
        <f t="shared" si="0"/>
        <v>59</v>
      </c>
      <c r="G17" s="589">
        <f t="shared" si="0"/>
        <v>275</v>
      </c>
      <c r="H17" s="589">
        <f t="shared" si="0"/>
        <v>4</v>
      </c>
      <c r="I17" s="589">
        <f t="shared" si="0"/>
        <v>160</v>
      </c>
      <c r="J17" s="589">
        <f t="shared" si="0"/>
        <v>3</v>
      </c>
      <c r="K17" s="589">
        <f t="shared" si="0"/>
        <v>0</v>
      </c>
      <c r="L17" s="589">
        <f t="shared" si="0"/>
        <v>34</v>
      </c>
      <c r="M17" s="204"/>
    </row>
    <row r="18" spans="1:13" s="201" customFormat="1" ht="15" customHeight="1">
      <c r="A18" s="532"/>
      <c r="B18" s="532"/>
      <c r="C18" s="532"/>
      <c r="D18" s="508">
        <v>2023</v>
      </c>
      <c r="E18" s="589">
        <f>SUM(F18:L18)</f>
        <v>594</v>
      </c>
      <c r="F18" s="589">
        <f t="shared" si="0"/>
        <v>65</v>
      </c>
      <c r="G18" s="589">
        <f t="shared" si="0"/>
        <v>266</v>
      </c>
      <c r="H18" s="589">
        <f t="shared" si="0"/>
        <v>4</v>
      </c>
      <c r="I18" s="589">
        <f t="shared" si="0"/>
        <v>200</v>
      </c>
      <c r="J18" s="589">
        <f t="shared" si="0"/>
        <v>5</v>
      </c>
      <c r="K18" s="589">
        <f t="shared" si="0"/>
        <v>0</v>
      </c>
      <c r="L18" s="589">
        <f t="shared" si="0"/>
        <v>54</v>
      </c>
      <c r="M18" s="204"/>
    </row>
    <row r="19" spans="1:13" s="201" customFormat="1" ht="8.1" customHeight="1">
      <c r="A19" s="532"/>
      <c r="B19" s="532"/>
      <c r="C19" s="532"/>
      <c r="D19" s="526"/>
      <c r="E19" s="590"/>
      <c r="F19" s="590"/>
      <c r="G19" s="590"/>
      <c r="H19" s="590"/>
      <c r="I19" s="590"/>
      <c r="J19" s="590"/>
      <c r="K19" s="590"/>
      <c r="L19" s="590"/>
      <c r="M19" s="204"/>
    </row>
    <row r="20" spans="1:13" s="201" customFormat="1" ht="15" customHeight="1">
      <c r="A20" s="532"/>
      <c r="B20" s="533" t="s">
        <v>11</v>
      </c>
      <c r="C20" s="533"/>
      <c r="D20" s="526">
        <v>2021</v>
      </c>
      <c r="E20" s="590">
        <f>SUM(F20:L20)</f>
        <v>59</v>
      </c>
      <c r="F20" s="590">
        <v>10</v>
      </c>
      <c r="G20" s="590">
        <v>25</v>
      </c>
      <c r="H20" s="590">
        <v>0</v>
      </c>
      <c r="I20" s="590">
        <v>17</v>
      </c>
      <c r="J20" s="590">
        <v>0</v>
      </c>
      <c r="K20" s="590">
        <v>0</v>
      </c>
      <c r="L20" s="590">
        <v>7</v>
      </c>
      <c r="M20" s="203"/>
    </row>
    <row r="21" spans="1:13" s="201" customFormat="1" ht="15" customHeight="1">
      <c r="A21" s="532"/>
      <c r="B21" s="533"/>
      <c r="C21" s="533"/>
      <c r="D21" s="526">
        <v>2022</v>
      </c>
      <c r="E21" s="590">
        <f>SUM(F21:L21)</f>
        <v>59</v>
      </c>
      <c r="F21" s="590">
        <v>11</v>
      </c>
      <c r="G21" s="590">
        <v>22</v>
      </c>
      <c r="H21" s="590">
        <v>0</v>
      </c>
      <c r="I21" s="590">
        <v>21</v>
      </c>
      <c r="J21" s="590">
        <v>0</v>
      </c>
      <c r="K21" s="590">
        <v>0</v>
      </c>
      <c r="L21" s="590">
        <v>5</v>
      </c>
      <c r="M21" s="203"/>
    </row>
    <row r="22" spans="1:13" s="201" customFormat="1" ht="15" customHeight="1">
      <c r="A22" s="532"/>
      <c r="B22" s="533"/>
      <c r="C22" s="533"/>
      <c r="D22" s="526">
        <v>2023</v>
      </c>
      <c r="E22" s="590">
        <f>SUM(F22:L22)</f>
        <v>81</v>
      </c>
      <c r="F22" s="591">
        <v>13</v>
      </c>
      <c r="G22" s="591">
        <v>26</v>
      </c>
      <c r="H22" s="591">
        <v>1</v>
      </c>
      <c r="I22" s="591">
        <v>35</v>
      </c>
      <c r="J22" s="590">
        <v>0</v>
      </c>
      <c r="K22" s="590">
        <v>0</v>
      </c>
      <c r="L22" s="591">
        <v>6</v>
      </c>
      <c r="M22" s="203"/>
    </row>
    <row r="23" spans="1:13" s="201" customFormat="1" ht="8.1" customHeight="1">
      <c r="A23" s="532"/>
      <c r="B23" s="533"/>
      <c r="C23" s="533"/>
      <c r="D23" s="526"/>
      <c r="E23" s="590"/>
      <c r="F23" s="590"/>
      <c r="G23" s="590"/>
      <c r="H23" s="590"/>
      <c r="I23" s="590"/>
      <c r="J23" s="590"/>
      <c r="K23" s="590"/>
      <c r="L23" s="590"/>
      <c r="M23" s="203"/>
    </row>
    <row r="24" spans="1:13" s="201" customFormat="1" ht="15" customHeight="1">
      <c r="A24" s="532"/>
      <c r="B24" s="533" t="s">
        <v>12</v>
      </c>
      <c r="C24" s="533"/>
      <c r="D24" s="526">
        <v>2021</v>
      </c>
      <c r="E24" s="590">
        <f>SUM(F24:L24)</f>
        <v>67</v>
      </c>
      <c r="F24" s="590">
        <v>2</v>
      </c>
      <c r="G24" s="590">
        <v>38</v>
      </c>
      <c r="H24" s="590">
        <v>3</v>
      </c>
      <c r="I24" s="590">
        <v>20</v>
      </c>
      <c r="J24" s="590">
        <v>0</v>
      </c>
      <c r="K24" s="590">
        <v>0</v>
      </c>
      <c r="L24" s="590">
        <v>4</v>
      </c>
      <c r="M24" s="205"/>
    </row>
    <row r="25" spans="1:13" s="201" customFormat="1" ht="15" customHeight="1">
      <c r="A25" s="532"/>
      <c r="B25" s="533"/>
      <c r="C25" s="533"/>
      <c r="D25" s="526">
        <v>2022</v>
      </c>
      <c r="E25" s="590">
        <f>SUM(F25:L25)</f>
        <v>68</v>
      </c>
      <c r="F25" s="590">
        <v>1</v>
      </c>
      <c r="G25" s="590">
        <v>37</v>
      </c>
      <c r="H25" s="590">
        <v>3</v>
      </c>
      <c r="I25" s="590">
        <v>22</v>
      </c>
      <c r="J25" s="590">
        <v>0</v>
      </c>
      <c r="K25" s="590">
        <v>0</v>
      </c>
      <c r="L25" s="590">
        <v>5</v>
      </c>
      <c r="M25" s="205"/>
    </row>
    <row r="26" spans="1:13" s="201" customFormat="1" ht="15" customHeight="1">
      <c r="A26" s="532"/>
      <c r="B26" s="533"/>
      <c r="C26" s="533"/>
      <c r="D26" s="526">
        <v>2023</v>
      </c>
      <c r="E26" s="590">
        <f>SUM(F26:L26)</f>
        <v>65</v>
      </c>
      <c r="F26" s="591">
        <v>1</v>
      </c>
      <c r="G26" s="591">
        <v>34</v>
      </c>
      <c r="H26" s="591">
        <v>1</v>
      </c>
      <c r="I26" s="591">
        <v>24</v>
      </c>
      <c r="J26" s="591">
        <v>1</v>
      </c>
      <c r="K26" s="590">
        <v>0</v>
      </c>
      <c r="L26" s="591">
        <v>4</v>
      </c>
      <c r="M26" s="205"/>
    </row>
    <row r="27" spans="1:13" s="201" customFormat="1" ht="8.1" customHeight="1">
      <c r="A27" s="532"/>
      <c r="B27" s="533"/>
      <c r="C27" s="533"/>
      <c r="D27" s="526"/>
      <c r="E27" s="590"/>
      <c r="F27" s="590"/>
      <c r="G27" s="590"/>
      <c r="H27" s="590"/>
      <c r="I27" s="590"/>
      <c r="J27" s="590"/>
      <c r="K27" s="590"/>
      <c r="L27" s="590"/>
      <c r="M27" s="205"/>
    </row>
    <row r="28" spans="1:13" s="201" customFormat="1" ht="15" customHeight="1">
      <c r="A28" s="532"/>
      <c r="B28" s="533" t="s">
        <v>13</v>
      </c>
      <c r="C28" s="533"/>
      <c r="D28" s="526">
        <v>2021</v>
      </c>
      <c r="E28" s="590">
        <f>SUM(F28:L28)</f>
        <v>26</v>
      </c>
      <c r="F28" s="590">
        <v>2</v>
      </c>
      <c r="G28" s="590">
        <v>9</v>
      </c>
      <c r="H28" s="590">
        <v>1</v>
      </c>
      <c r="I28" s="590">
        <v>12</v>
      </c>
      <c r="J28" s="590">
        <v>0</v>
      </c>
      <c r="K28" s="590">
        <v>0</v>
      </c>
      <c r="L28" s="590">
        <v>2</v>
      </c>
      <c r="M28" s="203"/>
    </row>
    <row r="29" spans="1:13" s="201" customFormat="1" ht="15" customHeight="1">
      <c r="A29" s="532"/>
      <c r="B29" s="533"/>
      <c r="C29" s="533"/>
      <c r="D29" s="526">
        <v>2022</v>
      </c>
      <c r="E29" s="590">
        <f>SUM(F29:L29)</f>
        <v>26</v>
      </c>
      <c r="F29" s="590">
        <v>3</v>
      </c>
      <c r="G29" s="590">
        <v>8</v>
      </c>
      <c r="H29" s="590">
        <v>1</v>
      </c>
      <c r="I29" s="590">
        <v>13</v>
      </c>
      <c r="J29" s="590">
        <v>0</v>
      </c>
      <c r="K29" s="590">
        <v>0</v>
      </c>
      <c r="L29" s="590">
        <v>1</v>
      </c>
      <c r="M29" s="203"/>
    </row>
    <row r="30" spans="1:13" s="201" customFormat="1" ht="15" customHeight="1">
      <c r="A30" s="532"/>
      <c r="B30" s="533"/>
      <c r="C30" s="533"/>
      <c r="D30" s="526">
        <v>2023</v>
      </c>
      <c r="E30" s="590">
        <f>SUM(F30:L30)</f>
        <v>26</v>
      </c>
      <c r="F30" s="591">
        <v>4</v>
      </c>
      <c r="G30" s="591">
        <v>8</v>
      </c>
      <c r="H30" s="591">
        <v>1</v>
      </c>
      <c r="I30" s="591">
        <v>11</v>
      </c>
      <c r="J30" s="590">
        <v>0</v>
      </c>
      <c r="K30" s="590">
        <v>0</v>
      </c>
      <c r="L30" s="591">
        <v>2</v>
      </c>
      <c r="M30" s="203"/>
    </row>
    <row r="31" spans="1:13" s="201" customFormat="1" ht="8.1" customHeight="1">
      <c r="A31" s="532"/>
      <c r="B31" s="533"/>
      <c r="C31" s="533"/>
      <c r="D31" s="526"/>
      <c r="E31" s="590"/>
      <c r="F31" s="590"/>
      <c r="G31" s="590"/>
      <c r="H31" s="590"/>
      <c r="I31" s="590"/>
      <c r="J31" s="590"/>
      <c r="K31" s="590"/>
      <c r="L31" s="590"/>
      <c r="M31" s="203"/>
    </row>
    <row r="32" spans="1:13" s="201" customFormat="1" ht="15" customHeight="1">
      <c r="A32" s="532"/>
      <c r="B32" s="533" t="s">
        <v>14</v>
      </c>
      <c r="C32" s="533"/>
      <c r="D32" s="526">
        <v>2021</v>
      </c>
      <c r="E32" s="590">
        <f>SUM(F32:L32)</f>
        <v>14</v>
      </c>
      <c r="F32" s="590">
        <v>0</v>
      </c>
      <c r="G32" s="590">
        <v>11</v>
      </c>
      <c r="H32" s="590">
        <v>0</v>
      </c>
      <c r="I32" s="590">
        <v>1</v>
      </c>
      <c r="J32" s="590">
        <v>0</v>
      </c>
      <c r="K32" s="590">
        <v>0</v>
      </c>
      <c r="L32" s="590">
        <v>2</v>
      </c>
      <c r="M32" s="205"/>
    </row>
    <row r="33" spans="1:13" s="201" customFormat="1" ht="15" customHeight="1">
      <c r="A33" s="532"/>
      <c r="B33" s="533"/>
      <c r="C33" s="533"/>
      <c r="D33" s="526">
        <v>2022</v>
      </c>
      <c r="E33" s="590">
        <f>SUM(F33:L33)</f>
        <v>14</v>
      </c>
      <c r="F33" s="590">
        <v>0</v>
      </c>
      <c r="G33" s="590">
        <v>13</v>
      </c>
      <c r="H33" s="590">
        <v>0</v>
      </c>
      <c r="I33" s="590">
        <v>0</v>
      </c>
      <c r="J33" s="590">
        <v>0</v>
      </c>
      <c r="K33" s="590">
        <v>0</v>
      </c>
      <c r="L33" s="590">
        <v>1</v>
      </c>
      <c r="M33" s="205"/>
    </row>
    <row r="34" spans="1:13" s="201" customFormat="1" ht="15" customHeight="1">
      <c r="A34" s="532"/>
      <c r="B34" s="533"/>
      <c r="C34" s="533"/>
      <c r="D34" s="526">
        <v>2023</v>
      </c>
      <c r="E34" s="590">
        <f>SUM(F34:L34)</f>
        <v>16</v>
      </c>
      <c r="F34" s="590">
        <v>0</v>
      </c>
      <c r="G34" s="591">
        <v>14</v>
      </c>
      <c r="H34" s="590">
        <v>0</v>
      </c>
      <c r="I34" s="591">
        <v>1</v>
      </c>
      <c r="J34" s="590">
        <v>0</v>
      </c>
      <c r="K34" s="590">
        <v>0</v>
      </c>
      <c r="L34" s="591">
        <v>1</v>
      </c>
      <c r="M34" s="205"/>
    </row>
    <row r="35" spans="1:13" s="201" customFormat="1" ht="8.1" customHeight="1">
      <c r="A35" s="532"/>
      <c r="B35" s="533"/>
      <c r="C35" s="533"/>
      <c r="D35" s="526"/>
      <c r="E35" s="590"/>
      <c r="F35" s="590"/>
      <c r="G35" s="590"/>
      <c r="H35" s="590"/>
      <c r="I35" s="590"/>
      <c r="J35" s="590"/>
      <c r="K35" s="590"/>
      <c r="L35" s="590"/>
      <c r="M35" s="205"/>
    </row>
    <row r="36" spans="1:13" s="201" customFormat="1" ht="15" customHeight="1">
      <c r="A36" s="532"/>
      <c r="B36" s="533" t="s">
        <v>15</v>
      </c>
      <c r="C36" s="533"/>
      <c r="D36" s="526">
        <v>2021</v>
      </c>
      <c r="E36" s="590">
        <f>SUM(F36:L36)</f>
        <v>22</v>
      </c>
      <c r="F36" s="590">
        <v>6</v>
      </c>
      <c r="G36" s="590">
        <v>13</v>
      </c>
      <c r="H36" s="590">
        <v>0</v>
      </c>
      <c r="I36" s="590">
        <v>0</v>
      </c>
      <c r="J36" s="590">
        <v>0</v>
      </c>
      <c r="K36" s="590">
        <v>0</v>
      </c>
      <c r="L36" s="590">
        <v>3</v>
      </c>
      <c r="M36" s="203"/>
    </row>
    <row r="37" spans="1:13" s="201" customFormat="1" ht="15" customHeight="1">
      <c r="A37" s="532"/>
      <c r="B37" s="533"/>
      <c r="C37" s="533"/>
      <c r="D37" s="526">
        <v>2022</v>
      </c>
      <c r="E37" s="590">
        <f>SUM(F37:L37)</f>
        <v>21</v>
      </c>
      <c r="F37" s="590">
        <v>8</v>
      </c>
      <c r="G37" s="590">
        <v>11</v>
      </c>
      <c r="H37" s="590">
        <v>0</v>
      </c>
      <c r="I37" s="590">
        <v>0</v>
      </c>
      <c r="J37" s="590">
        <v>0</v>
      </c>
      <c r="K37" s="590">
        <v>0</v>
      </c>
      <c r="L37" s="590">
        <v>2</v>
      </c>
      <c r="M37" s="203"/>
    </row>
    <row r="38" spans="1:13" s="201" customFormat="1" ht="15" customHeight="1">
      <c r="A38" s="532"/>
      <c r="B38" s="533"/>
      <c r="C38" s="533"/>
      <c r="D38" s="526">
        <v>2023</v>
      </c>
      <c r="E38" s="590">
        <f>SUM(F38:L38)</f>
        <v>22</v>
      </c>
      <c r="F38" s="591">
        <v>5</v>
      </c>
      <c r="G38" s="591">
        <v>15</v>
      </c>
      <c r="H38" s="590">
        <v>0</v>
      </c>
      <c r="I38" s="590">
        <v>0</v>
      </c>
      <c r="J38" s="590">
        <v>0</v>
      </c>
      <c r="K38" s="590">
        <v>0</v>
      </c>
      <c r="L38" s="591">
        <v>2</v>
      </c>
      <c r="M38" s="203"/>
    </row>
    <row r="39" spans="1:13" s="201" customFormat="1" ht="8.1" customHeight="1">
      <c r="A39" s="532"/>
      <c r="B39" s="533"/>
      <c r="C39" s="533"/>
      <c r="D39" s="526"/>
      <c r="E39" s="590"/>
      <c r="F39" s="590"/>
      <c r="G39" s="590"/>
      <c r="H39" s="590"/>
      <c r="I39" s="590"/>
      <c r="J39" s="590"/>
      <c r="K39" s="590"/>
      <c r="L39" s="590"/>
      <c r="M39" s="203"/>
    </row>
    <row r="40" spans="1:13" s="201" customFormat="1" ht="15" customHeight="1">
      <c r="A40" s="532"/>
      <c r="B40" s="533" t="s">
        <v>16</v>
      </c>
      <c r="C40" s="533"/>
      <c r="D40" s="526">
        <v>2021</v>
      </c>
      <c r="E40" s="590">
        <f>SUM(F40:L40)</f>
        <v>37</v>
      </c>
      <c r="F40" s="590">
        <v>0</v>
      </c>
      <c r="G40" s="590">
        <v>20</v>
      </c>
      <c r="H40" s="590">
        <v>0</v>
      </c>
      <c r="I40" s="590">
        <v>11</v>
      </c>
      <c r="J40" s="590">
        <v>2</v>
      </c>
      <c r="K40" s="590">
        <v>0</v>
      </c>
      <c r="L40" s="590">
        <v>4</v>
      </c>
      <c r="M40" s="205"/>
    </row>
    <row r="41" spans="1:13" s="201" customFormat="1" ht="15" customHeight="1">
      <c r="A41" s="532"/>
      <c r="B41" s="533"/>
      <c r="C41" s="533"/>
      <c r="D41" s="526">
        <v>2022</v>
      </c>
      <c r="E41" s="590">
        <f>SUM(F41:L41)</f>
        <v>40</v>
      </c>
      <c r="F41" s="590">
        <v>0</v>
      </c>
      <c r="G41" s="590">
        <v>21</v>
      </c>
      <c r="H41" s="590">
        <v>0</v>
      </c>
      <c r="I41" s="590">
        <v>13</v>
      </c>
      <c r="J41" s="590">
        <v>2</v>
      </c>
      <c r="K41" s="590">
        <v>0</v>
      </c>
      <c r="L41" s="590">
        <v>4</v>
      </c>
      <c r="M41" s="205"/>
    </row>
    <row r="42" spans="1:13" s="201" customFormat="1" ht="15" customHeight="1">
      <c r="A42" s="532"/>
      <c r="B42" s="533"/>
      <c r="C42" s="533"/>
      <c r="D42" s="526">
        <v>2023</v>
      </c>
      <c r="E42" s="590">
        <f>SUM(F42:L42)</f>
        <v>46</v>
      </c>
      <c r="F42" s="590">
        <v>0</v>
      </c>
      <c r="G42" s="591">
        <v>19</v>
      </c>
      <c r="H42" s="590">
        <v>0</v>
      </c>
      <c r="I42" s="591">
        <v>17</v>
      </c>
      <c r="J42" s="591">
        <v>2</v>
      </c>
      <c r="K42" s="590">
        <v>0</v>
      </c>
      <c r="L42" s="591">
        <v>8</v>
      </c>
      <c r="M42" s="205"/>
    </row>
    <row r="43" spans="1:13" s="201" customFormat="1" ht="8.1" customHeight="1">
      <c r="A43" s="532"/>
      <c r="B43" s="533"/>
      <c r="C43" s="533"/>
      <c r="D43" s="526"/>
      <c r="E43" s="590"/>
      <c r="F43" s="590"/>
      <c r="G43" s="590"/>
      <c r="H43" s="590"/>
      <c r="I43" s="590"/>
      <c r="J43" s="590"/>
      <c r="K43" s="590"/>
      <c r="L43" s="590"/>
      <c r="M43" s="205"/>
    </row>
    <row r="44" spans="1:13" s="201" customFormat="1" ht="15" customHeight="1">
      <c r="A44" s="532"/>
      <c r="B44" s="533" t="s">
        <v>19</v>
      </c>
      <c r="C44" s="533"/>
      <c r="D44" s="526">
        <v>2021</v>
      </c>
      <c r="E44" s="590">
        <f>SUM(F44:L44)</f>
        <v>35</v>
      </c>
      <c r="F44" s="590">
        <v>9</v>
      </c>
      <c r="G44" s="590">
        <v>13</v>
      </c>
      <c r="H44" s="590">
        <v>1</v>
      </c>
      <c r="I44" s="590">
        <v>12</v>
      </c>
      <c r="J44" s="590">
        <v>0</v>
      </c>
      <c r="K44" s="590">
        <v>0</v>
      </c>
      <c r="L44" s="590">
        <v>0</v>
      </c>
      <c r="M44" s="203"/>
    </row>
    <row r="45" spans="1:13" s="201" customFormat="1" ht="15" customHeight="1">
      <c r="A45" s="532"/>
      <c r="B45" s="533"/>
      <c r="C45" s="533"/>
      <c r="D45" s="526">
        <v>2022</v>
      </c>
      <c r="E45" s="590">
        <f>SUM(F45:L45)</f>
        <v>29</v>
      </c>
      <c r="F45" s="590">
        <v>7</v>
      </c>
      <c r="G45" s="590">
        <v>10</v>
      </c>
      <c r="H45" s="590">
        <v>0</v>
      </c>
      <c r="I45" s="590">
        <v>12</v>
      </c>
      <c r="J45" s="590">
        <v>0</v>
      </c>
      <c r="K45" s="590">
        <v>0</v>
      </c>
      <c r="L45" s="590">
        <v>0</v>
      </c>
      <c r="M45" s="203"/>
    </row>
    <row r="46" spans="1:13" s="201" customFormat="1" ht="15" customHeight="1">
      <c r="A46" s="532"/>
      <c r="B46" s="533"/>
      <c r="C46" s="533"/>
      <c r="D46" s="526">
        <v>2023</v>
      </c>
      <c r="E46" s="590">
        <f>SUM(F46:L46)</f>
        <v>34</v>
      </c>
      <c r="F46" s="591">
        <v>8</v>
      </c>
      <c r="G46" s="591">
        <v>7</v>
      </c>
      <c r="H46" s="590">
        <v>0</v>
      </c>
      <c r="I46" s="591">
        <v>17</v>
      </c>
      <c r="J46" s="591">
        <v>1</v>
      </c>
      <c r="K46" s="590">
        <v>0</v>
      </c>
      <c r="L46" s="591">
        <v>1</v>
      </c>
      <c r="M46" s="203"/>
    </row>
    <row r="47" spans="1:13" s="201" customFormat="1" ht="8.1" customHeight="1">
      <c r="A47" s="532"/>
      <c r="B47" s="509"/>
      <c r="C47" s="509"/>
      <c r="D47" s="509"/>
      <c r="E47" s="591"/>
      <c r="F47" s="591"/>
      <c r="G47" s="591"/>
      <c r="H47" s="591"/>
      <c r="I47" s="591"/>
      <c r="J47" s="591"/>
      <c r="K47" s="591"/>
      <c r="L47" s="591"/>
      <c r="M47" s="203"/>
    </row>
    <row r="48" spans="1:13" s="201" customFormat="1" ht="15" customHeight="1">
      <c r="A48" s="532"/>
      <c r="B48" s="533" t="s">
        <v>17</v>
      </c>
      <c r="C48" s="533"/>
      <c r="D48" s="526">
        <v>2021</v>
      </c>
      <c r="E48" s="590">
        <f>SUM(F48:L48)</f>
        <v>28</v>
      </c>
      <c r="F48" s="590">
        <v>0</v>
      </c>
      <c r="G48" s="590">
        <v>22</v>
      </c>
      <c r="H48" s="590">
        <v>0</v>
      </c>
      <c r="I48" s="590">
        <v>4</v>
      </c>
      <c r="J48" s="590">
        <v>1</v>
      </c>
      <c r="K48" s="590">
        <v>0</v>
      </c>
      <c r="L48" s="590">
        <v>1</v>
      </c>
      <c r="M48" s="205"/>
    </row>
    <row r="49" spans="1:13" s="201" customFormat="1" ht="15" customHeight="1">
      <c r="A49" s="532"/>
      <c r="B49" s="533"/>
      <c r="C49" s="533"/>
      <c r="D49" s="526">
        <v>2022</v>
      </c>
      <c r="E49" s="590">
        <f>SUM(F49:L49)</f>
        <v>29</v>
      </c>
      <c r="F49" s="590">
        <v>0</v>
      </c>
      <c r="G49" s="590">
        <v>23</v>
      </c>
      <c r="H49" s="590">
        <v>0</v>
      </c>
      <c r="I49" s="590">
        <v>5</v>
      </c>
      <c r="J49" s="590">
        <v>0</v>
      </c>
      <c r="K49" s="590">
        <v>0</v>
      </c>
      <c r="L49" s="590">
        <v>1</v>
      </c>
      <c r="M49" s="205"/>
    </row>
    <row r="50" spans="1:13" s="201" customFormat="1" ht="15" customHeight="1">
      <c r="A50" s="532"/>
      <c r="B50" s="533"/>
      <c r="C50" s="533"/>
      <c r="D50" s="526">
        <v>2023</v>
      </c>
      <c r="E50" s="590">
        <f>SUM(F50:L50)</f>
        <v>33</v>
      </c>
      <c r="F50" s="590">
        <v>0</v>
      </c>
      <c r="G50" s="591">
        <v>18</v>
      </c>
      <c r="H50" s="590">
        <v>0</v>
      </c>
      <c r="I50" s="591">
        <v>13</v>
      </c>
      <c r="J50" s="590">
        <v>0</v>
      </c>
      <c r="K50" s="590">
        <v>0</v>
      </c>
      <c r="L50" s="591">
        <v>2</v>
      </c>
      <c r="M50" s="205"/>
    </row>
    <row r="51" spans="1:13" s="201" customFormat="1" ht="8.1" customHeight="1">
      <c r="A51" s="532"/>
      <c r="B51" s="533"/>
      <c r="C51" s="533"/>
      <c r="D51" s="526"/>
      <c r="E51" s="590"/>
      <c r="F51" s="590"/>
      <c r="G51" s="590"/>
      <c r="H51" s="590"/>
      <c r="I51" s="590"/>
      <c r="J51" s="590"/>
      <c r="K51" s="590"/>
      <c r="L51" s="590"/>
      <c r="M51" s="205"/>
    </row>
    <row r="52" spans="1:13" s="201" customFormat="1" ht="15" customHeight="1">
      <c r="A52" s="532"/>
      <c r="B52" s="533" t="s">
        <v>18</v>
      </c>
      <c r="C52" s="533"/>
      <c r="D52" s="526">
        <v>2021</v>
      </c>
      <c r="E52" s="590">
        <f>SUM(F52:L52)</f>
        <v>24</v>
      </c>
      <c r="F52" s="590">
        <v>0</v>
      </c>
      <c r="G52" s="590">
        <v>9</v>
      </c>
      <c r="H52" s="590">
        <v>1</v>
      </c>
      <c r="I52" s="590">
        <v>13</v>
      </c>
      <c r="J52" s="590">
        <v>0</v>
      </c>
      <c r="K52" s="590">
        <v>0</v>
      </c>
      <c r="L52" s="590">
        <v>1</v>
      </c>
      <c r="M52" s="203"/>
    </row>
    <row r="53" spans="1:13" s="201" customFormat="1" ht="15" customHeight="1">
      <c r="A53" s="532"/>
      <c r="B53" s="533"/>
      <c r="C53" s="533"/>
      <c r="D53" s="526">
        <v>2022</v>
      </c>
      <c r="E53" s="590">
        <f>SUM(F53:L53)</f>
        <v>24</v>
      </c>
      <c r="F53" s="590">
        <v>0</v>
      </c>
      <c r="G53" s="590">
        <v>8</v>
      </c>
      <c r="H53" s="590">
        <v>0</v>
      </c>
      <c r="I53" s="590">
        <v>15</v>
      </c>
      <c r="J53" s="590">
        <v>0</v>
      </c>
      <c r="K53" s="590">
        <v>0</v>
      </c>
      <c r="L53" s="590">
        <v>1</v>
      </c>
      <c r="M53" s="203"/>
    </row>
    <row r="54" spans="1:13" s="201" customFormat="1" ht="15" customHeight="1">
      <c r="A54" s="532"/>
      <c r="B54" s="533"/>
      <c r="C54" s="533"/>
      <c r="D54" s="526">
        <v>2023</v>
      </c>
      <c r="E54" s="590">
        <f>SUM(F54:L54)</f>
        <v>27</v>
      </c>
      <c r="F54" s="590">
        <v>0</v>
      </c>
      <c r="G54" s="591">
        <v>5</v>
      </c>
      <c r="H54" s="590">
        <v>0</v>
      </c>
      <c r="I54" s="591">
        <v>20</v>
      </c>
      <c r="J54" s="590">
        <v>0</v>
      </c>
      <c r="K54" s="590">
        <v>0</v>
      </c>
      <c r="L54" s="591">
        <v>2</v>
      </c>
      <c r="M54" s="203"/>
    </row>
    <row r="55" spans="1:13" s="201" customFormat="1" ht="8.1" customHeight="1">
      <c r="A55" s="532"/>
      <c r="B55" s="533"/>
      <c r="C55" s="533"/>
      <c r="D55" s="526"/>
      <c r="E55" s="590"/>
      <c r="F55" s="590"/>
      <c r="G55" s="590"/>
      <c r="H55" s="590"/>
      <c r="I55" s="590"/>
      <c r="J55" s="590"/>
      <c r="K55" s="590"/>
      <c r="L55" s="590"/>
      <c r="M55" s="203"/>
    </row>
    <row r="56" spans="1:13" s="201" customFormat="1" ht="15" customHeight="1">
      <c r="A56" s="532"/>
      <c r="B56" s="533" t="s">
        <v>22</v>
      </c>
      <c r="C56" s="533"/>
      <c r="D56" s="526">
        <v>2021</v>
      </c>
      <c r="E56" s="590">
        <f>SUM(F56:L56)</f>
        <v>36</v>
      </c>
      <c r="F56" s="590">
        <v>0</v>
      </c>
      <c r="G56" s="590">
        <v>27</v>
      </c>
      <c r="H56" s="590">
        <v>0</v>
      </c>
      <c r="I56" s="590">
        <v>5</v>
      </c>
      <c r="J56" s="590">
        <v>0</v>
      </c>
      <c r="K56" s="590">
        <v>0</v>
      </c>
      <c r="L56" s="590">
        <v>4</v>
      </c>
      <c r="M56" s="205"/>
    </row>
    <row r="57" spans="1:13" s="201" customFormat="1" ht="15" customHeight="1">
      <c r="A57" s="532"/>
      <c r="B57" s="533"/>
      <c r="C57" s="533"/>
      <c r="D57" s="526">
        <v>2022</v>
      </c>
      <c r="E57" s="590">
        <f>SUM(F57:L57)</f>
        <v>38</v>
      </c>
      <c r="F57" s="590">
        <v>0</v>
      </c>
      <c r="G57" s="590">
        <v>31</v>
      </c>
      <c r="H57" s="590">
        <v>0</v>
      </c>
      <c r="I57" s="590">
        <v>5</v>
      </c>
      <c r="J57" s="590">
        <v>0</v>
      </c>
      <c r="K57" s="590">
        <v>0</v>
      </c>
      <c r="L57" s="590">
        <v>2</v>
      </c>
      <c r="M57" s="205"/>
    </row>
    <row r="58" spans="1:13" s="201" customFormat="1" ht="15" customHeight="1">
      <c r="A58" s="532"/>
      <c r="B58" s="533"/>
      <c r="C58" s="533"/>
      <c r="D58" s="526">
        <v>2023</v>
      </c>
      <c r="E58" s="590">
        <f>SUM(F58:L58)</f>
        <v>41</v>
      </c>
      <c r="F58" s="590">
        <v>0</v>
      </c>
      <c r="G58" s="591">
        <v>31</v>
      </c>
      <c r="H58" s="591">
        <v>1</v>
      </c>
      <c r="I58" s="591">
        <v>4</v>
      </c>
      <c r="J58" s="590">
        <v>0</v>
      </c>
      <c r="K58" s="590">
        <v>0</v>
      </c>
      <c r="L58" s="591">
        <v>5</v>
      </c>
      <c r="M58" s="205"/>
    </row>
    <row r="59" spans="1:13" s="201" customFormat="1" ht="8.1" customHeight="1">
      <c r="A59" s="532"/>
      <c r="B59" s="533"/>
      <c r="C59" s="533"/>
      <c r="D59" s="526"/>
      <c r="E59" s="590"/>
      <c r="F59" s="590"/>
      <c r="G59" s="590"/>
      <c r="H59" s="590"/>
      <c r="I59" s="590"/>
      <c r="J59" s="590"/>
      <c r="K59" s="590"/>
      <c r="L59" s="590"/>
      <c r="M59" s="205"/>
    </row>
    <row r="60" spans="1:13" s="201" customFormat="1" ht="15" customHeight="1">
      <c r="A60" s="532"/>
      <c r="B60" s="533" t="s">
        <v>23</v>
      </c>
      <c r="C60" s="533"/>
      <c r="D60" s="526">
        <v>2021</v>
      </c>
      <c r="E60" s="590">
        <f>SUM(F60:L60)</f>
        <v>37</v>
      </c>
      <c r="F60" s="590">
        <v>7</v>
      </c>
      <c r="G60" s="590">
        <v>24</v>
      </c>
      <c r="H60" s="590">
        <v>0</v>
      </c>
      <c r="I60" s="590">
        <v>5</v>
      </c>
      <c r="J60" s="590">
        <v>0</v>
      </c>
      <c r="K60" s="590">
        <v>0</v>
      </c>
      <c r="L60" s="590">
        <v>1</v>
      </c>
      <c r="M60" s="203"/>
    </row>
    <row r="61" spans="1:13" s="201" customFormat="1" ht="15" customHeight="1">
      <c r="A61" s="532"/>
      <c r="B61" s="533"/>
      <c r="C61" s="533"/>
      <c r="D61" s="526">
        <v>2022</v>
      </c>
      <c r="E61" s="590">
        <f>SUM(F61:L61)</f>
        <v>32</v>
      </c>
      <c r="F61" s="590">
        <v>8</v>
      </c>
      <c r="G61" s="590">
        <v>19</v>
      </c>
      <c r="H61" s="590">
        <v>0</v>
      </c>
      <c r="I61" s="590">
        <v>4</v>
      </c>
      <c r="J61" s="590">
        <v>0</v>
      </c>
      <c r="K61" s="590">
        <v>0</v>
      </c>
      <c r="L61" s="590">
        <v>1</v>
      </c>
      <c r="M61" s="203"/>
    </row>
    <row r="62" spans="1:13" s="201" customFormat="1" ht="15" customHeight="1">
      <c r="A62" s="532"/>
      <c r="B62" s="533"/>
      <c r="C62" s="533"/>
      <c r="D62" s="526">
        <v>2023</v>
      </c>
      <c r="E62" s="590">
        <f>SUM(F62:L62)</f>
        <v>32</v>
      </c>
      <c r="F62" s="591">
        <v>8</v>
      </c>
      <c r="G62" s="591">
        <v>21</v>
      </c>
      <c r="H62" s="590">
        <v>0</v>
      </c>
      <c r="I62" s="591">
        <v>1</v>
      </c>
      <c r="J62" s="590">
        <v>0</v>
      </c>
      <c r="K62" s="590">
        <v>0</v>
      </c>
      <c r="L62" s="591">
        <v>2</v>
      </c>
      <c r="M62" s="203"/>
    </row>
    <row r="63" spans="1:13" s="201" customFormat="1" ht="8.1" customHeight="1">
      <c r="A63" s="532"/>
      <c r="B63" s="533"/>
      <c r="C63" s="533"/>
      <c r="D63" s="526"/>
      <c r="E63" s="590"/>
      <c r="F63" s="590"/>
      <c r="G63" s="590"/>
      <c r="H63" s="590"/>
      <c r="I63" s="590"/>
      <c r="J63" s="590"/>
      <c r="K63" s="590"/>
      <c r="L63" s="590"/>
      <c r="M63" s="203"/>
    </row>
    <row r="64" spans="1:13" s="201" customFormat="1" ht="15" customHeight="1">
      <c r="A64" s="532"/>
      <c r="B64" s="533" t="s">
        <v>232</v>
      </c>
      <c r="C64" s="533"/>
      <c r="D64" s="526">
        <v>2021</v>
      </c>
      <c r="E64" s="590">
        <f>SUM(F64:L64)</f>
        <v>56</v>
      </c>
      <c r="F64" s="590">
        <v>8</v>
      </c>
      <c r="G64" s="590">
        <v>35</v>
      </c>
      <c r="H64" s="590">
        <v>0</v>
      </c>
      <c r="I64" s="590">
        <v>12</v>
      </c>
      <c r="J64" s="590">
        <v>1</v>
      </c>
      <c r="K64" s="590">
        <v>0</v>
      </c>
      <c r="L64" s="590">
        <v>0</v>
      </c>
      <c r="M64" s="205"/>
    </row>
    <row r="65" spans="1:13" s="201" customFormat="1" ht="15" customHeight="1">
      <c r="A65" s="532"/>
      <c r="B65" s="533"/>
      <c r="C65" s="533"/>
      <c r="D65" s="526">
        <v>2022</v>
      </c>
      <c r="E65" s="590">
        <f>SUM(F65:L65)</f>
        <v>46</v>
      </c>
      <c r="F65" s="590">
        <v>6</v>
      </c>
      <c r="G65" s="590">
        <v>24</v>
      </c>
      <c r="H65" s="590">
        <v>0</v>
      </c>
      <c r="I65" s="590">
        <v>16</v>
      </c>
      <c r="J65" s="590">
        <v>0</v>
      </c>
      <c r="K65" s="590">
        <v>0</v>
      </c>
      <c r="L65" s="590">
        <v>0</v>
      </c>
      <c r="M65" s="205"/>
    </row>
    <row r="66" spans="1:13" s="201" customFormat="1" ht="15" customHeight="1">
      <c r="A66" s="532"/>
      <c r="B66" s="533"/>
      <c r="C66" s="533"/>
      <c r="D66" s="526">
        <v>2023</v>
      </c>
      <c r="E66" s="590">
        <f>SUM(F66:L66)</f>
        <v>40</v>
      </c>
      <c r="F66" s="591">
        <v>7</v>
      </c>
      <c r="G66" s="591">
        <v>16</v>
      </c>
      <c r="H66" s="590">
        <v>0</v>
      </c>
      <c r="I66" s="591">
        <v>16</v>
      </c>
      <c r="J66" s="590">
        <v>0</v>
      </c>
      <c r="K66" s="590">
        <v>0</v>
      </c>
      <c r="L66" s="591">
        <v>1</v>
      </c>
      <c r="M66" s="205"/>
    </row>
    <row r="67" spans="1:13" s="201" customFormat="1" ht="8.1" customHeight="1">
      <c r="A67" s="532"/>
      <c r="B67" s="533"/>
      <c r="C67" s="533"/>
      <c r="D67" s="526"/>
      <c r="E67" s="590"/>
      <c r="F67" s="590"/>
      <c r="G67" s="590"/>
      <c r="H67" s="590"/>
      <c r="I67" s="590"/>
      <c r="J67" s="590"/>
      <c r="K67" s="590"/>
      <c r="L67" s="590"/>
      <c r="M67" s="205"/>
    </row>
    <row r="68" spans="1:13" s="201" customFormat="1" ht="15" customHeight="1">
      <c r="A68" s="532"/>
      <c r="B68" s="533" t="s">
        <v>21</v>
      </c>
      <c r="C68" s="533"/>
      <c r="D68" s="526">
        <v>2021</v>
      </c>
      <c r="E68" s="590">
        <f>SUM(F68:L68)</f>
        <v>66</v>
      </c>
      <c r="F68" s="590">
        <v>4</v>
      </c>
      <c r="G68" s="590">
        <v>30</v>
      </c>
      <c r="H68" s="590">
        <v>1</v>
      </c>
      <c r="I68" s="590">
        <v>28</v>
      </c>
      <c r="J68" s="590">
        <v>0</v>
      </c>
      <c r="K68" s="590">
        <v>0</v>
      </c>
      <c r="L68" s="590">
        <v>3</v>
      </c>
      <c r="M68" s="203"/>
    </row>
    <row r="69" spans="1:13" s="201" customFormat="1" ht="15" customHeight="1">
      <c r="A69" s="532"/>
      <c r="B69" s="533"/>
      <c r="C69" s="533"/>
      <c r="D69" s="526">
        <v>2022</v>
      </c>
      <c r="E69" s="590">
        <f>SUM(F69:L69)</f>
        <v>64</v>
      </c>
      <c r="F69" s="590">
        <v>3</v>
      </c>
      <c r="G69" s="590">
        <v>24</v>
      </c>
      <c r="H69" s="590">
        <v>0</v>
      </c>
      <c r="I69" s="590">
        <v>33</v>
      </c>
      <c r="J69" s="590">
        <v>1</v>
      </c>
      <c r="K69" s="590">
        <v>0</v>
      </c>
      <c r="L69" s="590">
        <v>3</v>
      </c>
      <c r="M69" s="203"/>
    </row>
    <row r="70" spans="1:13" s="201" customFormat="1" ht="15" customHeight="1">
      <c r="A70" s="532"/>
      <c r="B70" s="533"/>
      <c r="C70" s="533"/>
      <c r="D70" s="526">
        <v>2023</v>
      </c>
      <c r="E70" s="590">
        <f>SUM(F70:L70)</f>
        <v>80</v>
      </c>
      <c r="F70" s="591">
        <v>6</v>
      </c>
      <c r="G70" s="591">
        <v>26</v>
      </c>
      <c r="H70" s="590">
        <v>0</v>
      </c>
      <c r="I70" s="591">
        <v>40</v>
      </c>
      <c r="J70" s="591">
        <v>1</v>
      </c>
      <c r="K70" s="590">
        <v>0</v>
      </c>
      <c r="L70" s="591">
        <v>7</v>
      </c>
      <c r="M70" s="203"/>
    </row>
    <row r="71" spans="1:13" s="201" customFormat="1" ht="8.1" customHeight="1">
      <c r="A71" s="532"/>
      <c r="B71" s="533"/>
      <c r="C71" s="533"/>
      <c r="D71" s="526"/>
      <c r="E71" s="590"/>
      <c r="F71" s="590"/>
      <c r="G71" s="590"/>
      <c r="H71" s="590"/>
      <c r="I71" s="590"/>
      <c r="J71" s="590"/>
      <c r="K71" s="590"/>
      <c r="L71" s="590"/>
      <c r="M71" s="203"/>
    </row>
    <row r="72" spans="1:13" s="201" customFormat="1" ht="15" customHeight="1">
      <c r="A72" s="532"/>
      <c r="B72" s="533" t="s">
        <v>318</v>
      </c>
      <c r="C72" s="533"/>
      <c r="D72" s="526">
        <v>2021</v>
      </c>
      <c r="E72" s="590">
        <f>SUM(F72:L72)</f>
        <v>48</v>
      </c>
      <c r="F72" s="590">
        <v>13</v>
      </c>
      <c r="G72" s="590">
        <v>26</v>
      </c>
      <c r="H72" s="590">
        <v>0</v>
      </c>
      <c r="I72" s="590">
        <v>1</v>
      </c>
      <c r="J72" s="590">
        <v>0</v>
      </c>
      <c r="K72" s="590">
        <v>0</v>
      </c>
      <c r="L72" s="590">
        <v>8</v>
      </c>
      <c r="M72" s="205"/>
    </row>
    <row r="73" spans="1:13" s="201" customFormat="1" ht="15" customHeight="1">
      <c r="A73" s="532"/>
      <c r="B73" s="534"/>
      <c r="C73" s="533"/>
      <c r="D73" s="526">
        <v>2022</v>
      </c>
      <c r="E73" s="590">
        <f>SUM(F73:L73)</f>
        <v>45</v>
      </c>
      <c r="F73" s="590">
        <v>12</v>
      </c>
      <c r="G73" s="590">
        <v>24</v>
      </c>
      <c r="H73" s="590">
        <v>0</v>
      </c>
      <c r="I73" s="590">
        <v>1</v>
      </c>
      <c r="J73" s="590">
        <v>0</v>
      </c>
      <c r="K73" s="590">
        <v>0</v>
      </c>
      <c r="L73" s="590">
        <v>8</v>
      </c>
      <c r="M73" s="205"/>
    </row>
    <row r="74" spans="1:13" s="201" customFormat="1" ht="15" customHeight="1">
      <c r="A74" s="532"/>
      <c r="B74" s="534"/>
      <c r="C74" s="533"/>
      <c r="D74" s="526">
        <v>2023</v>
      </c>
      <c r="E74" s="590">
        <f>SUM(F74:L74)</f>
        <v>51</v>
      </c>
      <c r="F74" s="591">
        <v>13</v>
      </c>
      <c r="G74" s="591">
        <v>26</v>
      </c>
      <c r="H74" s="590">
        <v>0</v>
      </c>
      <c r="I74" s="591">
        <v>1</v>
      </c>
      <c r="J74" s="590">
        <v>0</v>
      </c>
      <c r="K74" s="590">
        <v>0</v>
      </c>
      <c r="L74" s="591">
        <v>11</v>
      </c>
      <c r="M74" s="205"/>
    </row>
    <row r="75" spans="1:13" s="201" customFormat="1" ht="8.1" customHeight="1">
      <c r="A75" s="532"/>
      <c r="B75" s="534"/>
      <c r="C75" s="533"/>
      <c r="D75" s="526"/>
      <c r="E75" s="590"/>
      <c r="F75" s="590"/>
      <c r="G75" s="590"/>
      <c r="H75" s="590"/>
      <c r="I75" s="590"/>
      <c r="J75" s="590"/>
      <c r="K75" s="590"/>
      <c r="L75" s="590"/>
      <c r="M75" s="205"/>
    </row>
    <row r="76" spans="1:13" s="201" customFormat="1" ht="15" customHeight="1">
      <c r="A76" s="532"/>
      <c r="B76" s="533" t="s">
        <v>316</v>
      </c>
      <c r="C76" s="533"/>
      <c r="D76" s="526">
        <v>2021</v>
      </c>
      <c r="E76" s="590">
        <f>SUM(F76:L76)</f>
        <v>0</v>
      </c>
      <c r="F76" s="590">
        <v>0</v>
      </c>
      <c r="G76" s="590">
        <v>0</v>
      </c>
      <c r="H76" s="590">
        <v>0</v>
      </c>
      <c r="I76" s="590">
        <v>0</v>
      </c>
      <c r="J76" s="590">
        <v>0</v>
      </c>
      <c r="K76" s="590">
        <v>0</v>
      </c>
      <c r="L76" s="590">
        <v>0</v>
      </c>
      <c r="M76" s="203"/>
    </row>
    <row r="77" spans="1:13" s="201" customFormat="1" ht="15" customHeight="1">
      <c r="A77" s="532"/>
      <c r="B77" s="534"/>
      <c r="C77" s="533"/>
      <c r="D77" s="526">
        <v>2022</v>
      </c>
      <c r="E77" s="590">
        <f>SUM(F77:L77)</f>
        <v>0</v>
      </c>
      <c r="F77" s="590">
        <v>0</v>
      </c>
      <c r="G77" s="590">
        <v>0</v>
      </c>
      <c r="H77" s="590">
        <v>0</v>
      </c>
      <c r="I77" s="590">
        <v>0</v>
      </c>
      <c r="J77" s="590">
        <v>0</v>
      </c>
      <c r="K77" s="590">
        <v>0</v>
      </c>
      <c r="L77" s="590">
        <v>0</v>
      </c>
      <c r="M77" s="203"/>
    </row>
    <row r="78" spans="1:13" s="201" customFormat="1" ht="15" customHeight="1">
      <c r="A78" s="532"/>
      <c r="B78" s="534"/>
      <c r="C78" s="533"/>
      <c r="D78" s="526">
        <v>2023</v>
      </c>
      <c r="E78" s="590">
        <f>SUM(F78:L78)</f>
        <v>0</v>
      </c>
      <c r="F78" s="590">
        <v>0</v>
      </c>
      <c r="G78" s="590">
        <v>0</v>
      </c>
      <c r="H78" s="590">
        <v>0</v>
      </c>
      <c r="I78" s="590">
        <v>0</v>
      </c>
      <c r="J78" s="590">
        <v>0</v>
      </c>
      <c r="K78" s="590">
        <v>0</v>
      </c>
      <c r="L78" s="590">
        <v>0</v>
      </c>
      <c r="M78" s="203"/>
    </row>
    <row r="79" spans="1:13" s="201" customFormat="1" ht="15" customHeight="1">
      <c r="A79" s="532"/>
      <c r="B79" s="534"/>
      <c r="C79" s="533"/>
      <c r="D79" s="526"/>
      <c r="E79" s="590"/>
      <c r="F79" s="590"/>
      <c r="G79" s="590"/>
      <c r="H79" s="590"/>
      <c r="I79" s="590"/>
      <c r="J79" s="590"/>
      <c r="K79" s="590"/>
      <c r="L79" s="590"/>
      <c r="M79" s="203"/>
    </row>
    <row r="80" spans="1:13" s="201" customFormat="1" ht="15" customHeight="1">
      <c r="A80" s="532"/>
      <c r="B80" s="533" t="s">
        <v>317</v>
      </c>
      <c r="C80" s="533"/>
      <c r="D80" s="526">
        <v>2021</v>
      </c>
      <c r="E80" s="590">
        <f>SUM(F80:L80)</f>
        <v>0</v>
      </c>
      <c r="F80" s="590">
        <v>0</v>
      </c>
      <c r="G80" s="590">
        <v>0</v>
      </c>
      <c r="H80" s="590">
        <v>0</v>
      </c>
      <c r="I80" s="590">
        <v>0</v>
      </c>
      <c r="J80" s="590">
        <v>0</v>
      </c>
      <c r="K80" s="590">
        <v>0</v>
      </c>
      <c r="L80" s="590">
        <v>0</v>
      </c>
      <c r="M80" s="203"/>
    </row>
    <row r="81" spans="1:13" s="201" customFormat="1" ht="15" customHeight="1">
      <c r="A81" s="532"/>
      <c r="B81" s="533"/>
      <c r="C81" s="533"/>
      <c r="D81" s="526">
        <v>2022</v>
      </c>
      <c r="E81" s="590">
        <f>SUM(F81:L81)</f>
        <v>0</v>
      </c>
      <c r="F81" s="590">
        <v>0</v>
      </c>
      <c r="G81" s="590">
        <v>0</v>
      </c>
      <c r="H81" s="590">
        <v>0</v>
      </c>
      <c r="I81" s="590">
        <v>0</v>
      </c>
      <c r="J81" s="590">
        <v>0</v>
      </c>
      <c r="K81" s="590">
        <v>0</v>
      </c>
      <c r="L81" s="590">
        <v>0</v>
      </c>
      <c r="M81" s="203"/>
    </row>
    <row r="82" spans="1:13" s="201" customFormat="1" ht="15" customHeight="1">
      <c r="A82" s="532"/>
      <c r="B82" s="533"/>
      <c r="C82" s="533"/>
      <c r="D82" s="526">
        <v>2023</v>
      </c>
      <c r="E82" s="590">
        <f>SUM(F82:L82)</f>
        <v>0</v>
      </c>
      <c r="F82" s="590">
        <v>0</v>
      </c>
      <c r="G82" s="590">
        <v>0</v>
      </c>
      <c r="H82" s="590">
        <v>0</v>
      </c>
      <c r="I82" s="590">
        <v>0</v>
      </c>
      <c r="J82" s="590">
        <v>0</v>
      </c>
      <c r="K82" s="590">
        <v>0</v>
      </c>
      <c r="L82" s="590">
        <v>0</v>
      </c>
      <c r="M82" s="203"/>
    </row>
    <row r="83" spans="1:13" s="201" customFormat="1" ht="8.1" customHeight="1" thickBot="1">
      <c r="A83" s="206"/>
      <c r="B83" s="206"/>
      <c r="C83" s="206"/>
      <c r="D83" s="279"/>
      <c r="E83" s="206"/>
      <c r="F83" s="207"/>
      <c r="G83" s="207"/>
      <c r="H83" s="207"/>
      <c r="I83" s="207"/>
      <c r="J83" s="207"/>
      <c r="K83" s="207"/>
      <c r="L83" s="207"/>
      <c r="M83" s="207"/>
    </row>
    <row r="84" spans="1:13" s="208" customFormat="1" ht="15" customHeight="1">
      <c r="B84" s="291"/>
      <c r="C84" s="291"/>
      <c r="D84" s="278"/>
      <c r="E84" s="291"/>
      <c r="F84" s="193"/>
      <c r="G84" s="197"/>
      <c r="H84" s="197"/>
      <c r="I84" s="192"/>
      <c r="J84" s="192"/>
      <c r="K84" s="192"/>
      <c r="L84" s="197"/>
      <c r="M84" s="539" t="s">
        <v>24</v>
      </c>
    </row>
    <row r="85" spans="1:13" s="208" customFormat="1" ht="17.25" customHeight="1">
      <c r="B85" s="192"/>
      <c r="C85" s="192"/>
      <c r="D85" s="277"/>
      <c r="E85" s="540"/>
      <c r="F85" s="193"/>
      <c r="G85" s="541"/>
      <c r="H85" s="541"/>
      <c r="I85" s="192"/>
      <c r="J85" s="192"/>
      <c r="K85" s="192"/>
      <c r="L85" s="541"/>
      <c r="M85" s="542" t="s">
        <v>25</v>
      </c>
    </row>
    <row r="86" spans="1:13" s="208" customFormat="1" ht="16.5" customHeight="1">
      <c r="A86" s="211"/>
      <c r="B86" s="561" t="s">
        <v>358</v>
      </c>
      <c r="C86" s="291"/>
      <c r="D86" s="278"/>
      <c r="E86" s="540"/>
      <c r="F86" s="540"/>
      <c r="G86" s="193"/>
      <c r="H86" s="541"/>
      <c r="I86" s="541"/>
      <c r="J86" s="192"/>
      <c r="K86" s="192"/>
      <c r="L86" s="541"/>
      <c r="M86" s="541"/>
    </row>
    <row r="87" spans="1:13" s="208" customFormat="1" ht="15.75" customHeight="1">
      <c r="A87" s="211"/>
      <c r="B87" s="291" t="s">
        <v>314</v>
      </c>
      <c r="C87" s="540"/>
      <c r="D87" s="548"/>
      <c r="E87" s="540"/>
      <c r="F87" s="540"/>
      <c r="G87" s="193"/>
      <c r="H87" s="541"/>
      <c r="I87" s="541"/>
      <c r="J87" s="192"/>
      <c r="K87" s="192"/>
      <c r="L87" s="541"/>
      <c r="M87" s="541"/>
    </row>
    <row r="88" spans="1:13" s="208" customFormat="1" ht="17.25" customHeight="1">
      <c r="B88" s="562" t="s">
        <v>359</v>
      </c>
      <c r="C88" s="192"/>
      <c r="D88" s="277"/>
      <c r="E88" s="192"/>
      <c r="F88" s="193"/>
      <c r="G88" s="193"/>
      <c r="H88" s="193"/>
      <c r="I88" s="193"/>
      <c r="J88" s="193"/>
      <c r="K88" s="193"/>
      <c r="L88" s="193"/>
      <c r="M88" s="193"/>
    </row>
    <row r="89" spans="1:13" s="215" customFormat="1" ht="11.25">
      <c r="D89" s="283"/>
      <c r="F89" s="217"/>
      <c r="G89" s="217"/>
      <c r="H89" s="217"/>
      <c r="I89" s="217"/>
      <c r="J89" s="217"/>
      <c r="K89" s="217"/>
      <c r="L89" s="217"/>
      <c r="M89" s="217"/>
    </row>
    <row r="90" spans="1:13">
      <c r="A90" s="218"/>
    </row>
    <row r="91" spans="1:13">
      <c r="B91" s="209"/>
    </row>
    <row r="92" spans="1:13">
      <c r="B92" s="212"/>
    </row>
    <row r="93" spans="1:13">
      <c r="B93" s="213"/>
    </row>
    <row r="94" spans="1:13">
      <c r="B94" s="214"/>
    </row>
    <row r="95" spans="1:13">
      <c r="B95" s="216"/>
    </row>
  </sheetData>
  <hyperlinks>
    <hyperlink ref="J1:L2" r:id="rId1" display="PERKHIDMATAN KEBAJIKAN" xr:uid="{00000000-0004-0000-0500-000000000000}"/>
    <hyperlink ref="M1" r:id="rId2" xr:uid="{00000000-0004-0000-05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8" orientation="portrait" r:id="rId3"/>
  <headerFooter scaleWithDoc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6"/>
    <pageSetUpPr fitToPage="1"/>
  </sheetPr>
  <dimension ref="A1:WVO108"/>
  <sheetViews>
    <sheetView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7.5703125" defaultRowHeight="14.25"/>
  <cols>
    <col min="1" max="1" width="1" style="26" customWidth="1"/>
    <col min="2" max="2" width="12" style="26" customWidth="1"/>
    <col min="3" max="3" width="37.5703125" style="26" customWidth="1"/>
    <col min="4" max="4" width="17.28515625" style="27" customWidth="1"/>
    <col min="5" max="7" width="24.140625" style="26" customWidth="1"/>
    <col min="8" max="8" width="1" style="26" customWidth="1"/>
    <col min="9" max="9" width="0.140625" style="26" hidden="1" customWidth="1"/>
    <col min="10" max="249" width="7.5703125" style="26"/>
    <col min="250" max="250" width="1" style="26" customWidth="1"/>
    <col min="251" max="251" width="2.85546875" style="26" customWidth="1"/>
    <col min="252" max="252" width="4.42578125" style="26" customWidth="1"/>
    <col min="253" max="253" width="36.7109375" style="26" customWidth="1"/>
    <col min="254" max="254" width="1.5703125" style="26" customWidth="1"/>
    <col min="255" max="256" width="9.85546875" style="26" customWidth="1"/>
    <col min="257" max="257" width="13.28515625" style="26" customWidth="1"/>
    <col min="258" max="258" width="1.7109375" style="26" customWidth="1"/>
    <col min="259" max="260" width="9.85546875" style="26" customWidth="1"/>
    <col min="261" max="261" width="13.28515625" style="26" customWidth="1"/>
    <col min="262" max="262" width="0.5703125" style="26" customWidth="1"/>
    <col min="263" max="263" width="7.5703125" style="26" hidden="1" customWidth="1"/>
    <col min="264" max="264" width="1.5703125" style="26" customWidth="1"/>
    <col min="265" max="505" width="7.5703125" style="26"/>
    <col min="506" max="506" width="1" style="26" customWidth="1"/>
    <col min="507" max="507" width="2.85546875" style="26" customWidth="1"/>
    <col min="508" max="508" width="4.42578125" style="26" customWidth="1"/>
    <col min="509" max="509" width="36.7109375" style="26" customWidth="1"/>
    <col min="510" max="510" width="1.5703125" style="26" customWidth="1"/>
    <col min="511" max="512" width="9.85546875" style="26" customWidth="1"/>
    <col min="513" max="513" width="13.28515625" style="26" customWidth="1"/>
    <col min="514" max="514" width="1.7109375" style="26" customWidth="1"/>
    <col min="515" max="516" width="9.85546875" style="26" customWidth="1"/>
    <col min="517" max="517" width="13.28515625" style="26" customWidth="1"/>
    <col min="518" max="518" width="0.5703125" style="26" customWidth="1"/>
    <col min="519" max="519" width="7.5703125" style="26" hidden="1" customWidth="1"/>
    <col min="520" max="520" width="1.5703125" style="26" customWidth="1"/>
    <col min="521" max="761" width="7.5703125" style="26"/>
    <col min="762" max="762" width="1" style="26" customWidth="1"/>
    <col min="763" max="763" width="2.85546875" style="26" customWidth="1"/>
    <col min="764" max="764" width="4.42578125" style="26" customWidth="1"/>
    <col min="765" max="765" width="36.7109375" style="26" customWidth="1"/>
    <col min="766" max="766" width="1.5703125" style="26" customWidth="1"/>
    <col min="767" max="768" width="9.85546875" style="26" customWidth="1"/>
    <col min="769" max="769" width="13.28515625" style="26" customWidth="1"/>
    <col min="770" max="770" width="1.7109375" style="26" customWidth="1"/>
    <col min="771" max="772" width="9.85546875" style="26" customWidth="1"/>
    <col min="773" max="773" width="13.28515625" style="26" customWidth="1"/>
    <col min="774" max="774" width="0.5703125" style="26" customWidth="1"/>
    <col min="775" max="775" width="7.5703125" style="26" hidden="1" customWidth="1"/>
    <col min="776" max="776" width="1.5703125" style="26" customWidth="1"/>
    <col min="777" max="1017" width="7.5703125" style="26"/>
    <col min="1018" max="1018" width="1" style="26" customWidth="1"/>
    <col min="1019" max="1019" width="2.85546875" style="26" customWidth="1"/>
    <col min="1020" max="1020" width="4.42578125" style="26" customWidth="1"/>
    <col min="1021" max="1021" width="36.7109375" style="26" customWidth="1"/>
    <col min="1022" max="1022" width="1.5703125" style="26" customWidth="1"/>
    <col min="1023" max="1024" width="9.85546875" style="26" customWidth="1"/>
    <col min="1025" max="1025" width="13.28515625" style="26" customWidth="1"/>
    <col min="1026" max="1026" width="1.7109375" style="26" customWidth="1"/>
    <col min="1027" max="1028" width="9.85546875" style="26" customWidth="1"/>
    <col min="1029" max="1029" width="13.28515625" style="26" customWidth="1"/>
    <col min="1030" max="1030" width="0.5703125" style="26" customWidth="1"/>
    <col min="1031" max="1031" width="7.5703125" style="26" hidden="1" customWidth="1"/>
    <col min="1032" max="1032" width="1.5703125" style="26" customWidth="1"/>
    <col min="1033" max="1273" width="7.5703125" style="26"/>
    <col min="1274" max="1274" width="1" style="26" customWidth="1"/>
    <col min="1275" max="1275" width="2.85546875" style="26" customWidth="1"/>
    <col min="1276" max="1276" width="4.42578125" style="26" customWidth="1"/>
    <col min="1277" max="1277" width="36.7109375" style="26" customWidth="1"/>
    <col min="1278" max="1278" width="1.5703125" style="26" customWidth="1"/>
    <col min="1279" max="1280" width="9.85546875" style="26" customWidth="1"/>
    <col min="1281" max="1281" width="13.28515625" style="26" customWidth="1"/>
    <col min="1282" max="1282" width="1.7109375" style="26" customWidth="1"/>
    <col min="1283" max="1284" width="9.85546875" style="26" customWidth="1"/>
    <col min="1285" max="1285" width="13.28515625" style="26" customWidth="1"/>
    <col min="1286" max="1286" width="0.5703125" style="26" customWidth="1"/>
    <col min="1287" max="1287" width="7.5703125" style="26" hidden="1" customWidth="1"/>
    <col min="1288" max="1288" width="1.5703125" style="26" customWidth="1"/>
    <col min="1289" max="1529" width="7.5703125" style="26"/>
    <col min="1530" max="1530" width="1" style="26" customWidth="1"/>
    <col min="1531" max="1531" width="2.85546875" style="26" customWidth="1"/>
    <col min="1532" max="1532" width="4.42578125" style="26" customWidth="1"/>
    <col min="1533" max="1533" width="36.7109375" style="26" customWidth="1"/>
    <col min="1534" max="1534" width="1.5703125" style="26" customWidth="1"/>
    <col min="1535" max="1536" width="9.85546875" style="26" customWidth="1"/>
    <col min="1537" max="1537" width="13.28515625" style="26" customWidth="1"/>
    <col min="1538" max="1538" width="1.7109375" style="26" customWidth="1"/>
    <col min="1539" max="1540" width="9.85546875" style="26" customWidth="1"/>
    <col min="1541" max="1541" width="13.28515625" style="26" customWidth="1"/>
    <col min="1542" max="1542" width="0.5703125" style="26" customWidth="1"/>
    <col min="1543" max="1543" width="7.5703125" style="26" hidden="1" customWidth="1"/>
    <col min="1544" max="1544" width="1.5703125" style="26" customWidth="1"/>
    <col min="1545" max="1785" width="7.5703125" style="26"/>
    <col min="1786" max="1786" width="1" style="26" customWidth="1"/>
    <col min="1787" max="1787" width="2.85546875" style="26" customWidth="1"/>
    <col min="1788" max="1788" width="4.42578125" style="26" customWidth="1"/>
    <col min="1789" max="1789" width="36.7109375" style="26" customWidth="1"/>
    <col min="1790" max="1790" width="1.5703125" style="26" customWidth="1"/>
    <col min="1791" max="1792" width="9.85546875" style="26" customWidth="1"/>
    <col min="1793" max="1793" width="13.28515625" style="26" customWidth="1"/>
    <col min="1794" max="1794" width="1.7109375" style="26" customWidth="1"/>
    <col min="1795" max="1796" width="9.85546875" style="26" customWidth="1"/>
    <col min="1797" max="1797" width="13.28515625" style="26" customWidth="1"/>
    <col min="1798" max="1798" width="0.5703125" style="26" customWidth="1"/>
    <col min="1799" max="1799" width="7.5703125" style="26" hidden="1" customWidth="1"/>
    <col min="1800" max="1800" width="1.5703125" style="26" customWidth="1"/>
    <col min="1801" max="2041" width="7.5703125" style="26"/>
    <col min="2042" max="2042" width="1" style="26" customWidth="1"/>
    <col min="2043" max="2043" width="2.85546875" style="26" customWidth="1"/>
    <col min="2044" max="2044" width="4.42578125" style="26" customWidth="1"/>
    <col min="2045" max="2045" width="36.7109375" style="26" customWidth="1"/>
    <col min="2046" max="2046" width="1.5703125" style="26" customWidth="1"/>
    <col min="2047" max="2048" width="9.85546875" style="26" customWidth="1"/>
    <col min="2049" max="2049" width="13.28515625" style="26" customWidth="1"/>
    <col min="2050" max="2050" width="1.7109375" style="26" customWidth="1"/>
    <col min="2051" max="2052" width="9.85546875" style="26" customWidth="1"/>
    <col min="2053" max="2053" width="13.28515625" style="26" customWidth="1"/>
    <col min="2054" max="2054" width="0.5703125" style="26" customWidth="1"/>
    <col min="2055" max="2055" width="7.5703125" style="26" hidden="1" customWidth="1"/>
    <col min="2056" max="2056" width="1.5703125" style="26" customWidth="1"/>
    <col min="2057" max="2297" width="7.5703125" style="26"/>
    <col min="2298" max="2298" width="1" style="26" customWidth="1"/>
    <col min="2299" max="2299" width="2.85546875" style="26" customWidth="1"/>
    <col min="2300" max="2300" width="4.42578125" style="26" customWidth="1"/>
    <col min="2301" max="2301" width="36.7109375" style="26" customWidth="1"/>
    <col min="2302" max="2302" width="1.5703125" style="26" customWidth="1"/>
    <col min="2303" max="2304" width="9.85546875" style="26" customWidth="1"/>
    <col min="2305" max="2305" width="13.28515625" style="26" customWidth="1"/>
    <col min="2306" max="2306" width="1.7109375" style="26" customWidth="1"/>
    <col min="2307" max="2308" width="9.85546875" style="26" customWidth="1"/>
    <col min="2309" max="2309" width="13.28515625" style="26" customWidth="1"/>
    <col min="2310" max="2310" width="0.5703125" style="26" customWidth="1"/>
    <col min="2311" max="2311" width="7.5703125" style="26" hidden="1" customWidth="1"/>
    <col min="2312" max="2312" width="1.5703125" style="26" customWidth="1"/>
    <col min="2313" max="2553" width="7.5703125" style="26"/>
    <col min="2554" max="2554" width="1" style="26" customWidth="1"/>
    <col min="2555" max="2555" width="2.85546875" style="26" customWidth="1"/>
    <col min="2556" max="2556" width="4.42578125" style="26" customWidth="1"/>
    <col min="2557" max="2557" width="36.7109375" style="26" customWidth="1"/>
    <col min="2558" max="2558" width="1.5703125" style="26" customWidth="1"/>
    <col min="2559" max="2560" width="9.85546875" style="26" customWidth="1"/>
    <col min="2561" max="2561" width="13.28515625" style="26" customWidth="1"/>
    <col min="2562" max="2562" width="1.7109375" style="26" customWidth="1"/>
    <col min="2563" max="2564" width="9.85546875" style="26" customWidth="1"/>
    <col min="2565" max="2565" width="13.28515625" style="26" customWidth="1"/>
    <col min="2566" max="2566" width="0.5703125" style="26" customWidth="1"/>
    <col min="2567" max="2567" width="7.5703125" style="26" hidden="1" customWidth="1"/>
    <col min="2568" max="2568" width="1.5703125" style="26" customWidth="1"/>
    <col min="2569" max="2809" width="7.5703125" style="26"/>
    <col min="2810" max="2810" width="1" style="26" customWidth="1"/>
    <col min="2811" max="2811" width="2.85546875" style="26" customWidth="1"/>
    <col min="2812" max="2812" width="4.42578125" style="26" customWidth="1"/>
    <col min="2813" max="2813" width="36.7109375" style="26" customWidth="1"/>
    <col min="2814" max="2814" width="1.5703125" style="26" customWidth="1"/>
    <col min="2815" max="2816" width="9.85546875" style="26" customWidth="1"/>
    <col min="2817" max="2817" width="13.28515625" style="26" customWidth="1"/>
    <col min="2818" max="2818" width="1.7109375" style="26" customWidth="1"/>
    <col min="2819" max="2820" width="9.85546875" style="26" customWidth="1"/>
    <col min="2821" max="2821" width="13.28515625" style="26" customWidth="1"/>
    <col min="2822" max="2822" width="0.5703125" style="26" customWidth="1"/>
    <col min="2823" max="2823" width="7.5703125" style="26" hidden="1" customWidth="1"/>
    <col min="2824" max="2824" width="1.5703125" style="26" customWidth="1"/>
    <col min="2825" max="3065" width="7.5703125" style="26"/>
    <col min="3066" max="3066" width="1" style="26" customWidth="1"/>
    <col min="3067" max="3067" width="2.85546875" style="26" customWidth="1"/>
    <col min="3068" max="3068" width="4.42578125" style="26" customWidth="1"/>
    <col min="3069" max="3069" width="36.7109375" style="26" customWidth="1"/>
    <col min="3070" max="3070" width="1.5703125" style="26" customWidth="1"/>
    <col min="3071" max="3072" width="9.85546875" style="26" customWidth="1"/>
    <col min="3073" max="3073" width="13.28515625" style="26" customWidth="1"/>
    <col min="3074" max="3074" width="1.7109375" style="26" customWidth="1"/>
    <col min="3075" max="3076" width="9.85546875" style="26" customWidth="1"/>
    <col min="3077" max="3077" width="13.28515625" style="26" customWidth="1"/>
    <col min="3078" max="3078" width="0.5703125" style="26" customWidth="1"/>
    <col min="3079" max="3079" width="7.5703125" style="26" hidden="1" customWidth="1"/>
    <col min="3080" max="3080" width="1.5703125" style="26" customWidth="1"/>
    <col min="3081" max="3321" width="7.5703125" style="26"/>
    <col min="3322" max="3322" width="1" style="26" customWidth="1"/>
    <col min="3323" max="3323" width="2.85546875" style="26" customWidth="1"/>
    <col min="3324" max="3324" width="4.42578125" style="26" customWidth="1"/>
    <col min="3325" max="3325" width="36.7109375" style="26" customWidth="1"/>
    <col min="3326" max="3326" width="1.5703125" style="26" customWidth="1"/>
    <col min="3327" max="3328" width="9.85546875" style="26" customWidth="1"/>
    <col min="3329" max="3329" width="13.28515625" style="26" customWidth="1"/>
    <col min="3330" max="3330" width="1.7109375" style="26" customWidth="1"/>
    <col min="3331" max="3332" width="9.85546875" style="26" customWidth="1"/>
    <col min="3333" max="3333" width="13.28515625" style="26" customWidth="1"/>
    <col min="3334" max="3334" width="0.5703125" style="26" customWidth="1"/>
    <col min="3335" max="3335" width="7.5703125" style="26" hidden="1" customWidth="1"/>
    <col min="3336" max="3336" width="1.5703125" style="26" customWidth="1"/>
    <col min="3337" max="3577" width="7.5703125" style="26"/>
    <col min="3578" max="3578" width="1" style="26" customWidth="1"/>
    <col min="3579" max="3579" width="2.85546875" style="26" customWidth="1"/>
    <col min="3580" max="3580" width="4.42578125" style="26" customWidth="1"/>
    <col min="3581" max="3581" width="36.7109375" style="26" customWidth="1"/>
    <col min="3582" max="3582" width="1.5703125" style="26" customWidth="1"/>
    <col min="3583" max="3584" width="9.85546875" style="26" customWidth="1"/>
    <col min="3585" max="3585" width="13.28515625" style="26" customWidth="1"/>
    <col min="3586" max="3586" width="1.7109375" style="26" customWidth="1"/>
    <col min="3587" max="3588" width="9.85546875" style="26" customWidth="1"/>
    <col min="3589" max="3589" width="13.28515625" style="26" customWidth="1"/>
    <col min="3590" max="3590" width="0.5703125" style="26" customWidth="1"/>
    <col min="3591" max="3591" width="7.5703125" style="26" hidden="1" customWidth="1"/>
    <col min="3592" max="3592" width="1.5703125" style="26" customWidth="1"/>
    <col min="3593" max="3833" width="7.5703125" style="26"/>
    <col min="3834" max="3834" width="1" style="26" customWidth="1"/>
    <col min="3835" max="3835" width="2.85546875" style="26" customWidth="1"/>
    <col min="3836" max="3836" width="4.42578125" style="26" customWidth="1"/>
    <col min="3837" max="3837" width="36.7109375" style="26" customWidth="1"/>
    <col min="3838" max="3838" width="1.5703125" style="26" customWidth="1"/>
    <col min="3839" max="3840" width="9.85546875" style="26" customWidth="1"/>
    <col min="3841" max="3841" width="13.28515625" style="26" customWidth="1"/>
    <col min="3842" max="3842" width="1.7109375" style="26" customWidth="1"/>
    <col min="3843" max="3844" width="9.85546875" style="26" customWidth="1"/>
    <col min="3845" max="3845" width="13.28515625" style="26" customWidth="1"/>
    <col min="3846" max="3846" width="0.5703125" style="26" customWidth="1"/>
    <col min="3847" max="3847" width="7.5703125" style="26" hidden="1" customWidth="1"/>
    <col min="3848" max="3848" width="1.5703125" style="26" customWidth="1"/>
    <col min="3849" max="4089" width="7.5703125" style="26"/>
    <col min="4090" max="4090" width="1" style="26" customWidth="1"/>
    <col min="4091" max="4091" width="2.85546875" style="26" customWidth="1"/>
    <col min="4092" max="4092" width="4.42578125" style="26" customWidth="1"/>
    <col min="4093" max="4093" width="36.7109375" style="26" customWidth="1"/>
    <col min="4094" max="4094" width="1.5703125" style="26" customWidth="1"/>
    <col min="4095" max="4096" width="9.85546875" style="26" customWidth="1"/>
    <col min="4097" max="4097" width="13.28515625" style="26" customWidth="1"/>
    <col min="4098" max="4098" width="1.7109375" style="26" customWidth="1"/>
    <col min="4099" max="4100" width="9.85546875" style="26" customWidth="1"/>
    <col min="4101" max="4101" width="13.28515625" style="26" customWidth="1"/>
    <col min="4102" max="4102" width="0.5703125" style="26" customWidth="1"/>
    <col min="4103" max="4103" width="7.5703125" style="26" hidden="1" customWidth="1"/>
    <col min="4104" max="4104" width="1.5703125" style="26" customWidth="1"/>
    <col min="4105" max="4345" width="7.5703125" style="26"/>
    <col min="4346" max="4346" width="1" style="26" customWidth="1"/>
    <col min="4347" max="4347" width="2.85546875" style="26" customWidth="1"/>
    <col min="4348" max="4348" width="4.42578125" style="26" customWidth="1"/>
    <col min="4349" max="4349" width="36.7109375" style="26" customWidth="1"/>
    <col min="4350" max="4350" width="1.5703125" style="26" customWidth="1"/>
    <col min="4351" max="4352" width="9.85546875" style="26" customWidth="1"/>
    <col min="4353" max="4353" width="13.28515625" style="26" customWidth="1"/>
    <col min="4354" max="4354" width="1.7109375" style="26" customWidth="1"/>
    <col min="4355" max="4356" width="9.85546875" style="26" customWidth="1"/>
    <col min="4357" max="4357" width="13.28515625" style="26" customWidth="1"/>
    <col min="4358" max="4358" width="0.5703125" style="26" customWidth="1"/>
    <col min="4359" max="4359" width="7.5703125" style="26" hidden="1" customWidth="1"/>
    <col min="4360" max="4360" width="1.5703125" style="26" customWidth="1"/>
    <col min="4361" max="4601" width="7.5703125" style="26"/>
    <col min="4602" max="4602" width="1" style="26" customWidth="1"/>
    <col min="4603" max="4603" width="2.85546875" style="26" customWidth="1"/>
    <col min="4604" max="4604" width="4.42578125" style="26" customWidth="1"/>
    <col min="4605" max="4605" width="36.7109375" style="26" customWidth="1"/>
    <col min="4606" max="4606" width="1.5703125" style="26" customWidth="1"/>
    <col min="4607" max="4608" width="9.85546875" style="26" customWidth="1"/>
    <col min="4609" max="4609" width="13.28515625" style="26" customWidth="1"/>
    <col min="4610" max="4610" width="1.7109375" style="26" customWidth="1"/>
    <col min="4611" max="4612" width="9.85546875" style="26" customWidth="1"/>
    <col min="4613" max="4613" width="13.28515625" style="26" customWidth="1"/>
    <col min="4614" max="4614" width="0.5703125" style="26" customWidth="1"/>
    <col min="4615" max="4615" width="7.5703125" style="26" hidden="1" customWidth="1"/>
    <col min="4616" max="4616" width="1.5703125" style="26" customWidth="1"/>
    <col min="4617" max="4857" width="7.5703125" style="26"/>
    <col min="4858" max="4858" width="1" style="26" customWidth="1"/>
    <col min="4859" max="4859" width="2.85546875" style="26" customWidth="1"/>
    <col min="4860" max="4860" width="4.42578125" style="26" customWidth="1"/>
    <col min="4861" max="4861" width="36.7109375" style="26" customWidth="1"/>
    <col min="4862" max="4862" width="1.5703125" style="26" customWidth="1"/>
    <col min="4863" max="4864" width="9.85546875" style="26" customWidth="1"/>
    <col min="4865" max="4865" width="13.28515625" style="26" customWidth="1"/>
    <col min="4866" max="4866" width="1.7109375" style="26" customWidth="1"/>
    <col min="4867" max="4868" width="9.85546875" style="26" customWidth="1"/>
    <col min="4869" max="4869" width="13.28515625" style="26" customWidth="1"/>
    <col min="4870" max="4870" width="0.5703125" style="26" customWidth="1"/>
    <col min="4871" max="4871" width="7.5703125" style="26" hidden="1" customWidth="1"/>
    <col min="4872" max="4872" width="1.5703125" style="26" customWidth="1"/>
    <col min="4873" max="5113" width="7.5703125" style="26"/>
    <col min="5114" max="5114" width="1" style="26" customWidth="1"/>
    <col min="5115" max="5115" width="2.85546875" style="26" customWidth="1"/>
    <col min="5116" max="5116" width="4.42578125" style="26" customWidth="1"/>
    <col min="5117" max="5117" width="36.7109375" style="26" customWidth="1"/>
    <col min="5118" max="5118" width="1.5703125" style="26" customWidth="1"/>
    <col min="5119" max="5120" width="9.85546875" style="26" customWidth="1"/>
    <col min="5121" max="5121" width="13.28515625" style="26" customWidth="1"/>
    <col min="5122" max="5122" width="1.7109375" style="26" customWidth="1"/>
    <col min="5123" max="5124" width="9.85546875" style="26" customWidth="1"/>
    <col min="5125" max="5125" width="13.28515625" style="26" customWidth="1"/>
    <col min="5126" max="5126" width="0.5703125" style="26" customWidth="1"/>
    <col min="5127" max="5127" width="7.5703125" style="26" hidden="1" customWidth="1"/>
    <col min="5128" max="5128" width="1.5703125" style="26" customWidth="1"/>
    <col min="5129" max="5369" width="7.5703125" style="26"/>
    <col min="5370" max="5370" width="1" style="26" customWidth="1"/>
    <col min="5371" max="5371" width="2.85546875" style="26" customWidth="1"/>
    <col min="5372" max="5372" width="4.42578125" style="26" customWidth="1"/>
    <col min="5373" max="5373" width="36.7109375" style="26" customWidth="1"/>
    <col min="5374" max="5374" width="1.5703125" style="26" customWidth="1"/>
    <col min="5375" max="5376" width="9.85546875" style="26" customWidth="1"/>
    <col min="5377" max="5377" width="13.28515625" style="26" customWidth="1"/>
    <col min="5378" max="5378" width="1.7109375" style="26" customWidth="1"/>
    <col min="5379" max="5380" width="9.85546875" style="26" customWidth="1"/>
    <col min="5381" max="5381" width="13.28515625" style="26" customWidth="1"/>
    <col min="5382" max="5382" width="0.5703125" style="26" customWidth="1"/>
    <col min="5383" max="5383" width="7.5703125" style="26" hidden="1" customWidth="1"/>
    <col min="5384" max="5384" width="1.5703125" style="26" customWidth="1"/>
    <col min="5385" max="5625" width="7.5703125" style="26"/>
    <col min="5626" max="5626" width="1" style="26" customWidth="1"/>
    <col min="5627" max="5627" width="2.85546875" style="26" customWidth="1"/>
    <col min="5628" max="5628" width="4.42578125" style="26" customWidth="1"/>
    <col min="5629" max="5629" width="36.7109375" style="26" customWidth="1"/>
    <col min="5630" max="5630" width="1.5703125" style="26" customWidth="1"/>
    <col min="5631" max="5632" width="9.85546875" style="26" customWidth="1"/>
    <col min="5633" max="5633" width="13.28515625" style="26" customWidth="1"/>
    <col min="5634" max="5634" width="1.7109375" style="26" customWidth="1"/>
    <col min="5635" max="5636" width="9.85546875" style="26" customWidth="1"/>
    <col min="5637" max="5637" width="13.28515625" style="26" customWidth="1"/>
    <col min="5638" max="5638" width="0.5703125" style="26" customWidth="1"/>
    <col min="5639" max="5639" width="7.5703125" style="26" hidden="1" customWidth="1"/>
    <col min="5640" max="5640" width="1.5703125" style="26" customWidth="1"/>
    <col min="5641" max="5881" width="7.5703125" style="26"/>
    <col min="5882" max="5882" width="1" style="26" customWidth="1"/>
    <col min="5883" max="5883" width="2.85546875" style="26" customWidth="1"/>
    <col min="5884" max="5884" width="4.42578125" style="26" customWidth="1"/>
    <col min="5885" max="5885" width="36.7109375" style="26" customWidth="1"/>
    <col min="5886" max="5886" width="1.5703125" style="26" customWidth="1"/>
    <col min="5887" max="5888" width="9.85546875" style="26" customWidth="1"/>
    <col min="5889" max="5889" width="13.28515625" style="26" customWidth="1"/>
    <col min="5890" max="5890" width="1.7109375" style="26" customWidth="1"/>
    <col min="5891" max="5892" width="9.85546875" style="26" customWidth="1"/>
    <col min="5893" max="5893" width="13.28515625" style="26" customWidth="1"/>
    <col min="5894" max="5894" width="0.5703125" style="26" customWidth="1"/>
    <col min="5895" max="5895" width="7.5703125" style="26" hidden="1" customWidth="1"/>
    <col min="5896" max="5896" width="1.5703125" style="26" customWidth="1"/>
    <col min="5897" max="6137" width="7.5703125" style="26"/>
    <col min="6138" max="6138" width="1" style="26" customWidth="1"/>
    <col min="6139" max="6139" width="2.85546875" style="26" customWidth="1"/>
    <col min="6140" max="6140" width="4.42578125" style="26" customWidth="1"/>
    <col min="6141" max="6141" width="36.7109375" style="26" customWidth="1"/>
    <col min="6142" max="6142" width="1.5703125" style="26" customWidth="1"/>
    <col min="6143" max="6144" width="9.85546875" style="26" customWidth="1"/>
    <col min="6145" max="6145" width="13.28515625" style="26" customWidth="1"/>
    <col min="6146" max="6146" width="1.7109375" style="26" customWidth="1"/>
    <col min="6147" max="6148" width="9.85546875" style="26" customWidth="1"/>
    <col min="6149" max="6149" width="13.28515625" style="26" customWidth="1"/>
    <col min="6150" max="6150" width="0.5703125" style="26" customWidth="1"/>
    <col min="6151" max="6151" width="7.5703125" style="26" hidden="1" customWidth="1"/>
    <col min="6152" max="6152" width="1.5703125" style="26" customWidth="1"/>
    <col min="6153" max="6393" width="7.5703125" style="26"/>
    <col min="6394" max="6394" width="1" style="26" customWidth="1"/>
    <col min="6395" max="6395" width="2.85546875" style="26" customWidth="1"/>
    <col min="6396" max="6396" width="4.42578125" style="26" customWidth="1"/>
    <col min="6397" max="6397" width="36.7109375" style="26" customWidth="1"/>
    <col min="6398" max="6398" width="1.5703125" style="26" customWidth="1"/>
    <col min="6399" max="6400" width="9.85546875" style="26" customWidth="1"/>
    <col min="6401" max="6401" width="13.28515625" style="26" customWidth="1"/>
    <col min="6402" max="6402" width="1.7109375" style="26" customWidth="1"/>
    <col min="6403" max="6404" width="9.85546875" style="26" customWidth="1"/>
    <col min="6405" max="6405" width="13.28515625" style="26" customWidth="1"/>
    <col min="6406" max="6406" width="0.5703125" style="26" customWidth="1"/>
    <col min="6407" max="6407" width="7.5703125" style="26" hidden="1" customWidth="1"/>
    <col min="6408" max="6408" width="1.5703125" style="26" customWidth="1"/>
    <col min="6409" max="6649" width="7.5703125" style="26"/>
    <col min="6650" max="6650" width="1" style="26" customWidth="1"/>
    <col min="6651" max="6651" width="2.85546875" style="26" customWidth="1"/>
    <col min="6652" max="6652" width="4.42578125" style="26" customWidth="1"/>
    <col min="6653" max="6653" width="36.7109375" style="26" customWidth="1"/>
    <col min="6654" max="6654" width="1.5703125" style="26" customWidth="1"/>
    <col min="6655" max="6656" width="9.85546875" style="26" customWidth="1"/>
    <col min="6657" max="6657" width="13.28515625" style="26" customWidth="1"/>
    <col min="6658" max="6658" width="1.7109375" style="26" customWidth="1"/>
    <col min="6659" max="6660" width="9.85546875" style="26" customWidth="1"/>
    <col min="6661" max="6661" width="13.28515625" style="26" customWidth="1"/>
    <col min="6662" max="6662" width="0.5703125" style="26" customWidth="1"/>
    <col min="6663" max="6663" width="7.5703125" style="26" hidden="1" customWidth="1"/>
    <col min="6664" max="6664" width="1.5703125" style="26" customWidth="1"/>
    <col min="6665" max="6905" width="7.5703125" style="26"/>
    <col min="6906" max="6906" width="1" style="26" customWidth="1"/>
    <col min="6907" max="6907" width="2.85546875" style="26" customWidth="1"/>
    <col min="6908" max="6908" width="4.42578125" style="26" customWidth="1"/>
    <col min="6909" max="6909" width="36.7109375" style="26" customWidth="1"/>
    <col min="6910" max="6910" width="1.5703125" style="26" customWidth="1"/>
    <col min="6911" max="6912" width="9.85546875" style="26" customWidth="1"/>
    <col min="6913" max="6913" width="13.28515625" style="26" customWidth="1"/>
    <col min="6914" max="6914" width="1.7109375" style="26" customWidth="1"/>
    <col min="6915" max="6916" width="9.85546875" style="26" customWidth="1"/>
    <col min="6917" max="6917" width="13.28515625" style="26" customWidth="1"/>
    <col min="6918" max="6918" width="0.5703125" style="26" customWidth="1"/>
    <col min="6919" max="6919" width="7.5703125" style="26" hidden="1" customWidth="1"/>
    <col min="6920" max="6920" width="1.5703125" style="26" customWidth="1"/>
    <col min="6921" max="7161" width="7.5703125" style="26"/>
    <col min="7162" max="7162" width="1" style="26" customWidth="1"/>
    <col min="7163" max="7163" width="2.85546875" style="26" customWidth="1"/>
    <col min="7164" max="7164" width="4.42578125" style="26" customWidth="1"/>
    <col min="7165" max="7165" width="36.7109375" style="26" customWidth="1"/>
    <col min="7166" max="7166" width="1.5703125" style="26" customWidth="1"/>
    <col min="7167" max="7168" width="9.85546875" style="26" customWidth="1"/>
    <col min="7169" max="7169" width="13.28515625" style="26" customWidth="1"/>
    <col min="7170" max="7170" width="1.7109375" style="26" customWidth="1"/>
    <col min="7171" max="7172" width="9.85546875" style="26" customWidth="1"/>
    <col min="7173" max="7173" width="13.28515625" style="26" customWidth="1"/>
    <col min="7174" max="7174" width="0.5703125" style="26" customWidth="1"/>
    <col min="7175" max="7175" width="7.5703125" style="26" hidden="1" customWidth="1"/>
    <col min="7176" max="7176" width="1.5703125" style="26" customWidth="1"/>
    <col min="7177" max="7417" width="7.5703125" style="26"/>
    <col min="7418" max="7418" width="1" style="26" customWidth="1"/>
    <col min="7419" max="7419" width="2.85546875" style="26" customWidth="1"/>
    <col min="7420" max="7420" width="4.42578125" style="26" customWidth="1"/>
    <col min="7421" max="7421" width="36.7109375" style="26" customWidth="1"/>
    <col min="7422" max="7422" width="1.5703125" style="26" customWidth="1"/>
    <col min="7423" max="7424" width="9.85546875" style="26" customWidth="1"/>
    <col min="7425" max="7425" width="13.28515625" style="26" customWidth="1"/>
    <col min="7426" max="7426" width="1.7109375" style="26" customWidth="1"/>
    <col min="7427" max="7428" width="9.85546875" style="26" customWidth="1"/>
    <col min="7429" max="7429" width="13.28515625" style="26" customWidth="1"/>
    <col min="7430" max="7430" width="0.5703125" style="26" customWidth="1"/>
    <col min="7431" max="7431" width="7.5703125" style="26" hidden="1" customWidth="1"/>
    <col min="7432" max="7432" width="1.5703125" style="26" customWidth="1"/>
    <col min="7433" max="7673" width="7.5703125" style="26"/>
    <col min="7674" max="7674" width="1" style="26" customWidth="1"/>
    <col min="7675" max="7675" width="2.85546875" style="26" customWidth="1"/>
    <col min="7676" max="7676" width="4.42578125" style="26" customWidth="1"/>
    <col min="7677" max="7677" width="36.7109375" style="26" customWidth="1"/>
    <col min="7678" max="7678" width="1.5703125" style="26" customWidth="1"/>
    <col min="7679" max="7680" width="9.85546875" style="26" customWidth="1"/>
    <col min="7681" max="7681" width="13.28515625" style="26" customWidth="1"/>
    <col min="7682" max="7682" width="1.7109375" style="26" customWidth="1"/>
    <col min="7683" max="7684" width="9.85546875" style="26" customWidth="1"/>
    <col min="7685" max="7685" width="13.28515625" style="26" customWidth="1"/>
    <col min="7686" max="7686" width="0.5703125" style="26" customWidth="1"/>
    <col min="7687" max="7687" width="7.5703125" style="26" hidden="1" customWidth="1"/>
    <col min="7688" max="7688" width="1.5703125" style="26" customWidth="1"/>
    <col min="7689" max="7929" width="7.5703125" style="26"/>
    <col min="7930" max="7930" width="1" style="26" customWidth="1"/>
    <col min="7931" max="7931" width="2.85546875" style="26" customWidth="1"/>
    <col min="7932" max="7932" width="4.42578125" style="26" customWidth="1"/>
    <col min="7933" max="7933" width="36.7109375" style="26" customWidth="1"/>
    <col min="7934" max="7934" width="1.5703125" style="26" customWidth="1"/>
    <col min="7935" max="7936" width="9.85546875" style="26" customWidth="1"/>
    <col min="7937" max="7937" width="13.28515625" style="26" customWidth="1"/>
    <col min="7938" max="7938" width="1.7109375" style="26" customWidth="1"/>
    <col min="7939" max="7940" width="9.85546875" style="26" customWidth="1"/>
    <col min="7941" max="7941" width="13.28515625" style="26" customWidth="1"/>
    <col min="7942" max="7942" width="0.5703125" style="26" customWidth="1"/>
    <col min="7943" max="7943" width="7.5703125" style="26" hidden="1" customWidth="1"/>
    <col min="7944" max="7944" width="1.5703125" style="26" customWidth="1"/>
    <col min="7945" max="8185" width="7.5703125" style="26"/>
    <col min="8186" max="8186" width="1" style="26" customWidth="1"/>
    <col min="8187" max="8187" width="2.85546875" style="26" customWidth="1"/>
    <col min="8188" max="8188" width="4.42578125" style="26" customWidth="1"/>
    <col min="8189" max="8189" width="36.7109375" style="26" customWidth="1"/>
    <col min="8190" max="8190" width="1.5703125" style="26" customWidth="1"/>
    <col min="8191" max="8192" width="9.85546875" style="26" customWidth="1"/>
    <col min="8193" max="8193" width="13.28515625" style="26" customWidth="1"/>
    <col min="8194" max="8194" width="1.7109375" style="26" customWidth="1"/>
    <col min="8195" max="8196" width="9.85546875" style="26" customWidth="1"/>
    <col min="8197" max="8197" width="13.28515625" style="26" customWidth="1"/>
    <col min="8198" max="8198" width="0.5703125" style="26" customWidth="1"/>
    <col min="8199" max="8199" width="7.5703125" style="26" hidden="1" customWidth="1"/>
    <col min="8200" max="8200" width="1.5703125" style="26" customWidth="1"/>
    <col min="8201" max="8441" width="7.5703125" style="26"/>
    <col min="8442" max="8442" width="1" style="26" customWidth="1"/>
    <col min="8443" max="8443" width="2.85546875" style="26" customWidth="1"/>
    <col min="8444" max="8444" width="4.42578125" style="26" customWidth="1"/>
    <col min="8445" max="8445" width="36.7109375" style="26" customWidth="1"/>
    <col min="8446" max="8446" width="1.5703125" style="26" customWidth="1"/>
    <col min="8447" max="8448" width="9.85546875" style="26" customWidth="1"/>
    <col min="8449" max="8449" width="13.28515625" style="26" customWidth="1"/>
    <col min="8450" max="8450" width="1.7109375" style="26" customWidth="1"/>
    <col min="8451" max="8452" width="9.85546875" style="26" customWidth="1"/>
    <col min="8453" max="8453" width="13.28515625" style="26" customWidth="1"/>
    <col min="8454" max="8454" width="0.5703125" style="26" customWidth="1"/>
    <col min="8455" max="8455" width="7.5703125" style="26" hidden="1" customWidth="1"/>
    <col min="8456" max="8456" width="1.5703125" style="26" customWidth="1"/>
    <col min="8457" max="8697" width="7.5703125" style="26"/>
    <col min="8698" max="8698" width="1" style="26" customWidth="1"/>
    <col min="8699" max="8699" width="2.85546875" style="26" customWidth="1"/>
    <col min="8700" max="8700" width="4.42578125" style="26" customWidth="1"/>
    <col min="8701" max="8701" width="36.7109375" style="26" customWidth="1"/>
    <col min="8702" max="8702" width="1.5703125" style="26" customWidth="1"/>
    <col min="8703" max="8704" width="9.85546875" style="26" customWidth="1"/>
    <col min="8705" max="8705" width="13.28515625" style="26" customWidth="1"/>
    <col min="8706" max="8706" width="1.7109375" style="26" customWidth="1"/>
    <col min="8707" max="8708" width="9.85546875" style="26" customWidth="1"/>
    <col min="8709" max="8709" width="13.28515625" style="26" customWidth="1"/>
    <col min="8710" max="8710" width="0.5703125" style="26" customWidth="1"/>
    <col min="8711" max="8711" width="7.5703125" style="26" hidden="1" customWidth="1"/>
    <col min="8712" max="8712" width="1.5703125" style="26" customWidth="1"/>
    <col min="8713" max="8953" width="7.5703125" style="26"/>
    <col min="8954" max="8954" width="1" style="26" customWidth="1"/>
    <col min="8955" max="8955" width="2.85546875" style="26" customWidth="1"/>
    <col min="8956" max="8956" width="4.42578125" style="26" customWidth="1"/>
    <col min="8957" max="8957" width="36.7109375" style="26" customWidth="1"/>
    <col min="8958" max="8958" width="1.5703125" style="26" customWidth="1"/>
    <col min="8959" max="8960" width="9.85546875" style="26" customWidth="1"/>
    <col min="8961" max="8961" width="13.28515625" style="26" customWidth="1"/>
    <col min="8962" max="8962" width="1.7109375" style="26" customWidth="1"/>
    <col min="8963" max="8964" width="9.85546875" style="26" customWidth="1"/>
    <col min="8965" max="8965" width="13.28515625" style="26" customWidth="1"/>
    <col min="8966" max="8966" width="0.5703125" style="26" customWidth="1"/>
    <col min="8967" max="8967" width="7.5703125" style="26" hidden="1" customWidth="1"/>
    <col min="8968" max="8968" width="1.5703125" style="26" customWidth="1"/>
    <col min="8969" max="9209" width="7.5703125" style="26"/>
    <col min="9210" max="9210" width="1" style="26" customWidth="1"/>
    <col min="9211" max="9211" width="2.85546875" style="26" customWidth="1"/>
    <col min="9212" max="9212" width="4.42578125" style="26" customWidth="1"/>
    <col min="9213" max="9213" width="36.7109375" style="26" customWidth="1"/>
    <col min="9214" max="9214" width="1.5703125" style="26" customWidth="1"/>
    <col min="9215" max="9216" width="9.85546875" style="26" customWidth="1"/>
    <col min="9217" max="9217" width="13.28515625" style="26" customWidth="1"/>
    <col min="9218" max="9218" width="1.7109375" style="26" customWidth="1"/>
    <col min="9219" max="9220" width="9.85546875" style="26" customWidth="1"/>
    <col min="9221" max="9221" width="13.28515625" style="26" customWidth="1"/>
    <col min="9222" max="9222" width="0.5703125" style="26" customWidth="1"/>
    <col min="9223" max="9223" width="7.5703125" style="26" hidden="1" customWidth="1"/>
    <col min="9224" max="9224" width="1.5703125" style="26" customWidth="1"/>
    <col min="9225" max="9465" width="7.5703125" style="26"/>
    <col min="9466" max="9466" width="1" style="26" customWidth="1"/>
    <col min="9467" max="9467" width="2.85546875" style="26" customWidth="1"/>
    <col min="9468" max="9468" width="4.42578125" style="26" customWidth="1"/>
    <col min="9469" max="9469" width="36.7109375" style="26" customWidth="1"/>
    <col min="9470" max="9470" width="1.5703125" style="26" customWidth="1"/>
    <col min="9471" max="9472" width="9.85546875" style="26" customWidth="1"/>
    <col min="9473" max="9473" width="13.28515625" style="26" customWidth="1"/>
    <col min="9474" max="9474" width="1.7109375" style="26" customWidth="1"/>
    <col min="9475" max="9476" width="9.85546875" style="26" customWidth="1"/>
    <col min="9477" max="9477" width="13.28515625" style="26" customWidth="1"/>
    <col min="9478" max="9478" width="0.5703125" style="26" customWidth="1"/>
    <col min="9479" max="9479" width="7.5703125" style="26" hidden="1" customWidth="1"/>
    <col min="9480" max="9480" width="1.5703125" style="26" customWidth="1"/>
    <col min="9481" max="9721" width="7.5703125" style="26"/>
    <col min="9722" max="9722" width="1" style="26" customWidth="1"/>
    <col min="9723" max="9723" width="2.85546875" style="26" customWidth="1"/>
    <col min="9724" max="9724" width="4.42578125" style="26" customWidth="1"/>
    <col min="9725" max="9725" width="36.7109375" style="26" customWidth="1"/>
    <col min="9726" max="9726" width="1.5703125" style="26" customWidth="1"/>
    <col min="9727" max="9728" width="9.85546875" style="26" customWidth="1"/>
    <col min="9729" max="9729" width="13.28515625" style="26" customWidth="1"/>
    <col min="9730" max="9730" width="1.7109375" style="26" customWidth="1"/>
    <col min="9731" max="9732" width="9.85546875" style="26" customWidth="1"/>
    <col min="9733" max="9733" width="13.28515625" style="26" customWidth="1"/>
    <col min="9734" max="9734" width="0.5703125" style="26" customWidth="1"/>
    <col min="9735" max="9735" width="7.5703125" style="26" hidden="1" customWidth="1"/>
    <col min="9736" max="9736" width="1.5703125" style="26" customWidth="1"/>
    <col min="9737" max="9977" width="7.5703125" style="26"/>
    <col min="9978" max="9978" width="1" style="26" customWidth="1"/>
    <col min="9979" max="9979" width="2.85546875" style="26" customWidth="1"/>
    <col min="9980" max="9980" width="4.42578125" style="26" customWidth="1"/>
    <col min="9981" max="9981" width="36.7109375" style="26" customWidth="1"/>
    <col min="9982" max="9982" width="1.5703125" style="26" customWidth="1"/>
    <col min="9983" max="9984" width="9.85546875" style="26" customWidth="1"/>
    <col min="9985" max="9985" width="13.28515625" style="26" customWidth="1"/>
    <col min="9986" max="9986" width="1.7109375" style="26" customWidth="1"/>
    <col min="9987" max="9988" width="9.85546875" style="26" customWidth="1"/>
    <col min="9989" max="9989" width="13.28515625" style="26" customWidth="1"/>
    <col min="9990" max="9990" width="0.5703125" style="26" customWidth="1"/>
    <col min="9991" max="9991" width="7.5703125" style="26" hidden="1" customWidth="1"/>
    <col min="9992" max="9992" width="1.5703125" style="26" customWidth="1"/>
    <col min="9993" max="10233" width="7.5703125" style="26"/>
    <col min="10234" max="10234" width="1" style="26" customWidth="1"/>
    <col min="10235" max="10235" width="2.85546875" style="26" customWidth="1"/>
    <col min="10236" max="10236" width="4.42578125" style="26" customWidth="1"/>
    <col min="10237" max="10237" width="36.7109375" style="26" customWidth="1"/>
    <col min="10238" max="10238" width="1.5703125" style="26" customWidth="1"/>
    <col min="10239" max="10240" width="9.85546875" style="26" customWidth="1"/>
    <col min="10241" max="10241" width="13.28515625" style="26" customWidth="1"/>
    <col min="10242" max="10242" width="1.7109375" style="26" customWidth="1"/>
    <col min="10243" max="10244" width="9.85546875" style="26" customWidth="1"/>
    <col min="10245" max="10245" width="13.28515625" style="26" customWidth="1"/>
    <col min="10246" max="10246" width="0.5703125" style="26" customWidth="1"/>
    <col min="10247" max="10247" width="7.5703125" style="26" hidden="1" customWidth="1"/>
    <col min="10248" max="10248" width="1.5703125" style="26" customWidth="1"/>
    <col min="10249" max="10489" width="7.5703125" style="26"/>
    <col min="10490" max="10490" width="1" style="26" customWidth="1"/>
    <col min="10491" max="10491" width="2.85546875" style="26" customWidth="1"/>
    <col min="10492" max="10492" width="4.42578125" style="26" customWidth="1"/>
    <col min="10493" max="10493" width="36.7109375" style="26" customWidth="1"/>
    <col min="10494" max="10494" width="1.5703125" style="26" customWidth="1"/>
    <col min="10495" max="10496" width="9.85546875" style="26" customWidth="1"/>
    <col min="10497" max="10497" width="13.28515625" style="26" customWidth="1"/>
    <col min="10498" max="10498" width="1.7109375" style="26" customWidth="1"/>
    <col min="10499" max="10500" width="9.85546875" style="26" customWidth="1"/>
    <col min="10501" max="10501" width="13.28515625" style="26" customWidth="1"/>
    <col min="10502" max="10502" width="0.5703125" style="26" customWidth="1"/>
    <col min="10503" max="10503" width="7.5703125" style="26" hidden="1" customWidth="1"/>
    <col min="10504" max="10504" width="1.5703125" style="26" customWidth="1"/>
    <col min="10505" max="10745" width="7.5703125" style="26"/>
    <col min="10746" max="10746" width="1" style="26" customWidth="1"/>
    <col min="10747" max="10747" width="2.85546875" style="26" customWidth="1"/>
    <col min="10748" max="10748" width="4.42578125" style="26" customWidth="1"/>
    <col min="10749" max="10749" width="36.7109375" style="26" customWidth="1"/>
    <col min="10750" max="10750" width="1.5703125" style="26" customWidth="1"/>
    <col min="10751" max="10752" width="9.85546875" style="26" customWidth="1"/>
    <col min="10753" max="10753" width="13.28515625" style="26" customWidth="1"/>
    <col min="10754" max="10754" width="1.7109375" style="26" customWidth="1"/>
    <col min="10755" max="10756" width="9.85546875" style="26" customWidth="1"/>
    <col min="10757" max="10757" width="13.28515625" style="26" customWidth="1"/>
    <col min="10758" max="10758" width="0.5703125" style="26" customWidth="1"/>
    <col min="10759" max="10759" width="7.5703125" style="26" hidden="1" customWidth="1"/>
    <col min="10760" max="10760" width="1.5703125" style="26" customWidth="1"/>
    <col min="10761" max="11001" width="7.5703125" style="26"/>
    <col min="11002" max="11002" width="1" style="26" customWidth="1"/>
    <col min="11003" max="11003" width="2.85546875" style="26" customWidth="1"/>
    <col min="11004" max="11004" width="4.42578125" style="26" customWidth="1"/>
    <col min="11005" max="11005" width="36.7109375" style="26" customWidth="1"/>
    <col min="11006" max="11006" width="1.5703125" style="26" customWidth="1"/>
    <col min="11007" max="11008" width="9.85546875" style="26" customWidth="1"/>
    <col min="11009" max="11009" width="13.28515625" style="26" customWidth="1"/>
    <col min="11010" max="11010" width="1.7109375" style="26" customWidth="1"/>
    <col min="11011" max="11012" width="9.85546875" style="26" customWidth="1"/>
    <col min="11013" max="11013" width="13.28515625" style="26" customWidth="1"/>
    <col min="11014" max="11014" width="0.5703125" style="26" customWidth="1"/>
    <col min="11015" max="11015" width="7.5703125" style="26" hidden="1" customWidth="1"/>
    <col min="11016" max="11016" width="1.5703125" style="26" customWidth="1"/>
    <col min="11017" max="11257" width="7.5703125" style="26"/>
    <col min="11258" max="11258" width="1" style="26" customWidth="1"/>
    <col min="11259" max="11259" width="2.85546875" style="26" customWidth="1"/>
    <col min="11260" max="11260" width="4.42578125" style="26" customWidth="1"/>
    <col min="11261" max="11261" width="36.7109375" style="26" customWidth="1"/>
    <col min="11262" max="11262" width="1.5703125" style="26" customWidth="1"/>
    <col min="11263" max="11264" width="9.85546875" style="26" customWidth="1"/>
    <col min="11265" max="11265" width="13.28515625" style="26" customWidth="1"/>
    <col min="11266" max="11266" width="1.7109375" style="26" customWidth="1"/>
    <col min="11267" max="11268" width="9.85546875" style="26" customWidth="1"/>
    <col min="11269" max="11269" width="13.28515625" style="26" customWidth="1"/>
    <col min="11270" max="11270" width="0.5703125" style="26" customWidth="1"/>
    <col min="11271" max="11271" width="7.5703125" style="26" hidden="1" customWidth="1"/>
    <col min="11272" max="11272" width="1.5703125" style="26" customWidth="1"/>
    <col min="11273" max="11513" width="7.5703125" style="26"/>
    <col min="11514" max="11514" width="1" style="26" customWidth="1"/>
    <col min="11515" max="11515" width="2.85546875" style="26" customWidth="1"/>
    <col min="11516" max="11516" width="4.42578125" style="26" customWidth="1"/>
    <col min="11517" max="11517" width="36.7109375" style="26" customWidth="1"/>
    <col min="11518" max="11518" width="1.5703125" style="26" customWidth="1"/>
    <col min="11519" max="11520" width="9.85546875" style="26" customWidth="1"/>
    <col min="11521" max="11521" width="13.28515625" style="26" customWidth="1"/>
    <col min="11522" max="11522" width="1.7109375" style="26" customWidth="1"/>
    <col min="11523" max="11524" width="9.85546875" style="26" customWidth="1"/>
    <col min="11525" max="11525" width="13.28515625" style="26" customWidth="1"/>
    <col min="11526" max="11526" width="0.5703125" style="26" customWidth="1"/>
    <col min="11527" max="11527" width="7.5703125" style="26" hidden="1" customWidth="1"/>
    <col min="11528" max="11528" width="1.5703125" style="26" customWidth="1"/>
    <col min="11529" max="11769" width="7.5703125" style="26"/>
    <col min="11770" max="11770" width="1" style="26" customWidth="1"/>
    <col min="11771" max="11771" width="2.85546875" style="26" customWidth="1"/>
    <col min="11772" max="11772" width="4.42578125" style="26" customWidth="1"/>
    <col min="11773" max="11773" width="36.7109375" style="26" customWidth="1"/>
    <col min="11774" max="11774" width="1.5703125" style="26" customWidth="1"/>
    <col min="11775" max="11776" width="9.85546875" style="26" customWidth="1"/>
    <col min="11777" max="11777" width="13.28515625" style="26" customWidth="1"/>
    <col min="11778" max="11778" width="1.7109375" style="26" customWidth="1"/>
    <col min="11779" max="11780" width="9.85546875" style="26" customWidth="1"/>
    <col min="11781" max="11781" width="13.28515625" style="26" customWidth="1"/>
    <col min="11782" max="11782" width="0.5703125" style="26" customWidth="1"/>
    <col min="11783" max="11783" width="7.5703125" style="26" hidden="1" customWidth="1"/>
    <col min="11784" max="11784" width="1.5703125" style="26" customWidth="1"/>
    <col min="11785" max="12025" width="7.5703125" style="26"/>
    <col min="12026" max="12026" width="1" style="26" customWidth="1"/>
    <col min="12027" max="12027" width="2.85546875" style="26" customWidth="1"/>
    <col min="12028" max="12028" width="4.42578125" style="26" customWidth="1"/>
    <col min="12029" max="12029" width="36.7109375" style="26" customWidth="1"/>
    <col min="12030" max="12030" width="1.5703125" style="26" customWidth="1"/>
    <col min="12031" max="12032" width="9.85546875" style="26" customWidth="1"/>
    <col min="12033" max="12033" width="13.28515625" style="26" customWidth="1"/>
    <col min="12034" max="12034" width="1.7109375" style="26" customWidth="1"/>
    <col min="12035" max="12036" width="9.85546875" style="26" customWidth="1"/>
    <col min="12037" max="12037" width="13.28515625" style="26" customWidth="1"/>
    <col min="12038" max="12038" width="0.5703125" style="26" customWidth="1"/>
    <col min="12039" max="12039" width="7.5703125" style="26" hidden="1" customWidth="1"/>
    <col min="12040" max="12040" width="1.5703125" style="26" customWidth="1"/>
    <col min="12041" max="12281" width="7.5703125" style="26"/>
    <col min="12282" max="12282" width="1" style="26" customWidth="1"/>
    <col min="12283" max="12283" width="2.85546875" style="26" customWidth="1"/>
    <col min="12284" max="12284" width="4.42578125" style="26" customWidth="1"/>
    <col min="12285" max="12285" width="36.7109375" style="26" customWidth="1"/>
    <col min="12286" max="12286" width="1.5703125" style="26" customWidth="1"/>
    <col min="12287" max="12288" width="9.85546875" style="26" customWidth="1"/>
    <col min="12289" max="12289" width="13.28515625" style="26" customWidth="1"/>
    <col min="12290" max="12290" width="1.7109375" style="26" customWidth="1"/>
    <col min="12291" max="12292" width="9.85546875" style="26" customWidth="1"/>
    <col min="12293" max="12293" width="13.28515625" style="26" customWidth="1"/>
    <col min="12294" max="12294" width="0.5703125" style="26" customWidth="1"/>
    <col min="12295" max="12295" width="7.5703125" style="26" hidden="1" customWidth="1"/>
    <col min="12296" max="12296" width="1.5703125" style="26" customWidth="1"/>
    <col min="12297" max="12537" width="7.5703125" style="26"/>
    <col min="12538" max="12538" width="1" style="26" customWidth="1"/>
    <col min="12539" max="12539" width="2.85546875" style="26" customWidth="1"/>
    <col min="12540" max="12540" width="4.42578125" style="26" customWidth="1"/>
    <col min="12541" max="12541" width="36.7109375" style="26" customWidth="1"/>
    <col min="12542" max="12542" width="1.5703125" style="26" customWidth="1"/>
    <col min="12543" max="12544" width="9.85546875" style="26" customWidth="1"/>
    <col min="12545" max="12545" width="13.28515625" style="26" customWidth="1"/>
    <col min="12546" max="12546" width="1.7109375" style="26" customWidth="1"/>
    <col min="12547" max="12548" width="9.85546875" style="26" customWidth="1"/>
    <col min="12549" max="12549" width="13.28515625" style="26" customWidth="1"/>
    <col min="12550" max="12550" width="0.5703125" style="26" customWidth="1"/>
    <col min="12551" max="12551" width="7.5703125" style="26" hidden="1" customWidth="1"/>
    <col min="12552" max="12552" width="1.5703125" style="26" customWidth="1"/>
    <col min="12553" max="12793" width="7.5703125" style="26"/>
    <col min="12794" max="12794" width="1" style="26" customWidth="1"/>
    <col min="12795" max="12795" width="2.85546875" style="26" customWidth="1"/>
    <col min="12796" max="12796" width="4.42578125" style="26" customWidth="1"/>
    <col min="12797" max="12797" width="36.7109375" style="26" customWidth="1"/>
    <col min="12798" max="12798" width="1.5703125" style="26" customWidth="1"/>
    <col min="12799" max="12800" width="9.85546875" style="26" customWidth="1"/>
    <col min="12801" max="12801" width="13.28515625" style="26" customWidth="1"/>
    <col min="12802" max="12802" width="1.7109375" style="26" customWidth="1"/>
    <col min="12803" max="12804" width="9.85546875" style="26" customWidth="1"/>
    <col min="12805" max="12805" width="13.28515625" style="26" customWidth="1"/>
    <col min="12806" max="12806" width="0.5703125" style="26" customWidth="1"/>
    <col min="12807" max="12807" width="7.5703125" style="26" hidden="1" customWidth="1"/>
    <col min="12808" max="12808" width="1.5703125" style="26" customWidth="1"/>
    <col min="12809" max="13049" width="7.5703125" style="26"/>
    <col min="13050" max="13050" width="1" style="26" customWidth="1"/>
    <col min="13051" max="13051" width="2.85546875" style="26" customWidth="1"/>
    <col min="13052" max="13052" width="4.42578125" style="26" customWidth="1"/>
    <col min="13053" max="13053" width="36.7109375" style="26" customWidth="1"/>
    <col min="13054" max="13054" width="1.5703125" style="26" customWidth="1"/>
    <col min="13055" max="13056" width="9.85546875" style="26" customWidth="1"/>
    <col min="13057" max="13057" width="13.28515625" style="26" customWidth="1"/>
    <col min="13058" max="13058" width="1.7109375" style="26" customWidth="1"/>
    <col min="13059" max="13060" width="9.85546875" style="26" customWidth="1"/>
    <col min="13061" max="13061" width="13.28515625" style="26" customWidth="1"/>
    <col min="13062" max="13062" width="0.5703125" style="26" customWidth="1"/>
    <col min="13063" max="13063" width="7.5703125" style="26" hidden="1" customWidth="1"/>
    <col min="13064" max="13064" width="1.5703125" style="26" customWidth="1"/>
    <col min="13065" max="13305" width="7.5703125" style="26"/>
    <col min="13306" max="13306" width="1" style="26" customWidth="1"/>
    <col min="13307" max="13307" width="2.85546875" style="26" customWidth="1"/>
    <col min="13308" max="13308" width="4.42578125" style="26" customWidth="1"/>
    <col min="13309" max="13309" width="36.7109375" style="26" customWidth="1"/>
    <col min="13310" max="13310" width="1.5703125" style="26" customWidth="1"/>
    <col min="13311" max="13312" width="9.85546875" style="26" customWidth="1"/>
    <col min="13313" max="13313" width="13.28515625" style="26" customWidth="1"/>
    <col min="13314" max="13314" width="1.7109375" style="26" customWidth="1"/>
    <col min="13315" max="13316" width="9.85546875" style="26" customWidth="1"/>
    <col min="13317" max="13317" width="13.28515625" style="26" customWidth="1"/>
    <col min="13318" max="13318" width="0.5703125" style="26" customWidth="1"/>
    <col min="13319" max="13319" width="7.5703125" style="26" hidden="1" customWidth="1"/>
    <col min="13320" max="13320" width="1.5703125" style="26" customWidth="1"/>
    <col min="13321" max="13561" width="7.5703125" style="26"/>
    <col min="13562" max="13562" width="1" style="26" customWidth="1"/>
    <col min="13563" max="13563" width="2.85546875" style="26" customWidth="1"/>
    <col min="13564" max="13564" width="4.42578125" style="26" customWidth="1"/>
    <col min="13565" max="13565" width="36.7109375" style="26" customWidth="1"/>
    <col min="13566" max="13566" width="1.5703125" style="26" customWidth="1"/>
    <col min="13567" max="13568" width="9.85546875" style="26" customWidth="1"/>
    <col min="13569" max="13569" width="13.28515625" style="26" customWidth="1"/>
    <col min="13570" max="13570" width="1.7109375" style="26" customWidth="1"/>
    <col min="13571" max="13572" width="9.85546875" style="26" customWidth="1"/>
    <col min="13573" max="13573" width="13.28515625" style="26" customWidth="1"/>
    <col min="13574" max="13574" width="0.5703125" style="26" customWidth="1"/>
    <col min="13575" max="13575" width="7.5703125" style="26" hidden="1" customWidth="1"/>
    <col min="13576" max="13576" width="1.5703125" style="26" customWidth="1"/>
    <col min="13577" max="13817" width="7.5703125" style="26"/>
    <col min="13818" max="13818" width="1" style="26" customWidth="1"/>
    <col min="13819" max="13819" width="2.85546875" style="26" customWidth="1"/>
    <col min="13820" max="13820" width="4.42578125" style="26" customWidth="1"/>
    <col min="13821" max="13821" width="36.7109375" style="26" customWidth="1"/>
    <col min="13822" max="13822" width="1.5703125" style="26" customWidth="1"/>
    <col min="13823" max="13824" width="9.85546875" style="26" customWidth="1"/>
    <col min="13825" max="13825" width="13.28515625" style="26" customWidth="1"/>
    <col min="13826" max="13826" width="1.7109375" style="26" customWidth="1"/>
    <col min="13827" max="13828" width="9.85546875" style="26" customWidth="1"/>
    <col min="13829" max="13829" width="13.28515625" style="26" customWidth="1"/>
    <col min="13830" max="13830" width="0.5703125" style="26" customWidth="1"/>
    <col min="13831" max="13831" width="7.5703125" style="26" hidden="1" customWidth="1"/>
    <col min="13832" max="13832" width="1.5703125" style="26" customWidth="1"/>
    <col min="13833" max="14073" width="7.5703125" style="26"/>
    <col min="14074" max="14074" width="1" style="26" customWidth="1"/>
    <col min="14075" max="14075" width="2.85546875" style="26" customWidth="1"/>
    <col min="14076" max="14076" width="4.42578125" style="26" customWidth="1"/>
    <col min="14077" max="14077" width="36.7109375" style="26" customWidth="1"/>
    <col min="14078" max="14078" width="1.5703125" style="26" customWidth="1"/>
    <col min="14079" max="14080" width="9.85546875" style="26" customWidth="1"/>
    <col min="14081" max="14081" width="13.28515625" style="26" customWidth="1"/>
    <col min="14082" max="14082" width="1.7109375" style="26" customWidth="1"/>
    <col min="14083" max="14084" width="9.85546875" style="26" customWidth="1"/>
    <col min="14085" max="14085" width="13.28515625" style="26" customWidth="1"/>
    <col min="14086" max="14086" width="0.5703125" style="26" customWidth="1"/>
    <col min="14087" max="14087" width="7.5703125" style="26" hidden="1" customWidth="1"/>
    <col min="14088" max="14088" width="1.5703125" style="26" customWidth="1"/>
    <col min="14089" max="14329" width="7.5703125" style="26"/>
    <col min="14330" max="14330" width="1" style="26" customWidth="1"/>
    <col min="14331" max="14331" width="2.85546875" style="26" customWidth="1"/>
    <col min="14332" max="14332" width="4.42578125" style="26" customWidth="1"/>
    <col min="14333" max="14333" width="36.7109375" style="26" customWidth="1"/>
    <col min="14334" max="14334" width="1.5703125" style="26" customWidth="1"/>
    <col min="14335" max="14336" width="9.85546875" style="26" customWidth="1"/>
    <col min="14337" max="14337" width="13.28515625" style="26" customWidth="1"/>
    <col min="14338" max="14338" width="1.7109375" style="26" customWidth="1"/>
    <col min="14339" max="14340" width="9.85546875" style="26" customWidth="1"/>
    <col min="14341" max="14341" width="13.28515625" style="26" customWidth="1"/>
    <col min="14342" max="14342" width="0.5703125" style="26" customWidth="1"/>
    <col min="14343" max="14343" width="7.5703125" style="26" hidden="1" customWidth="1"/>
    <col min="14344" max="14344" width="1.5703125" style="26" customWidth="1"/>
    <col min="14345" max="14585" width="7.5703125" style="26"/>
    <col min="14586" max="14586" width="1" style="26" customWidth="1"/>
    <col min="14587" max="14587" width="2.85546875" style="26" customWidth="1"/>
    <col min="14588" max="14588" width="4.42578125" style="26" customWidth="1"/>
    <col min="14589" max="14589" width="36.7109375" style="26" customWidth="1"/>
    <col min="14590" max="14590" width="1.5703125" style="26" customWidth="1"/>
    <col min="14591" max="14592" width="9.85546875" style="26" customWidth="1"/>
    <col min="14593" max="14593" width="13.28515625" style="26" customWidth="1"/>
    <col min="14594" max="14594" width="1.7109375" style="26" customWidth="1"/>
    <col min="14595" max="14596" width="9.85546875" style="26" customWidth="1"/>
    <col min="14597" max="14597" width="13.28515625" style="26" customWidth="1"/>
    <col min="14598" max="14598" width="0.5703125" style="26" customWidth="1"/>
    <col min="14599" max="14599" width="7.5703125" style="26" hidden="1" customWidth="1"/>
    <col min="14600" max="14600" width="1.5703125" style="26" customWidth="1"/>
    <col min="14601" max="14841" width="7.5703125" style="26"/>
    <col min="14842" max="14842" width="1" style="26" customWidth="1"/>
    <col min="14843" max="14843" width="2.85546875" style="26" customWidth="1"/>
    <col min="14844" max="14844" width="4.42578125" style="26" customWidth="1"/>
    <col min="14845" max="14845" width="36.7109375" style="26" customWidth="1"/>
    <col min="14846" max="14846" width="1.5703125" style="26" customWidth="1"/>
    <col min="14847" max="14848" width="9.85546875" style="26" customWidth="1"/>
    <col min="14849" max="14849" width="13.28515625" style="26" customWidth="1"/>
    <col min="14850" max="14850" width="1.7109375" style="26" customWidth="1"/>
    <col min="14851" max="14852" width="9.85546875" style="26" customWidth="1"/>
    <col min="14853" max="14853" width="13.28515625" style="26" customWidth="1"/>
    <col min="14854" max="14854" width="0.5703125" style="26" customWidth="1"/>
    <col min="14855" max="14855" width="7.5703125" style="26" hidden="1" customWidth="1"/>
    <col min="14856" max="14856" width="1.5703125" style="26" customWidth="1"/>
    <col min="14857" max="15097" width="7.5703125" style="26"/>
    <col min="15098" max="15098" width="1" style="26" customWidth="1"/>
    <col min="15099" max="15099" width="2.85546875" style="26" customWidth="1"/>
    <col min="15100" max="15100" width="4.42578125" style="26" customWidth="1"/>
    <col min="15101" max="15101" width="36.7109375" style="26" customWidth="1"/>
    <col min="15102" max="15102" width="1.5703125" style="26" customWidth="1"/>
    <col min="15103" max="15104" width="9.85546875" style="26" customWidth="1"/>
    <col min="15105" max="15105" width="13.28515625" style="26" customWidth="1"/>
    <col min="15106" max="15106" width="1.7109375" style="26" customWidth="1"/>
    <col min="15107" max="15108" width="9.85546875" style="26" customWidth="1"/>
    <col min="15109" max="15109" width="13.28515625" style="26" customWidth="1"/>
    <col min="15110" max="15110" width="0.5703125" style="26" customWidth="1"/>
    <col min="15111" max="15111" width="7.5703125" style="26" hidden="1" customWidth="1"/>
    <col min="15112" max="15112" width="1.5703125" style="26" customWidth="1"/>
    <col min="15113" max="15353" width="7.5703125" style="26"/>
    <col min="15354" max="15354" width="1" style="26" customWidth="1"/>
    <col min="15355" max="15355" width="2.85546875" style="26" customWidth="1"/>
    <col min="15356" max="15356" width="4.42578125" style="26" customWidth="1"/>
    <col min="15357" max="15357" width="36.7109375" style="26" customWidth="1"/>
    <col min="15358" max="15358" width="1.5703125" style="26" customWidth="1"/>
    <col min="15359" max="15360" width="9.85546875" style="26" customWidth="1"/>
    <col min="15361" max="15361" width="13.28515625" style="26" customWidth="1"/>
    <col min="15362" max="15362" width="1.7109375" style="26" customWidth="1"/>
    <col min="15363" max="15364" width="9.85546875" style="26" customWidth="1"/>
    <col min="15365" max="15365" width="13.28515625" style="26" customWidth="1"/>
    <col min="15366" max="15366" width="0.5703125" style="26" customWidth="1"/>
    <col min="15367" max="15367" width="7.5703125" style="26" hidden="1" customWidth="1"/>
    <col min="15368" max="15368" width="1.5703125" style="26" customWidth="1"/>
    <col min="15369" max="15609" width="7.5703125" style="26"/>
    <col min="15610" max="15610" width="1" style="26" customWidth="1"/>
    <col min="15611" max="15611" width="2.85546875" style="26" customWidth="1"/>
    <col min="15612" max="15612" width="4.42578125" style="26" customWidth="1"/>
    <col min="15613" max="15613" width="36.7109375" style="26" customWidth="1"/>
    <col min="15614" max="15614" width="1.5703125" style="26" customWidth="1"/>
    <col min="15615" max="15616" width="9.85546875" style="26" customWidth="1"/>
    <col min="15617" max="15617" width="13.28515625" style="26" customWidth="1"/>
    <col min="15618" max="15618" width="1.7109375" style="26" customWidth="1"/>
    <col min="15619" max="15620" width="9.85546875" style="26" customWidth="1"/>
    <col min="15621" max="15621" width="13.28515625" style="26" customWidth="1"/>
    <col min="15622" max="15622" width="0.5703125" style="26" customWidth="1"/>
    <col min="15623" max="15623" width="7.5703125" style="26" hidden="1" customWidth="1"/>
    <col min="15624" max="15624" width="1.5703125" style="26" customWidth="1"/>
    <col min="15625" max="15865" width="7.5703125" style="26"/>
    <col min="15866" max="15866" width="1" style="26" customWidth="1"/>
    <col min="15867" max="15867" width="2.85546875" style="26" customWidth="1"/>
    <col min="15868" max="15868" width="4.42578125" style="26" customWidth="1"/>
    <col min="15869" max="15869" width="36.7109375" style="26" customWidth="1"/>
    <col min="15870" max="15870" width="1.5703125" style="26" customWidth="1"/>
    <col min="15871" max="15872" width="9.85546875" style="26" customWidth="1"/>
    <col min="15873" max="15873" width="13.28515625" style="26" customWidth="1"/>
    <col min="15874" max="15874" width="1.7109375" style="26" customWidth="1"/>
    <col min="15875" max="15876" width="9.85546875" style="26" customWidth="1"/>
    <col min="15877" max="15877" width="13.28515625" style="26" customWidth="1"/>
    <col min="15878" max="15878" width="0.5703125" style="26" customWidth="1"/>
    <col min="15879" max="15879" width="7.5703125" style="26" hidden="1" customWidth="1"/>
    <col min="15880" max="15880" width="1.5703125" style="26" customWidth="1"/>
    <col min="15881" max="16121" width="7.5703125" style="26"/>
    <col min="16122" max="16122" width="1" style="26" customWidth="1"/>
    <col min="16123" max="16123" width="2.85546875" style="26" customWidth="1"/>
    <col min="16124" max="16124" width="4.42578125" style="26" customWidth="1"/>
    <col min="16125" max="16125" width="36.7109375" style="26" customWidth="1"/>
    <col min="16126" max="16126" width="1.5703125" style="26" customWidth="1"/>
    <col min="16127" max="16128" width="9.85546875" style="26" customWidth="1"/>
    <col min="16129" max="16129" width="13.28515625" style="26" customWidth="1"/>
    <col min="16130" max="16130" width="1.7109375" style="26" customWidth="1"/>
    <col min="16131" max="16132" width="9.85546875" style="26" customWidth="1"/>
    <col min="16133" max="16133" width="13.28515625" style="26" customWidth="1"/>
    <col min="16134" max="16134" width="0.5703125" style="26" customWidth="1"/>
    <col min="16135" max="16135" width="7.5703125" style="26" hidden="1" customWidth="1"/>
    <col min="16136" max="16136" width="1.5703125" style="26" customWidth="1"/>
    <col min="16137" max="16384" width="7.5703125" style="26"/>
  </cols>
  <sheetData>
    <row r="1" spans="1:11" s="1" customFormat="1" ht="15" customHeight="1">
      <c r="H1" s="2" t="s">
        <v>0</v>
      </c>
    </row>
    <row r="2" spans="1:11" s="1" customFormat="1" ht="15" customHeight="1">
      <c r="H2" s="3" t="s">
        <v>1</v>
      </c>
    </row>
    <row r="3" spans="1:11" s="1" customFormat="1" ht="15" customHeight="1"/>
    <row r="4" spans="1:11" s="1" customFormat="1" ht="15" customHeight="1"/>
    <row r="5" spans="1:11" s="24" customFormat="1" ht="15" customHeight="1">
      <c r="B5" s="75" t="s">
        <v>233</v>
      </c>
      <c r="C5" s="33" t="s">
        <v>382</v>
      </c>
      <c r="D5" s="78"/>
      <c r="E5" s="77"/>
      <c r="F5" s="77"/>
      <c r="G5" s="77"/>
      <c r="H5" s="77"/>
      <c r="I5" s="77"/>
      <c r="J5" s="77"/>
      <c r="K5" s="77"/>
    </row>
    <row r="6" spans="1:11" s="24" customFormat="1" ht="15" customHeight="1">
      <c r="B6" s="75"/>
      <c r="C6" s="33" t="s">
        <v>418</v>
      </c>
      <c r="D6" s="78"/>
      <c r="E6" s="77"/>
      <c r="F6" s="77"/>
      <c r="G6" s="77"/>
      <c r="H6" s="77"/>
      <c r="I6" s="77"/>
      <c r="J6" s="77"/>
      <c r="K6" s="77"/>
    </row>
    <row r="7" spans="1:11" s="24" customFormat="1" ht="15" customHeight="1">
      <c r="B7" s="76" t="s">
        <v>234</v>
      </c>
      <c r="C7" s="36" t="s">
        <v>552</v>
      </c>
      <c r="D7" s="78"/>
      <c r="E7" s="77"/>
      <c r="F7" s="77"/>
      <c r="G7" s="77"/>
      <c r="H7" s="77"/>
      <c r="I7" s="77"/>
      <c r="J7" s="77"/>
      <c r="K7" s="77"/>
    </row>
    <row r="8" spans="1:11" s="24" customFormat="1" ht="11.25" customHeight="1" thickBot="1">
      <c r="A8" s="25"/>
      <c r="B8" s="77"/>
      <c r="C8" s="77"/>
      <c r="D8" s="78"/>
      <c r="E8" s="77"/>
      <c r="F8" s="77"/>
      <c r="G8" s="77"/>
      <c r="H8" s="77"/>
      <c r="I8" s="77"/>
      <c r="J8" s="77"/>
    </row>
    <row r="9" spans="1:11" s="24" customFormat="1" ht="3" customHeight="1" thickTop="1">
      <c r="A9" s="255"/>
      <c r="B9" s="244"/>
      <c r="C9" s="244"/>
      <c r="D9" s="256"/>
      <c r="E9" s="244"/>
      <c r="F9" s="244"/>
      <c r="G9" s="244"/>
      <c r="H9" s="244"/>
      <c r="I9" s="77"/>
      <c r="J9" s="77"/>
    </row>
    <row r="10" spans="1:11" s="24" customFormat="1" ht="17.100000000000001" customHeight="1">
      <c r="B10" s="33" t="s">
        <v>341</v>
      </c>
      <c r="C10" s="26"/>
      <c r="D10" s="245" t="s">
        <v>28</v>
      </c>
      <c r="E10" s="692" t="s">
        <v>8</v>
      </c>
      <c r="F10" s="692"/>
      <c r="G10" s="692"/>
      <c r="H10" s="114"/>
      <c r="I10" s="114"/>
      <c r="J10" s="77"/>
    </row>
    <row r="11" spans="1:11" s="24" customFormat="1" ht="15">
      <c r="B11" s="36" t="s">
        <v>328</v>
      </c>
      <c r="C11" s="26"/>
      <c r="D11" s="246" t="s">
        <v>29</v>
      </c>
      <c r="E11" s="694" t="s">
        <v>9</v>
      </c>
      <c r="F11" s="694"/>
      <c r="G11" s="694"/>
      <c r="H11" s="77"/>
      <c r="I11" s="77"/>
      <c r="J11" s="77"/>
    </row>
    <row r="12" spans="1:11" s="24" customFormat="1" ht="17.100000000000001" customHeight="1">
      <c r="B12" s="26"/>
      <c r="C12" s="26"/>
      <c r="D12" s="245"/>
      <c r="E12" s="258" t="s">
        <v>8</v>
      </c>
      <c r="F12" s="258" t="s">
        <v>40</v>
      </c>
      <c r="G12" s="258" t="s">
        <v>42</v>
      </c>
      <c r="H12" s="115"/>
      <c r="I12" s="115"/>
      <c r="J12" s="77"/>
    </row>
    <row r="13" spans="1:11" s="24" customFormat="1" ht="16.5" customHeight="1">
      <c r="B13" s="26"/>
      <c r="C13" s="26"/>
      <c r="D13" s="329"/>
      <c r="E13" s="330" t="s">
        <v>9</v>
      </c>
      <c r="F13" s="330" t="s">
        <v>41</v>
      </c>
      <c r="G13" s="330" t="s">
        <v>43</v>
      </c>
      <c r="H13" s="116"/>
      <c r="I13" s="116"/>
      <c r="J13" s="77"/>
    </row>
    <row r="14" spans="1:11" ht="3" customHeight="1">
      <c r="A14" s="247"/>
      <c r="B14" s="247"/>
      <c r="C14" s="247"/>
      <c r="D14" s="248"/>
      <c r="E14" s="247"/>
      <c r="F14" s="247"/>
      <c r="G14" s="247"/>
      <c r="H14" s="247"/>
    </row>
    <row r="15" spans="1:11" ht="6" customHeight="1">
      <c r="H15" s="28"/>
    </row>
    <row r="16" spans="1:11" ht="14.1" customHeight="1">
      <c r="B16" s="33" t="s">
        <v>8</v>
      </c>
      <c r="D16" s="664">
        <v>2023</v>
      </c>
      <c r="E16" s="624">
        <f>SUM(F16,G16)</f>
        <v>56</v>
      </c>
      <c r="F16" s="624">
        <f>SUM(F19,F22,F25,F28,F31,F34,F37,F40,F43,F46,F49)</f>
        <v>27</v>
      </c>
      <c r="G16" s="624">
        <f>SUM(G19,G22,G25,G28,G31,G34,G37,G40,G43,G46,G49)</f>
        <v>29</v>
      </c>
      <c r="H16" s="77"/>
    </row>
    <row r="17" spans="2:9" ht="14.1" customHeight="1">
      <c r="B17" s="36" t="s">
        <v>9</v>
      </c>
      <c r="D17" s="664"/>
      <c r="E17" s="624"/>
      <c r="F17" s="624"/>
      <c r="G17" s="624"/>
      <c r="H17" s="77"/>
    </row>
    <row r="18" spans="2:9" ht="14.1" customHeight="1">
      <c r="B18" s="36"/>
      <c r="D18" s="664"/>
      <c r="E18" s="624"/>
      <c r="F18" s="624"/>
      <c r="G18" s="624"/>
      <c r="H18" s="77"/>
    </row>
    <row r="19" spans="2:9" ht="14.1" customHeight="1">
      <c r="B19" s="33" t="s">
        <v>105</v>
      </c>
      <c r="C19" s="334"/>
      <c r="D19" s="27">
        <v>2023</v>
      </c>
      <c r="E19" s="627">
        <f>F19+G19</f>
        <v>4</v>
      </c>
      <c r="F19" s="627">
        <f>SUM(' 3.20 samb.4'!F19,' 3.20 samb.4'!J19)+SUM(' 3.20 samb.5 '!F19,' 3.20 samb.5 '!J19)+SUM(' 3.20 samb.6'!F19,' 3.20 samb.6'!J19)</f>
        <v>1</v>
      </c>
      <c r="G19" s="627">
        <f>SUM(' 3.20 samb.4'!G19,' 3.20 samb.4'!K19)+SUM(' 3.20 samb.5 '!G19,' 3.20 samb.5 '!K19)+SUM(' 3.20 samb.6'!G19,' 3.20 samb.6'!K19)</f>
        <v>3</v>
      </c>
      <c r="H19" s="118"/>
      <c r="I19" s="29"/>
    </row>
    <row r="20" spans="2:9" ht="14.1" customHeight="1">
      <c r="B20" s="36" t="s">
        <v>106</v>
      </c>
      <c r="C20" s="334"/>
      <c r="E20" s="627"/>
      <c r="F20" s="627"/>
      <c r="G20" s="627"/>
      <c r="H20" s="118"/>
      <c r="I20" s="29"/>
    </row>
    <row r="21" spans="2:9" ht="14.1" customHeight="1">
      <c r="B21" s="33"/>
      <c r="E21" s="627"/>
      <c r="F21" s="627"/>
      <c r="G21" s="627"/>
      <c r="H21" s="117"/>
    </row>
    <row r="22" spans="2:9" ht="14.1" customHeight="1">
      <c r="B22" s="33" t="s">
        <v>394</v>
      </c>
      <c r="C22" s="33"/>
      <c r="D22" s="27">
        <v>2023</v>
      </c>
      <c r="E22" s="627">
        <f>F22+G22</f>
        <v>9</v>
      </c>
      <c r="F22" s="627">
        <f>SUM(' 3.20 samb.4'!F22,' 3.20 samb.4'!J22)+SUM(' 3.20 samb.5 '!F22,' 3.20 samb.5 '!J22)+SUM(' 3.20 samb.6'!F22,' 3.20 samb.6'!J22)</f>
        <v>6</v>
      </c>
      <c r="G22" s="627">
        <f>SUM(' 3.20 samb.4'!G22,' 3.20 samb.4'!K22)+SUM(' 3.20 samb.5 '!G22,' 3.20 samb.5 '!K22)+SUM(' 3.20 samb.6'!G22,' 3.20 samb.6'!K22)</f>
        <v>3</v>
      </c>
      <c r="H22" s="118"/>
    </row>
    <row r="23" spans="2:9" ht="14.1" customHeight="1">
      <c r="B23" s="36" t="s">
        <v>395</v>
      </c>
      <c r="C23" s="33"/>
      <c r="E23" s="627"/>
      <c r="F23" s="627"/>
      <c r="G23" s="627"/>
      <c r="H23" s="118"/>
    </row>
    <row r="24" spans="2:9" ht="14.1" customHeight="1">
      <c r="B24" s="36"/>
      <c r="C24" s="33"/>
      <c r="E24" s="627"/>
      <c r="F24" s="627"/>
      <c r="G24" s="627"/>
      <c r="H24" s="118"/>
    </row>
    <row r="25" spans="2:9" ht="14.1" customHeight="1">
      <c r="B25" s="33" t="s">
        <v>384</v>
      </c>
      <c r="C25" s="29"/>
      <c r="D25" s="27">
        <v>2023</v>
      </c>
      <c r="E25" s="627">
        <f>F25+G25</f>
        <v>1</v>
      </c>
      <c r="F25" s="627">
        <f>SUM(' 3.20 samb.4'!F25,' 3.20 samb.4'!J25)+SUM(' 3.20 samb.5 '!F25,' 3.20 samb.5 '!J25)+SUM(' 3.20 samb.6'!F25,' 3.20 samb.6'!J25)</f>
        <v>0</v>
      </c>
      <c r="G25" s="627">
        <f>SUM(' 3.20 samb.4'!G25,' 3.20 samb.4'!K25)+SUM(' 3.20 samb.5 '!G25,' 3.20 samb.5 '!K25)+SUM(' 3.20 samb.6'!G25,' 3.20 samb.6'!K25)</f>
        <v>1</v>
      </c>
      <c r="H25" s="117"/>
    </row>
    <row r="26" spans="2:9" ht="14.1" customHeight="1">
      <c r="B26" s="36" t="s">
        <v>396</v>
      </c>
      <c r="C26" s="334"/>
      <c r="E26" s="627"/>
      <c r="F26" s="627"/>
      <c r="G26" s="627"/>
      <c r="H26" s="118"/>
    </row>
    <row r="27" spans="2:9" ht="14.1" customHeight="1">
      <c r="B27" s="36"/>
      <c r="C27" s="334"/>
      <c r="E27" s="627"/>
      <c r="F27" s="627"/>
      <c r="G27" s="627"/>
      <c r="H27" s="118"/>
    </row>
    <row r="28" spans="2:9" ht="14.1" customHeight="1">
      <c r="B28" s="33" t="s">
        <v>388</v>
      </c>
      <c r="C28" s="334"/>
      <c r="D28" s="27">
        <v>2023</v>
      </c>
      <c r="E28" s="627">
        <f>F28+G28</f>
        <v>26</v>
      </c>
      <c r="F28" s="627">
        <f>SUM(' 3.20 samb.4'!F28,' 3.20 samb.4'!J28)+SUM(' 3.20 samb.5 '!F28,' 3.20 samb.5 '!J28)+SUM(' 3.20 samb.6'!F28,' 3.20 samb.6'!J28)</f>
        <v>11</v>
      </c>
      <c r="G28" s="627">
        <f>SUM(' 3.20 samb.4'!G28,' 3.20 samb.4'!K28)+SUM(' 3.20 samb.5 '!G28,' 3.20 samb.5 '!K28)+SUM(' 3.20 samb.6'!G28,' 3.20 samb.6'!K28)</f>
        <v>15</v>
      </c>
      <c r="H28" s="118"/>
    </row>
    <row r="29" spans="2:9" ht="14.1" customHeight="1">
      <c r="B29" s="36" t="s">
        <v>389</v>
      </c>
      <c r="C29" s="334"/>
      <c r="E29" s="627"/>
      <c r="F29" s="627"/>
      <c r="G29" s="627"/>
      <c r="H29" s="118"/>
    </row>
    <row r="30" spans="2:9" ht="14.1" customHeight="1">
      <c r="B30" s="634"/>
      <c r="C30" s="334"/>
      <c r="E30" s="627"/>
      <c r="F30" s="627"/>
      <c r="G30" s="627"/>
      <c r="H30" s="118"/>
    </row>
    <row r="31" spans="2:9" ht="14.1" customHeight="1">
      <c r="B31" s="29" t="s">
        <v>385</v>
      </c>
      <c r="C31" s="633"/>
      <c r="D31" s="27">
        <v>2023</v>
      </c>
      <c r="E31" s="627">
        <f>F31+G31</f>
        <v>2</v>
      </c>
      <c r="F31" s="627">
        <f>SUM(' 3.20 samb.4'!F31,' 3.20 samb.4'!J31)+SUM(' 3.20 samb.5 '!F31,' 3.20 samb.5 '!J31)+SUM(' 3.20 samb.6'!F31,' 3.20 samb.6'!J31)</f>
        <v>1</v>
      </c>
      <c r="G31" s="627">
        <f>SUM(' 3.20 samb.4'!G31,' 3.20 samb.4'!K31)+SUM(' 3.20 samb.5 '!G31,' 3.20 samb.5 '!K31)+SUM(' 3.20 samb.6'!G31,' 3.20 samb.6'!K31)</f>
        <v>1</v>
      </c>
      <c r="H31" s="118"/>
    </row>
    <row r="32" spans="2:9" ht="14.1" customHeight="1">
      <c r="B32" s="36" t="s">
        <v>397</v>
      </c>
      <c r="C32" s="334"/>
      <c r="E32" s="627"/>
      <c r="F32" s="627"/>
      <c r="G32" s="627"/>
      <c r="H32" s="118"/>
    </row>
    <row r="33" spans="2:8" ht="14.1" customHeight="1">
      <c r="B33" s="33"/>
      <c r="E33" s="627"/>
      <c r="F33" s="627"/>
      <c r="G33" s="627"/>
      <c r="H33" s="117"/>
    </row>
    <row r="34" spans="2:8" ht="14.1" customHeight="1">
      <c r="B34" s="33" t="s">
        <v>390</v>
      </c>
      <c r="D34" s="27">
        <v>2023</v>
      </c>
      <c r="E34" s="627">
        <f>F34+G34</f>
        <v>6</v>
      </c>
      <c r="F34" s="627">
        <f>SUM(' 3.20 samb.4'!F34,' 3.20 samb.4'!J34)+SUM(' 3.20 samb.5 '!F34,' 3.20 samb.5 '!J34)+SUM(' 3.20 samb.6'!F34,' 3.20 samb.6'!J34)</f>
        <v>3</v>
      </c>
      <c r="G34" s="627">
        <f>SUM(' 3.20 samb.4'!G34,' 3.20 samb.4'!K34)+SUM(' 3.20 samb.5 '!G34,' 3.20 samb.5 '!K34)+SUM(' 3.20 samb.6'!G34,' 3.20 samb.6'!K34)</f>
        <v>3</v>
      </c>
      <c r="H34" s="117"/>
    </row>
    <row r="35" spans="2:8" ht="14.1" customHeight="1">
      <c r="B35" s="36" t="s">
        <v>398</v>
      </c>
      <c r="E35" s="627"/>
      <c r="F35" s="627"/>
      <c r="G35" s="627"/>
      <c r="H35" s="117"/>
    </row>
    <row r="36" spans="2:8" ht="14.1" customHeight="1">
      <c r="B36" s="36"/>
      <c r="E36" s="627"/>
      <c r="F36" s="627"/>
      <c r="G36" s="627"/>
      <c r="H36" s="117"/>
    </row>
    <row r="37" spans="2:8" ht="14.1" customHeight="1">
      <c r="B37" s="33" t="s">
        <v>399</v>
      </c>
      <c r="D37" s="27">
        <v>2023</v>
      </c>
      <c r="E37" s="627">
        <f>F37+G37</f>
        <v>1</v>
      </c>
      <c r="F37" s="627">
        <f>SUM(' 3.20 samb.4'!F37,' 3.20 samb.4'!J37)+SUM(' 3.20 samb.5 '!F37,' 3.20 samb.5 '!J37)+SUM(' 3.20 samb.6'!F37,' 3.20 samb.6'!J37)</f>
        <v>1</v>
      </c>
      <c r="G37" s="627">
        <f>SUM(' 3.20 samb.4'!G37,' 3.20 samb.4'!K37)+SUM(' 3.20 samb.5 '!G37,' 3.20 samb.5 '!K37)+SUM(' 3.20 samb.6'!G37,' 3.20 samb.6'!K37)</f>
        <v>0</v>
      </c>
      <c r="H37" s="117"/>
    </row>
    <row r="38" spans="2:8" ht="14.1" customHeight="1">
      <c r="B38" s="36" t="s">
        <v>400</v>
      </c>
      <c r="E38" s="627"/>
      <c r="F38" s="627"/>
      <c r="G38" s="627"/>
      <c r="H38" s="117"/>
    </row>
    <row r="39" spans="2:8" ht="14.1" customHeight="1">
      <c r="E39" s="627"/>
      <c r="F39" s="627"/>
      <c r="G39" s="627"/>
      <c r="H39" s="117"/>
    </row>
    <row r="40" spans="2:8" ht="14.1" customHeight="1">
      <c r="B40" s="29" t="s">
        <v>386</v>
      </c>
      <c r="D40" s="27">
        <v>2023</v>
      </c>
      <c r="E40" s="627">
        <f>F40+G40</f>
        <v>0</v>
      </c>
      <c r="F40" s="627">
        <f>SUM(' 3.20 samb.4'!F40,' 3.20 samb.4'!J40)+SUM(' 3.20 samb.5 '!F40,' 3.20 samb.5 '!J40)+SUM(' 3.20 samb.6'!F40,' 3.20 samb.6'!J40)</f>
        <v>0</v>
      </c>
      <c r="G40" s="627">
        <f>SUM(' 3.20 samb.4'!G40,' 3.20 samb.4'!K40)+SUM(' 3.20 samb.5 '!G40,' 3.20 samb.5 '!K40)+SUM(' 3.20 samb.6'!G40,' 3.20 samb.6'!K40)</f>
        <v>0</v>
      </c>
      <c r="H40" s="117"/>
    </row>
    <row r="41" spans="2:8" ht="14.1" customHeight="1">
      <c r="B41" s="36" t="s">
        <v>401</v>
      </c>
      <c r="E41" s="627"/>
      <c r="F41" s="627"/>
      <c r="G41" s="627"/>
      <c r="H41" s="117"/>
    </row>
    <row r="42" spans="2:8" ht="14.1" customHeight="1">
      <c r="B42" s="33"/>
      <c r="C42" s="29"/>
      <c r="E42" s="627"/>
      <c r="F42" s="627"/>
      <c r="G42" s="627"/>
      <c r="H42" s="117"/>
    </row>
    <row r="43" spans="2:8" ht="14.1" customHeight="1">
      <c r="B43" s="33" t="s">
        <v>402</v>
      </c>
      <c r="C43" s="334"/>
      <c r="D43" s="27">
        <v>2023</v>
      </c>
      <c r="E43" s="627">
        <f>F43+G43</f>
        <v>2</v>
      </c>
      <c r="F43" s="627">
        <f>SUM(' 3.20 samb.4'!F43,' 3.20 samb.4'!J43)+SUM(' 3.20 samb.5 '!F43,' 3.20 samb.5 '!J43)+SUM(' 3.20 samb.6'!F43,' 3.20 samb.6'!J43)</f>
        <v>2</v>
      </c>
      <c r="G43" s="627">
        <f>SUM(' 3.20 samb.4'!G43,' 3.20 samb.4'!K43)+SUM(' 3.20 samb.5 '!G43,' 3.20 samb.5 '!K43)+SUM(' 3.20 samb.6'!G43,' 3.20 samb.6'!K43)</f>
        <v>0</v>
      </c>
      <c r="H43" s="118"/>
    </row>
    <row r="44" spans="2:8" ht="14.1" customHeight="1">
      <c r="B44" s="36" t="s">
        <v>403</v>
      </c>
      <c r="C44" s="334"/>
      <c r="E44" s="627"/>
      <c r="F44" s="627"/>
      <c r="G44" s="627"/>
      <c r="H44" s="118"/>
    </row>
    <row r="45" spans="2:8" ht="14.1" customHeight="1">
      <c r="B45" s="36"/>
      <c r="C45" s="334"/>
      <c r="E45" s="627"/>
      <c r="F45" s="627"/>
      <c r="G45" s="627"/>
      <c r="H45" s="118"/>
    </row>
    <row r="46" spans="2:8" ht="14.1" customHeight="1">
      <c r="B46" s="33" t="s">
        <v>118</v>
      </c>
      <c r="D46" s="27">
        <v>2023</v>
      </c>
      <c r="E46" s="627">
        <f>F46+G46</f>
        <v>2</v>
      </c>
      <c r="F46" s="627">
        <f>SUM(' 3.20 samb.4'!F46,' 3.20 samb.4'!J46)+SUM(' 3.20 samb.5 '!F46,' 3.20 samb.5 '!J46)+SUM(' 3.20 samb.6'!F46,' 3.20 samb.6'!J46)</f>
        <v>1</v>
      </c>
      <c r="G46" s="627">
        <f>SUM(' 3.20 samb.4'!G46,' 3.20 samb.4'!K46)+SUM(' 3.20 samb.5 '!G46,' 3.20 samb.5 '!K46)+SUM(' 3.20 samb.6'!G46,' 3.20 samb.6'!K46)</f>
        <v>1</v>
      </c>
      <c r="H46" s="117"/>
    </row>
    <row r="47" spans="2:8" ht="14.1" customHeight="1">
      <c r="B47" s="103" t="s">
        <v>119</v>
      </c>
      <c r="C47" s="29"/>
      <c r="E47" s="627"/>
      <c r="F47" s="627"/>
      <c r="G47" s="627"/>
      <c r="H47" s="118"/>
    </row>
    <row r="48" spans="2:8" ht="14.1" customHeight="1">
      <c r="B48" s="103"/>
      <c r="C48" s="29"/>
      <c r="E48" s="627"/>
      <c r="F48" s="627"/>
      <c r="G48" s="627"/>
      <c r="H48" s="118"/>
    </row>
    <row r="49" spans="1:9" ht="14.1" customHeight="1">
      <c r="B49" s="33" t="s">
        <v>391</v>
      </c>
      <c r="C49" s="29"/>
      <c r="D49" s="27">
        <v>2023</v>
      </c>
      <c r="E49" s="627">
        <f>F49+G49</f>
        <v>3</v>
      </c>
      <c r="F49" s="627">
        <f>SUM(' 3.20 samb.4'!F49,' 3.20 samb.4'!J49)+SUM(' 3.20 samb.5 '!F49,' 3.20 samb.5 '!J49)+SUM(' 3.20 samb.6'!F49,' 3.20 samb.6'!J49)</f>
        <v>1</v>
      </c>
      <c r="G49" s="627">
        <f>SUM(' 3.20 samb.4'!G49,' 3.20 samb.4'!K49)+SUM(' 3.20 samb.5 '!G49,' 3.20 samb.5 '!K49)+SUM(' 3.20 samb.6'!G49,' 3.20 samb.6'!K49)</f>
        <v>2</v>
      </c>
      <c r="H49" s="118"/>
    </row>
    <row r="50" spans="1:9" ht="14.1" customHeight="1">
      <c r="B50" s="103" t="s">
        <v>547</v>
      </c>
      <c r="C50" s="29"/>
      <c r="E50" s="333"/>
      <c r="F50" s="333"/>
      <c r="G50" s="333"/>
      <c r="H50" s="118"/>
    </row>
    <row r="51" spans="1:9" ht="17.100000000000001" customHeight="1" thickBot="1">
      <c r="A51" s="30"/>
      <c r="B51" s="83"/>
      <c r="C51" s="83"/>
      <c r="D51" s="84"/>
      <c r="E51" s="85"/>
      <c r="F51" s="85"/>
      <c r="G51" s="85"/>
      <c r="H51" s="85"/>
    </row>
    <row r="52" spans="1:9" s="31" customFormat="1" ht="3" customHeight="1">
      <c r="B52" s="77"/>
      <c r="C52" s="79"/>
      <c r="D52" s="78"/>
      <c r="E52" s="77"/>
      <c r="F52" s="77"/>
      <c r="G52" s="77"/>
      <c r="H52" s="77"/>
    </row>
    <row r="53" spans="1:9" s="32" customFormat="1" ht="12.95" customHeight="1">
      <c r="B53" s="77"/>
      <c r="C53" s="77"/>
      <c r="D53" s="78"/>
      <c r="E53" s="77"/>
      <c r="F53" s="79"/>
      <c r="G53" s="79"/>
      <c r="H53" s="264" t="s">
        <v>216</v>
      </c>
    </row>
    <row r="54" spans="1:9" s="32" customFormat="1" ht="12.95" customHeight="1">
      <c r="B54" s="77"/>
      <c r="C54" s="77"/>
      <c r="D54" s="78"/>
      <c r="E54" s="77"/>
      <c r="F54" s="77"/>
      <c r="G54" s="77"/>
      <c r="H54" s="564" t="s">
        <v>215</v>
      </c>
    </row>
    <row r="55" spans="1:9" ht="15" customHeight="1">
      <c r="C55" s="33"/>
      <c r="D55" s="664"/>
    </row>
    <row r="56" spans="1:9" ht="15" customHeight="1">
      <c r="C56" s="33"/>
      <c r="D56" s="664"/>
    </row>
    <row r="57" spans="1:9" ht="9.75" customHeight="1">
      <c r="C57" s="29"/>
      <c r="D57" s="665"/>
    </row>
    <row r="58" spans="1:9" ht="15" customHeight="1">
      <c r="C58" s="664"/>
      <c r="D58" s="664"/>
    </row>
    <row r="59" spans="1:9" ht="9.75" customHeight="1">
      <c r="C59" s="29"/>
      <c r="D59" s="665"/>
    </row>
    <row r="60" spans="1:9" ht="15" customHeight="1">
      <c r="C60" s="33"/>
      <c r="D60" s="664"/>
    </row>
    <row r="61" spans="1:9" ht="9.75" customHeight="1">
      <c r="C61" s="29"/>
      <c r="D61" s="664"/>
    </row>
    <row r="62" spans="1:9" ht="9.75" customHeight="1">
      <c r="D62" s="665"/>
    </row>
    <row r="63" spans="1:9" ht="15" customHeight="1">
      <c r="B63" s="33"/>
      <c r="C63" s="33"/>
      <c r="E63" s="29"/>
      <c r="F63" s="29"/>
      <c r="G63" s="29"/>
      <c r="H63" s="29"/>
      <c r="I63" s="29"/>
    </row>
    <row r="64" spans="1:9" ht="9.75" customHeight="1">
      <c r="C64" s="36"/>
    </row>
    <row r="65" spans="2:9" ht="9.75" customHeight="1">
      <c r="C65" s="36"/>
    </row>
    <row r="66" spans="2:9" ht="15" customHeight="1">
      <c r="C66" s="33"/>
      <c r="D66" s="664"/>
    </row>
    <row r="67" spans="2:9" ht="9.75" customHeight="1">
      <c r="C67" s="29"/>
      <c r="D67" s="665"/>
    </row>
    <row r="68" spans="2:9" ht="15" customHeight="1">
      <c r="C68" s="33"/>
      <c r="D68" s="664"/>
    </row>
    <row r="69" spans="2:9" ht="9.75" customHeight="1">
      <c r="C69" s="29"/>
      <c r="D69" s="665"/>
    </row>
    <row r="70" spans="2:9" ht="15" customHeight="1">
      <c r="C70" s="33"/>
      <c r="D70" s="664"/>
    </row>
    <row r="71" spans="2:9" ht="9.75" customHeight="1">
      <c r="C71" s="29"/>
      <c r="D71" s="665"/>
    </row>
    <row r="72" spans="2:9" ht="15" customHeight="1">
      <c r="C72" s="33"/>
      <c r="D72" s="664"/>
    </row>
    <row r="73" spans="2:9" ht="9.75" customHeight="1">
      <c r="D73" s="665"/>
    </row>
    <row r="74" spans="2:9" ht="18" customHeight="1">
      <c r="B74" s="33"/>
    </row>
    <row r="75" spans="2:9" ht="15" customHeight="1">
      <c r="B75" s="33"/>
      <c r="C75" s="33"/>
      <c r="E75" s="29"/>
      <c r="F75" s="29"/>
      <c r="G75" s="29"/>
      <c r="H75" s="29"/>
      <c r="I75" s="29"/>
    </row>
    <row r="76" spans="2:9" ht="9.75" customHeight="1">
      <c r="B76" s="29"/>
      <c r="C76" s="36"/>
    </row>
    <row r="77" spans="2:9" ht="15" customHeight="1">
      <c r="B77" s="33"/>
      <c r="C77" s="33"/>
      <c r="E77" s="29"/>
      <c r="F77" s="29"/>
      <c r="G77" s="29"/>
      <c r="H77" s="29"/>
      <c r="I77" s="29"/>
    </row>
    <row r="78" spans="2:9" ht="9.75" customHeight="1">
      <c r="B78" s="29"/>
      <c r="C78" s="36"/>
    </row>
    <row r="79" spans="2:9" ht="5.0999999999999996" customHeight="1"/>
    <row r="80" spans="2:9" ht="11.1" customHeight="1"/>
    <row r="81" spans="3:9" ht="11.1" customHeight="1">
      <c r="C81" s="33"/>
      <c r="E81" s="29"/>
      <c r="F81" s="29"/>
      <c r="G81" s="29"/>
      <c r="H81" s="29"/>
      <c r="I81" s="29"/>
    </row>
    <row r="82" spans="3:9" ht="11.25" customHeight="1">
      <c r="C82" s="36"/>
    </row>
    <row r="83" spans="3:9" ht="5.25" customHeight="1"/>
    <row r="84" spans="3:9" ht="3.95" customHeight="1">
      <c r="E84" s="37"/>
      <c r="F84" s="37"/>
      <c r="G84" s="37"/>
      <c r="H84" s="37"/>
      <c r="I84" s="37"/>
    </row>
    <row r="85" spans="3:9" ht="11.1" customHeight="1"/>
    <row r="86" spans="3:9" ht="10.5" customHeight="1"/>
    <row r="90" spans="3:9">
      <c r="E90" s="37"/>
      <c r="F90" s="37"/>
      <c r="G90" s="37"/>
      <c r="H90" s="37"/>
      <c r="I90" s="37"/>
    </row>
    <row r="91" spans="3:9">
      <c r="E91" s="37"/>
      <c r="F91" s="37"/>
      <c r="G91" s="37"/>
      <c r="H91" s="37"/>
      <c r="I91" s="37"/>
    </row>
    <row r="92" spans="3:9">
      <c r="E92" s="37"/>
      <c r="F92" s="37"/>
      <c r="G92" s="37"/>
      <c r="H92" s="37"/>
      <c r="I92" s="37"/>
    </row>
    <row r="93" spans="3:9">
      <c r="E93" s="37"/>
      <c r="F93" s="37"/>
      <c r="G93" s="37"/>
      <c r="H93" s="37"/>
      <c r="I93" s="37"/>
    </row>
    <row r="94" spans="3:9">
      <c r="E94" s="37"/>
      <c r="F94" s="37"/>
      <c r="G94" s="37"/>
      <c r="H94" s="37"/>
      <c r="I94" s="37"/>
    </row>
    <row r="95" spans="3:9">
      <c r="E95" s="37"/>
      <c r="F95" s="37"/>
      <c r="G95" s="37"/>
      <c r="H95" s="37"/>
      <c r="I95" s="37"/>
    </row>
    <row r="96" spans="3:9">
      <c r="E96" s="37"/>
      <c r="F96" s="37"/>
      <c r="G96" s="37"/>
      <c r="H96" s="37"/>
      <c r="I96" s="37"/>
    </row>
    <row r="97" spans="5:9">
      <c r="E97" s="37"/>
      <c r="F97" s="37"/>
      <c r="G97" s="37"/>
      <c r="H97" s="37"/>
      <c r="I97" s="37"/>
    </row>
    <row r="98" spans="5:9">
      <c r="E98" s="37"/>
      <c r="F98" s="37"/>
      <c r="G98" s="37"/>
      <c r="H98" s="37"/>
      <c r="I98" s="37"/>
    </row>
    <row r="99" spans="5:9">
      <c r="E99" s="37"/>
      <c r="F99" s="37"/>
      <c r="G99" s="37"/>
      <c r="H99" s="37"/>
      <c r="I99" s="37"/>
    </row>
    <row r="100" spans="5:9">
      <c r="E100" s="37"/>
      <c r="F100" s="37"/>
      <c r="G100" s="37"/>
      <c r="H100" s="37"/>
      <c r="I100" s="37"/>
    </row>
    <row r="101" spans="5:9">
      <c r="E101" s="37"/>
      <c r="F101" s="37"/>
      <c r="G101" s="37"/>
      <c r="H101" s="37"/>
      <c r="I101" s="37"/>
    </row>
    <row r="102" spans="5:9">
      <c r="E102" s="37"/>
      <c r="F102" s="37"/>
      <c r="G102" s="37"/>
      <c r="H102" s="37"/>
      <c r="I102" s="37"/>
    </row>
    <row r="103" spans="5:9">
      <c r="E103" s="37"/>
      <c r="F103" s="37"/>
      <c r="G103" s="37"/>
      <c r="H103" s="37"/>
      <c r="I103" s="37"/>
    </row>
    <row r="104" spans="5:9">
      <c r="E104" s="37"/>
      <c r="F104" s="37"/>
      <c r="G104" s="37"/>
      <c r="H104" s="37"/>
      <c r="I104" s="37"/>
    </row>
    <row r="105" spans="5:9">
      <c r="E105" s="37"/>
      <c r="F105" s="37"/>
      <c r="G105" s="37"/>
      <c r="H105" s="37"/>
      <c r="I105" s="37"/>
    </row>
    <row r="106" spans="5:9">
      <c r="E106" s="37"/>
      <c r="F106" s="37"/>
      <c r="G106" s="37"/>
      <c r="H106" s="37"/>
      <c r="I106" s="37"/>
    </row>
    <row r="107" spans="5:9">
      <c r="E107" s="37"/>
      <c r="F107" s="37"/>
      <c r="G107" s="37"/>
      <c r="H107" s="37"/>
      <c r="I107" s="37"/>
    </row>
    <row r="108" spans="5:9">
      <c r="E108" s="37"/>
      <c r="F108" s="37"/>
      <c r="G108" s="37"/>
      <c r="H108" s="37"/>
      <c r="I108" s="37"/>
    </row>
  </sheetData>
  <mergeCells count="2">
    <mergeCell ref="E10:G10"/>
    <mergeCell ref="E11:G11"/>
  </mergeCells>
  <hyperlinks>
    <hyperlink ref="H1" r:id="rId1" xr:uid="{00000000-0004-0000-3B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2"/>
  <headerFooter scaleWithDoc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6"/>
    <pageSetUpPr fitToPage="1"/>
  </sheetPr>
  <dimension ref="A1:L43"/>
  <sheetViews>
    <sheetView view="pageBreakPreview" zoomScale="80" zoomScaleNormal="100" zoomScaleSheetLayoutView="80" workbookViewId="0">
      <selection activeCell="Q36" sqref="Q36"/>
    </sheetView>
  </sheetViews>
  <sheetFormatPr defaultColWidth="9.140625" defaultRowHeight="14.25"/>
  <cols>
    <col min="1" max="1" width="1" style="123" customWidth="1"/>
    <col min="2" max="2" width="12" style="123" customWidth="1"/>
    <col min="3" max="3" width="28" style="123" customWidth="1"/>
    <col min="4" max="4" width="17.28515625" style="123" customWidth="1"/>
    <col min="5" max="10" width="13.7109375" style="123" customWidth="1"/>
    <col min="11" max="11" width="1.42578125" style="123" customWidth="1"/>
    <col min="12" max="16384" width="9.140625" style="123"/>
  </cols>
  <sheetData>
    <row r="1" spans="1:12" s="1" customFormat="1" ht="15" customHeight="1">
      <c r="K1" s="2" t="s">
        <v>0</v>
      </c>
      <c r="L1" s="2"/>
    </row>
    <row r="2" spans="1:12" s="1" customFormat="1" ht="15" customHeight="1">
      <c r="K2" s="3" t="s">
        <v>1</v>
      </c>
      <c r="L2" s="3"/>
    </row>
    <row r="3" spans="1:12" s="1" customFormat="1" ht="15" customHeight="1"/>
    <row r="4" spans="1:12" s="1" customFormat="1" ht="15" customHeight="1"/>
    <row r="5" spans="1:12" ht="15">
      <c r="B5" s="136" t="s">
        <v>348</v>
      </c>
      <c r="C5" s="124" t="s">
        <v>383</v>
      </c>
      <c r="D5" s="125"/>
      <c r="E5" s="125"/>
      <c r="F5" s="125"/>
      <c r="G5" s="125"/>
      <c r="H5" s="134"/>
      <c r="I5" s="134"/>
      <c r="J5" s="134"/>
    </row>
    <row r="6" spans="1:12" ht="15">
      <c r="B6" s="136"/>
      <c r="C6" s="124" t="s">
        <v>367</v>
      </c>
      <c r="D6" s="125"/>
      <c r="E6" s="125"/>
      <c r="F6" s="125"/>
      <c r="G6" s="125"/>
      <c r="H6" s="134"/>
      <c r="I6" s="134"/>
      <c r="J6" s="134"/>
    </row>
    <row r="7" spans="1:12" s="126" customFormat="1">
      <c r="B7" s="127" t="s">
        <v>349</v>
      </c>
      <c r="C7" s="128" t="s">
        <v>368</v>
      </c>
      <c r="D7" s="128"/>
      <c r="E7" s="128"/>
      <c r="F7" s="128"/>
      <c r="G7" s="128"/>
      <c r="H7" s="135"/>
      <c r="I7" s="135"/>
      <c r="J7" s="135"/>
    </row>
    <row r="8" spans="1:12" ht="15" thickBot="1">
      <c r="C8" s="129"/>
      <c r="D8" s="129"/>
      <c r="E8" s="129"/>
      <c r="F8" s="129"/>
      <c r="G8" s="129"/>
      <c r="H8" s="129"/>
      <c r="I8" s="129"/>
      <c r="J8" s="129"/>
    </row>
    <row r="9" spans="1:12" s="137" customFormat="1" ht="13.5" thickTop="1">
      <c r="A9" s="232"/>
      <c r="B9" s="232"/>
      <c r="C9" s="233"/>
      <c r="D9" s="234"/>
      <c r="E9" s="235"/>
      <c r="F9" s="233"/>
      <c r="G9" s="233"/>
      <c r="H9" s="236"/>
      <c r="I9" s="236"/>
      <c r="J9" s="236"/>
      <c r="K9" s="237"/>
    </row>
    <row r="10" spans="1:12" s="137" customFormat="1" ht="15">
      <c r="A10" s="238"/>
      <c r="B10" s="385" t="s">
        <v>322</v>
      </c>
      <c r="C10" s="385"/>
      <c r="D10" s="386" t="s">
        <v>55</v>
      </c>
      <c r="E10" s="702" t="s">
        <v>8</v>
      </c>
      <c r="F10" s="702"/>
      <c r="G10" s="702" t="s">
        <v>40</v>
      </c>
      <c r="H10" s="702"/>
      <c r="I10" s="702" t="s">
        <v>42</v>
      </c>
      <c r="J10" s="702"/>
    </row>
    <row r="11" spans="1:12" s="138" customFormat="1" ht="23.25" customHeight="1">
      <c r="A11" s="239"/>
      <c r="B11" s="387" t="s">
        <v>137</v>
      </c>
      <c r="C11" s="387"/>
      <c r="D11" s="388" t="s">
        <v>29</v>
      </c>
      <c r="E11" s="703" t="s">
        <v>9</v>
      </c>
      <c r="F11" s="703"/>
      <c r="G11" s="703" t="s">
        <v>41</v>
      </c>
      <c r="H11" s="703"/>
      <c r="I11" s="703" t="s">
        <v>43</v>
      </c>
      <c r="J11" s="703"/>
    </row>
    <row r="12" spans="1:12" s="137" customFormat="1" ht="15">
      <c r="A12" s="233"/>
      <c r="B12" s="389"/>
      <c r="C12" s="389"/>
      <c r="D12" s="390"/>
      <c r="E12" s="391" t="s">
        <v>152</v>
      </c>
      <c r="F12" s="136" t="s">
        <v>154</v>
      </c>
      <c r="G12" s="391" t="s">
        <v>152</v>
      </c>
      <c r="H12" s="136" t="s">
        <v>154</v>
      </c>
      <c r="I12" s="391" t="s">
        <v>152</v>
      </c>
      <c r="J12" s="136" t="s">
        <v>154</v>
      </c>
    </row>
    <row r="13" spans="1:12" s="137" customFormat="1">
      <c r="A13" s="233"/>
      <c r="B13" s="389"/>
      <c r="C13" s="389"/>
      <c r="D13" s="390"/>
      <c r="E13" s="392" t="s">
        <v>153</v>
      </c>
      <c r="F13" s="392" t="s">
        <v>155</v>
      </c>
      <c r="G13" s="392" t="s">
        <v>153</v>
      </c>
      <c r="H13" s="392" t="s">
        <v>155</v>
      </c>
      <c r="I13" s="392" t="s">
        <v>153</v>
      </c>
      <c r="J13" s="392" t="s">
        <v>155</v>
      </c>
    </row>
    <row r="14" spans="1:12" s="137" customFormat="1" ht="15">
      <c r="A14" s="233"/>
      <c r="B14" s="389"/>
      <c r="C14" s="389"/>
      <c r="D14" s="390"/>
      <c r="E14" s="392"/>
      <c r="F14" s="391" t="s">
        <v>321</v>
      </c>
      <c r="G14" s="392"/>
      <c r="H14" s="391" t="s">
        <v>321</v>
      </c>
      <c r="I14" s="392"/>
      <c r="J14" s="391" t="s">
        <v>321</v>
      </c>
    </row>
    <row r="15" spans="1:12" s="137" customFormat="1" ht="8.1" customHeight="1">
      <c r="A15" s="240"/>
      <c r="B15" s="393"/>
      <c r="C15" s="389"/>
      <c r="D15" s="394"/>
      <c r="E15" s="391"/>
      <c r="F15" s="391"/>
      <c r="G15" s="391"/>
      <c r="H15" s="391"/>
      <c r="I15" s="391"/>
      <c r="J15" s="391"/>
      <c r="K15" s="241"/>
    </row>
    <row r="16" spans="1:12" s="137" customFormat="1" ht="15">
      <c r="B16" s="123"/>
      <c r="C16" s="395"/>
      <c r="D16" s="396"/>
      <c r="E16" s="397"/>
      <c r="F16" s="397"/>
      <c r="G16" s="397"/>
      <c r="H16" s="397"/>
      <c r="I16" s="397"/>
      <c r="J16" s="397"/>
    </row>
    <row r="17" spans="2:10" s="137" customFormat="1" ht="20.100000000000001" customHeight="1">
      <c r="B17" s="398" t="s">
        <v>8</v>
      </c>
      <c r="C17" s="134"/>
      <c r="D17" s="399">
        <v>2021</v>
      </c>
      <c r="E17" s="400">
        <f t="shared" ref="E17:J19" si="0">E21+E25+E29+E33+E37</f>
        <v>904</v>
      </c>
      <c r="F17" s="401">
        <f t="shared" si="0"/>
        <v>100</v>
      </c>
      <c r="G17" s="400">
        <f t="shared" si="0"/>
        <v>556</v>
      </c>
      <c r="H17" s="401">
        <f t="shared" si="0"/>
        <v>100</v>
      </c>
      <c r="I17" s="400">
        <f t="shared" si="0"/>
        <v>348</v>
      </c>
      <c r="J17" s="401">
        <f t="shared" si="0"/>
        <v>100</v>
      </c>
    </row>
    <row r="18" spans="2:10" s="137" customFormat="1" ht="20.100000000000001" customHeight="1">
      <c r="B18" s="402" t="s">
        <v>9</v>
      </c>
      <c r="C18" s="134"/>
      <c r="D18" s="399">
        <v>2022</v>
      </c>
      <c r="E18" s="400">
        <f t="shared" si="0"/>
        <v>900</v>
      </c>
      <c r="F18" s="401">
        <f t="shared" si="0"/>
        <v>100</v>
      </c>
      <c r="G18" s="400">
        <f t="shared" si="0"/>
        <v>502</v>
      </c>
      <c r="H18" s="401">
        <f t="shared" si="0"/>
        <v>100</v>
      </c>
      <c r="I18" s="400">
        <f t="shared" si="0"/>
        <v>398</v>
      </c>
      <c r="J18" s="401">
        <f t="shared" si="0"/>
        <v>100</v>
      </c>
    </row>
    <row r="19" spans="2:10" s="137" customFormat="1" ht="20.100000000000001" customHeight="1">
      <c r="B19" s="134"/>
      <c r="C19" s="134"/>
      <c r="D19" s="399">
        <v>2023</v>
      </c>
      <c r="E19" s="400">
        <f t="shared" si="0"/>
        <v>1238</v>
      </c>
      <c r="F19" s="401">
        <f t="shared" si="0"/>
        <v>100</v>
      </c>
      <c r="G19" s="400">
        <f t="shared" si="0"/>
        <v>735</v>
      </c>
      <c r="H19" s="401">
        <f t="shared" si="0"/>
        <v>99.999999999999986</v>
      </c>
      <c r="I19" s="400">
        <f t="shared" si="0"/>
        <v>503</v>
      </c>
      <c r="J19" s="401">
        <f t="shared" si="0"/>
        <v>100</v>
      </c>
    </row>
    <row r="20" spans="2:10" s="137" customFormat="1" ht="20.100000000000001" customHeight="1">
      <c r="B20" s="134"/>
      <c r="C20" s="134"/>
      <c r="D20" s="394"/>
      <c r="E20" s="403"/>
      <c r="F20" s="404"/>
      <c r="G20" s="403"/>
      <c r="H20" s="404"/>
      <c r="I20" s="403"/>
      <c r="J20" s="404"/>
    </row>
    <row r="21" spans="2:10" s="137" customFormat="1" ht="20.100000000000001" customHeight="1">
      <c r="B21" s="398" t="s">
        <v>138</v>
      </c>
      <c r="C21" s="134"/>
      <c r="D21" s="394">
        <v>2021</v>
      </c>
      <c r="E21" s="403">
        <f>G21+I21</f>
        <v>531</v>
      </c>
      <c r="F21" s="404">
        <f>E21/E17*100</f>
        <v>58.738938053097343</v>
      </c>
      <c r="G21" s="403">
        <v>340</v>
      </c>
      <c r="H21" s="404">
        <f>G21/G17*100</f>
        <v>61.151079136690647</v>
      </c>
      <c r="I21" s="403">
        <v>191</v>
      </c>
      <c r="J21" s="404">
        <f>I21/I17*100</f>
        <v>54.885057471264368</v>
      </c>
    </row>
    <row r="22" spans="2:10" s="137" customFormat="1" ht="20.100000000000001" customHeight="1">
      <c r="B22" s="402" t="s">
        <v>139</v>
      </c>
      <c r="C22" s="134"/>
      <c r="D22" s="394">
        <v>2022</v>
      </c>
      <c r="E22" s="403">
        <f>G22+I22</f>
        <v>584</v>
      </c>
      <c r="F22" s="404">
        <f>E22/E18*100</f>
        <v>64.888888888888886</v>
      </c>
      <c r="G22" s="403">
        <v>323</v>
      </c>
      <c r="H22" s="404">
        <f>G22/G18*100</f>
        <v>64.342629482071715</v>
      </c>
      <c r="I22" s="403">
        <v>261</v>
      </c>
      <c r="J22" s="404">
        <f>I22/I18*100</f>
        <v>65.577889447236188</v>
      </c>
    </row>
    <row r="23" spans="2:10" s="137" customFormat="1" ht="20.100000000000001" customHeight="1">
      <c r="B23" s="134"/>
      <c r="C23" s="134"/>
      <c r="D23" s="394">
        <v>2023</v>
      </c>
      <c r="E23" s="403">
        <f>G23+I23</f>
        <v>793</v>
      </c>
      <c r="F23" s="404">
        <f>E23/E19*100</f>
        <v>64.054927302100168</v>
      </c>
      <c r="G23" s="608">
        <v>478</v>
      </c>
      <c r="H23" s="404">
        <f>G23/G19*100</f>
        <v>65.034013605442169</v>
      </c>
      <c r="I23" s="608">
        <v>315</v>
      </c>
      <c r="J23" s="404">
        <f>I23/I19*100</f>
        <v>62.624254473161031</v>
      </c>
    </row>
    <row r="24" spans="2:10" s="137" customFormat="1" ht="20.100000000000001" customHeight="1">
      <c r="B24" s="134"/>
      <c r="C24" s="134"/>
      <c r="D24" s="394"/>
      <c r="E24" s="403"/>
      <c r="F24" s="404"/>
      <c r="G24" s="403"/>
      <c r="H24" s="404"/>
      <c r="I24" s="403"/>
      <c r="J24" s="404"/>
    </row>
    <row r="25" spans="2:10" s="137" customFormat="1" ht="20.100000000000001" customHeight="1">
      <c r="B25" s="398" t="s">
        <v>342</v>
      </c>
      <c r="C25" s="134"/>
      <c r="D25" s="394">
        <v>2021</v>
      </c>
      <c r="E25" s="403">
        <f>G25+I25</f>
        <v>138</v>
      </c>
      <c r="F25" s="404">
        <f>E25/E17*100</f>
        <v>15.265486725663715</v>
      </c>
      <c r="G25" s="403">
        <v>80</v>
      </c>
      <c r="H25" s="404">
        <f>G25/G17*100</f>
        <v>14.388489208633093</v>
      </c>
      <c r="I25" s="403">
        <v>58</v>
      </c>
      <c r="J25" s="404">
        <f>I25/I17*100</f>
        <v>16.666666666666664</v>
      </c>
    </row>
    <row r="26" spans="2:10" s="137" customFormat="1" ht="20.100000000000001" customHeight="1">
      <c r="B26" s="402" t="s">
        <v>140</v>
      </c>
      <c r="C26" s="134"/>
      <c r="D26" s="394">
        <v>2022</v>
      </c>
      <c r="E26" s="403">
        <f>G26+I26</f>
        <v>134</v>
      </c>
      <c r="F26" s="404">
        <f>E26/E18*100</f>
        <v>14.888888888888888</v>
      </c>
      <c r="G26" s="403">
        <v>80</v>
      </c>
      <c r="H26" s="404">
        <f>G26/G18*100</f>
        <v>15.936254980079681</v>
      </c>
      <c r="I26" s="403">
        <v>54</v>
      </c>
      <c r="J26" s="404">
        <f>I26/I18*100</f>
        <v>13.5678391959799</v>
      </c>
    </row>
    <row r="27" spans="2:10" s="137" customFormat="1" ht="20.100000000000001" customHeight="1">
      <c r="B27" s="134"/>
      <c r="C27" s="134"/>
      <c r="D27" s="394">
        <v>2023</v>
      </c>
      <c r="E27" s="403">
        <f>G27+I27</f>
        <v>196</v>
      </c>
      <c r="F27" s="404">
        <f>E27/E19*100</f>
        <v>15.831987075928918</v>
      </c>
      <c r="G27" s="608">
        <v>116</v>
      </c>
      <c r="H27" s="404">
        <f>G27/G19*100</f>
        <v>15.782312925170066</v>
      </c>
      <c r="I27" s="608">
        <v>80</v>
      </c>
      <c r="J27" s="404">
        <f>I27/I19*100</f>
        <v>15.904572564612327</v>
      </c>
    </row>
    <row r="28" spans="2:10" s="137" customFormat="1" ht="20.100000000000001" customHeight="1">
      <c r="B28" s="134"/>
      <c r="C28" s="134"/>
      <c r="D28" s="394"/>
      <c r="E28" s="403"/>
      <c r="F28" s="404"/>
      <c r="G28" s="403"/>
      <c r="H28" s="404"/>
      <c r="I28" s="403"/>
      <c r="J28" s="404"/>
    </row>
    <row r="29" spans="2:10" s="137" customFormat="1" ht="20.100000000000001" customHeight="1">
      <c r="B29" s="398" t="s">
        <v>343</v>
      </c>
      <c r="C29" s="398"/>
      <c r="D29" s="394">
        <v>2021</v>
      </c>
      <c r="E29" s="403">
        <f>G29+I29</f>
        <v>17</v>
      </c>
      <c r="F29" s="404">
        <f>E29/E17*100</f>
        <v>1.8805309734513276</v>
      </c>
      <c r="G29" s="403">
        <v>12</v>
      </c>
      <c r="H29" s="404">
        <f>G29/G17*100</f>
        <v>2.1582733812949639</v>
      </c>
      <c r="I29" s="403">
        <v>5</v>
      </c>
      <c r="J29" s="404">
        <f>I29/I17*100</f>
        <v>1.4367816091954022</v>
      </c>
    </row>
    <row r="30" spans="2:10" s="137" customFormat="1" ht="20.100000000000001" customHeight="1">
      <c r="B30" s="402" t="s">
        <v>141</v>
      </c>
      <c r="C30" s="134"/>
      <c r="D30" s="394">
        <v>2022</v>
      </c>
      <c r="E30" s="403">
        <f>G30+I30</f>
        <v>12</v>
      </c>
      <c r="F30" s="404">
        <f>E30/E18*100</f>
        <v>1.3333333333333335</v>
      </c>
      <c r="G30" s="403">
        <v>8</v>
      </c>
      <c r="H30" s="404">
        <f>G30/G18*100</f>
        <v>1.593625498007968</v>
      </c>
      <c r="I30" s="403">
        <v>4</v>
      </c>
      <c r="J30" s="404">
        <f>I30/I18*100</f>
        <v>1.0050251256281406</v>
      </c>
    </row>
    <row r="31" spans="2:10" s="137" customFormat="1" ht="20.100000000000001" customHeight="1">
      <c r="B31" s="134"/>
      <c r="C31" s="134"/>
      <c r="D31" s="394">
        <v>2023</v>
      </c>
      <c r="E31" s="403">
        <f>G31+I31</f>
        <v>26</v>
      </c>
      <c r="F31" s="404">
        <f>E31/E19*100</f>
        <v>2.1001615508885298</v>
      </c>
      <c r="G31" s="608">
        <v>17</v>
      </c>
      <c r="H31" s="404">
        <f>G31/G19*100</f>
        <v>2.3129251700680271</v>
      </c>
      <c r="I31" s="608">
        <v>9</v>
      </c>
      <c r="J31" s="404">
        <f>I31/I19*100</f>
        <v>1.7892644135188867</v>
      </c>
    </row>
    <row r="32" spans="2:10" s="137" customFormat="1" ht="20.100000000000001" customHeight="1">
      <c r="B32" s="134"/>
      <c r="C32" s="134"/>
      <c r="D32" s="394"/>
      <c r="E32" s="403"/>
      <c r="F32" s="404"/>
      <c r="G32" s="403"/>
      <c r="H32" s="404"/>
      <c r="I32" s="403"/>
      <c r="J32" s="404"/>
    </row>
    <row r="33" spans="1:11" s="137" customFormat="1" ht="20.100000000000001" customHeight="1">
      <c r="B33" s="398" t="s">
        <v>142</v>
      </c>
      <c r="C33" s="398"/>
      <c r="D33" s="394">
        <v>2021</v>
      </c>
      <c r="E33" s="403">
        <f>G33+I33</f>
        <v>19</v>
      </c>
      <c r="F33" s="404">
        <f>E33/E17*100</f>
        <v>2.1017699115044248</v>
      </c>
      <c r="G33" s="403">
        <v>13</v>
      </c>
      <c r="H33" s="404">
        <f>G33/G17*100</f>
        <v>2.3381294964028778</v>
      </c>
      <c r="I33" s="403">
        <v>6</v>
      </c>
      <c r="J33" s="404">
        <f>I33/I17*100</f>
        <v>1.7241379310344827</v>
      </c>
    </row>
    <row r="34" spans="1:11" s="137" customFormat="1" ht="20.100000000000001" customHeight="1">
      <c r="B34" s="402" t="s">
        <v>143</v>
      </c>
      <c r="C34" s="402"/>
      <c r="D34" s="394">
        <v>2022</v>
      </c>
      <c r="E34" s="403">
        <f>G34+I34</f>
        <v>19</v>
      </c>
      <c r="F34" s="404">
        <f>E34/E18*100</f>
        <v>2.1111111111111112</v>
      </c>
      <c r="G34" s="403">
        <v>11</v>
      </c>
      <c r="H34" s="404">
        <f>G34/G18*100</f>
        <v>2.1912350597609564</v>
      </c>
      <c r="I34" s="403">
        <v>8</v>
      </c>
      <c r="J34" s="404">
        <f>I34/I18*100</f>
        <v>2.0100502512562812</v>
      </c>
    </row>
    <row r="35" spans="1:11" s="137" customFormat="1" ht="20.100000000000001" customHeight="1">
      <c r="B35" s="134"/>
      <c r="C35" s="134"/>
      <c r="D35" s="394">
        <v>2023</v>
      </c>
      <c r="E35" s="403">
        <f>G35+I35</f>
        <v>40</v>
      </c>
      <c r="F35" s="404">
        <f>E35/E19*100</f>
        <v>3.2310177705977381</v>
      </c>
      <c r="G35" s="608">
        <v>12</v>
      </c>
      <c r="H35" s="404">
        <f>G35/G19*100</f>
        <v>1.6326530612244898</v>
      </c>
      <c r="I35" s="608">
        <v>28</v>
      </c>
      <c r="J35" s="404">
        <f>I35/I19*100</f>
        <v>5.5666003976143141</v>
      </c>
    </row>
    <row r="36" spans="1:11" s="137" customFormat="1" ht="20.100000000000001" customHeight="1">
      <c r="B36" s="134"/>
      <c r="C36" s="134"/>
      <c r="D36" s="394"/>
      <c r="E36" s="403"/>
      <c r="F36" s="404"/>
      <c r="G36" s="403"/>
      <c r="H36" s="404"/>
      <c r="I36" s="403"/>
      <c r="J36" s="404"/>
    </row>
    <row r="37" spans="1:11" s="137" customFormat="1" ht="20.100000000000001" customHeight="1">
      <c r="B37" s="398" t="s">
        <v>144</v>
      </c>
      <c r="C37" s="134"/>
      <c r="D37" s="394">
        <v>2021</v>
      </c>
      <c r="E37" s="403">
        <f>G37+I37</f>
        <v>199</v>
      </c>
      <c r="F37" s="404">
        <f>E37/E17*100</f>
        <v>22.013274336283185</v>
      </c>
      <c r="G37" s="403">
        <v>111</v>
      </c>
      <c r="H37" s="404">
        <f>G37/G17*100</f>
        <v>19.964028776978417</v>
      </c>
      <c r="I37" s="403">
        <v>88</v>
      </c>
      <c r="J37" s="404">
        <f>I37/I17*100</f>
        <v>25.287356321839084</v>
      </c>
    </row>
    <row r="38" spans="1:11" s="137" customFormat="1" ht="20.100000000000001" customHeight="1">
      <c r="B38" s="402" t="s">
        <v>145</v>
      </c>
      <c r="C38" s="134"/>
      <c r="D38" s="394">
        <v>2022</v>
      </c>
      <c r="E38" s="403">
        <f>G38+I38</f>
        <v>151</v>
      </c>
      <c r="F38" s="404">
        <f>E38/E18*100</f>
        <v>16.777777777777779</v>
      </c>
      <c r="G38" s="403">
        <v>80</v>
      </c>
      <c r="H38" s="404">
        <f>G38/G18*100</f>
        <v>15.936254980079681</v>
      </c>
      <c r="I38" s="403">
        <v>71</v>
      </c>
      <c r="J38" s="404">
        <f>I38/I18*100</f>
        <v>17.839195979899497</v>
      </c>
    </row>
    <row r="39" spans="1:11" s="137" customFormat="1" ht="20.100000000000001" customHeight="1">
      <c r="B39" s="123"/>
      <c r="C39" s="134"/>
      <c r="D39" s="394">
        <v>2023</v>
      </c>
      <c r="E39" s="403">
        <f>G39+I39</f>
        <v>183</v>
      </c>
      <c r="F39" s="404">
        <f>E39/E19*100</f>
        <v>14.781906300484653</v>
      </c>
      <c r="G39" s="608">
        <v>112</v>
      </c>
      <c r="H39" s="404">
        <f>G39/G19*100</f>
        <v>15.238095238095239</v>
      </c>
      <c r="I39" s="608">
        <v>71</v>
      </c>
      <c r="J39" s="404">
        <f>I39/I19*100</f>
        <v>14.115308151093439</v>
      </c>
    </row>
    <row r="40" spans="1:11" s="137" customFormat="1" ht="13.5" thickBot="1">
      <c r="A40" s="139"/>
      <c r="B40" s="139"/>
      <c r="C40" s="130"/>
      <c r="D40" s="131"/>
      <c r="E40" s="132"/>
      <c r="F40" s="133"/>
      <c r="G40" s="132"/>
      <c r="H40" s="133"/>
      <c r="I40" s="132"/>
      <c r="J40" s="133"/>
      <c r="K40" s="139"/>
    </row>
    <row r="41" spans="1:11" s="137" customFormat="1" ht="12.75">
      <c r="G41" s="77"/>
      <c r="H41" s="79"/>
      <c r="I41" s="79"/>
      <c r="K41" s="563" t="s">
        <v>216</v>
      </c>
    </row>
    <row r="42" spans="1:11" s="137" customFormat="1" ht="12.75">
      <c r="G42" s="77"/>
      <c r="H42" s="77"/>
      <c r="I42" s="77"/>
      <c r="K42" s="265" t="s">
        <v>215</v>
      </c>
    </row>
    <row r="43" spans="1:11">
      <c r="J43" s="140"/>
    </row>
  </sheetData>
  <mergeCells count="6">
    <mergeCell ref="E10:F10"/>
    <mergeCell ref="G10:H10"/>
    <mergeCell ref="I10:J10"/>
    <mergeCell ref="E11:F11"/>
    <mergeCell ref="G11:H11"/>
    <mergeCell ref="I11:J11"/>
  </mergeCells>
  <hyperlinks>
    <hyperlink ref="K1" r:id="rId1" xr:uid="{00000000-0004-0000-3C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2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M102"/>
  <sheetViews>
    <sheetView showGridLines="0" view="pageBreakPreview" zoomScale="80" zoomScaleNormal="100" zoomScaleSheetLayoutView="80" workbookViewId="0">
      <pane ySplit="13" topLeftCell="A14" activePane="bottomLeft" state="frozen"/>
      <selection activeCell="Q36" sqref="Q36"/>
      <selection pane="bottomLeft"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2.85546875" style="192" customWidth="1"/>
    <col min="6" max="7" width="15.85546875" style="193" customWidth="1"/>
    <col min="8" max="8" width="13.7109375" style="193" customWidth="1"/>
    <col min="9" max="9" width="15.85546875" style="193" customWidth="1"/>
    <col min="10" max="10" width="13.7109375" style="193" customWidth="1"/>
    <col min="11" max="11" width="13.140625" style="193" customWidth="1"/>
    <col min="12" max="12" width="13.7109375" style="193" customWidth="1"/>
    <col min="13" max="13" width="1" style="193" customWidth="1"/>
    <col min="14" max="16384" width="9.140625" style="192"/>
  </cols>
  <sheetData>
    <row r="1" spans="1:13" ht="15" customHeight="1">
      <c r="A1" s="509"/>
      <c r="B1" s="509"/>
      <c r="C1" s="509"/>
      <c r="D1" s="526"/>
      <c r="E1" s="509"/>
      <c r="F1" s="510"/>
      <c r="G1" s="510"/>
      <c r="H1" s="510"/>
      <c r="I1" s="543"/>
      <c r="J1" s="510"/>
      <c r="K1" s="510"/>
      <c r="L1" s="544"/>
      <c r="M1" s="2" t="s">
        <v>0</v>
      </c>
    </row>
    <row r="2" spans="1:13" ht="15" customHeight="1">
      <c r="A2" s="509"/>
      <c r="B2" s="509"/>
      <c r="C2" s="509"/>
      <c r="D2" s="526"/>
      <c r="E2" s="509"/>
      <c r="F2" s="510"/>
      <c r="G2" s="510"/>
      <c r="H2" s="510"/>
      <c r="I2" s="545"/>
      <c r="J2" s="510"/>
      <c r="K2" s="510"/>
      <c r="L2" s="544"/>
      <c r="M2" s="3" t="s">
        <v>1</v>
      </c>
    </row>
    <row r="3" spans="1:13" ht="15" customHeight="1">
      <c r="A3" s="509"/>
      <c r="B3" s="509"/>
      <c r="C3" s="509"/>
      <c r="D3" s="526"/>
      <c r="E3" s="509"/>
      <c r="F3" s="510"/>
      <c r="G3" s="510"/>
      <c r="H3" s="510"/>
      <c r="I3" s="510"/>
      <c r="J3" s="510"/>
      <c r="K3" s="510"/>
      <c r="L3" s="510"/>
    </row>
    <row r="4" spans="1:13" ht="15" customHeight="1">
      <c r="A4" s="509"/>
      <c r="B4" s="509"/>
      <c r="C4" s="509"/>
      <c r="D4" s="526"/>
      <c r="E4" s="509"/>
      <c r="F4" s="510"/>
      <c r="G4" s="510"/>
      <c r="H4" s="510"/>
      <c r="I4" s="510"/>
      <c r="J4" s="510"/>
      <c r="K4" s="510"/>
      <c r="L4" s="510"/>
    </row>
    <row r="5" spans="1:13" ht="15" customHeight="1">
      <c r="A5" s="509"/>
      <c r="B5" s="506" t="s">
        <v>46</v>
      </c>
      <c r="C5" s="507" t="s">
        <v>478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13" ht="15" customHeight="1">
      <c r="A6" s="509"/>
      <c r="B6" s="506"/>
      <c r="C6" s="507" t="s">
        <v>367</v>
      </c>
      <c r="D6" s="508"/>
      <c r="E6" s="509"/>
      <c r="F6" s="506"/>
      <c r="G6" s="506"/>
      <c r="H6" s="506"/>
      <c r="I6" s="506"/>
      <c r="J6" s="510"/>
      <c r="K6" s="510"/>
      <c r="L6" s="510"/>
    </row>
    <row r="7" spans="1:13" s="198" customFormat="1" ht="15" customHeight="1">
      <c r="A7" s="514"/>
      <c r="B7" s="511" t="s">
        <v>47</v>
      </c>
      <c r="C7" s="512" t="s">
        <v>479</v>
      </c>
      <c r="D7" s="513"/>
      <c r="E7" s="514"/>
      <c r="F7" s="515"/>
      <c r="G7" s="515"/>
      <c r="H7" s="515"/>
      <c r="I7" s="515"/>
      <c r="J7" s="515"/>
      <c r="K7" s="515"/>
      <c r="L7" s="515"/>
      <c r="M7" s="199"/>
    </row>
    <row r="8" spans="1:13" ht="15" customHeight="1" thickBot="1">
      <c r="A8" s="523"/>
      <c r="B8" s="516"/>
      <c r="C8" s="516"/>
      <c r="D8" s="517"/>
      <c r="E8" s="516"/>
      <c r="F8" s="510"/>
      <c r="G8" s="510"/>
      <c r="H8" s="510"/>
      <c r="I8" s="510"/>
      <c r="J8" s="510"/>
      <c r="K8" s="510"/>
      <c r="L8" s="510"/>
    </row>
    <row r="9" spans="1:13" ht="5.25" customHeight="1" thickTop="1">
      <c r="A9" s="547"/>
      <c r="B9" s="518" t="s">
        <v>2</v>
      </c>
      <c r="C9" s="518"/>
      <c r="D9" s="519"/>
      <c r="E9" s="518"/>
      <c r="F9" s="520" t="s">
        <v>2</v>
      </c>
      <c r="G9" s="520" t="s">
        <v>2</v>
      </c>
      <c r="H9" s="520"/>
      <c r="I9" s="520"/>
      <c r="J9" s="520"/>
      <c r="K9" s="520"/>
      <c r="L9" s="520"/>
      <c r="M9" s="227"/>
    </row>
    <row r="10" spans="1:13" s="201" customFormat="1" ht="15.95" customHeight="1">
      <c r="A10" s="509"/>
      <c r="B10" s="521" t="s">
        <v>3</v>
      </c>
      <c r="C10" s="521"/>
      <c r="D10" s="522" t="s">
        <v>28</v>
      </c>
      <c r="E10" s="506" t="s">
        <v>8</v>
      </c>
      <c r="F10" s="506" t="s">
        <v>36</v>
      </c>
      <c r="G10" s="506" t="s">
        <v>38</v>
      </c>
      <c r="H10" s="506" t="s">
        <v>310</v>
      </c>
      <c r="I10" s="506" t="s">
        <v>311</v>
      </c>
      <c r="J10" s="506" t="s">
        <v>159</v>
      </c>
      <c r="K10" s="506" t="s">
        <v>228</v>
      </c>
      <c r="L10" s="506" t="s">
        <v>230</v>
      </c>
      <c r="M10" s="228"/>
    </row>
    <row r="11" spans="1:13" s="201" customFormat="1" ht="15" customHeight="1">
      <c r="A11" s="509"/>
      <c r="B11" s="523" t="s">
        <v>5</v>
      </c>
      <c r="C11" s="523"/>
      <c r="D11" s="524" t="s">
        <v>29</v>
      </c>
      <c r="E11" s="525" t="s">
        <v>9</v>
      </c>
      <c r="F11" s="525" t="s">
        <v>206</v>
      </c>
      <c r="G11" s="525" t="s">
        <v>39</v>
      </c>
      <c r="H11" s="525" t="s">
        <v>207</v>
      </c>
      <c r="I11" s="525" t="s">
        <v>229</v>
      </c>
      <c r="J11" s="525" t="s">
        <v>160</v>
      </c>
      <c r="K11" s="525"/>
      <c r="L11" s="525" t="s">
        <v>231</v>
      </c>
      <c r="M11" s="229"/>
    </row>
    <row r="12" spans="1:13" s="201" customFormat="1" ht="15.75" customHeight="1">
      <c r="A12" s="509"/>
      <c r="B12" s="509"/>
      <c r="C12" s="509"/>
      <c r="D12" s="526"/>
      <c r="E12" s="525"/>
      <c r="F12" s="525" t="s">
        <v>205</v>
      </c>
      <c r="G12" s="525"/>
      <c r="H12" s="525"/>
      <c r="I12" s="525" t="s">
        <v>357</v>
      </c>
      <c r="J12" s="525"/>
      <c r="K12" s="525"/>
      <c r="L12" s="509"/>
      <c r="M12" s="203"/>
    </row>
    <row r="13" spans="1:13" s="201" customFormat="1" ht="6.75" customHeight="1">
      <c r="A13" s="527"/>
      <c r="B13" s="527"/>
      <c r="C13" s="527"/>
      <c r="D13" s="528"/>
      <c r="E13" s="529"/>
      <c r="F13" s="530"/>
      <c r="G13" s="529"/>
      <c r="H13" s="529"/>
      <c r="I13" s="529"/>
      <c r="J13" s="529"/>
      <c r="K13" s="529"/>
      <c r="L13" s="529"/>
      <c r="M13" s="231"/>
    </row>
    <row r="14" spans="1:13" s="201" customFormat="1" ht="8.1" customHeight="1">
      <c r="A14" s="532"/>
      <c r="B14" s="509"/>
      <c r="C14" s="509"/>
      <c r="D14" s="526"/>
      <c r="E14" s="531"/>
      <c r="F14" s="510"/>
      <c r="G14" s="510"/>
      <c r="H14" s="510"/>
      <c r="I14" s="510"/>
      <c r="J14" s="510"/>
      <c r="K14" s="510"/>
      <c r="L14" s="510"/>
      <c r="M14" s="203"/>
    </row>
    <row r="15" spans="1:13" s="201" customFormat="1" ht="15" customHeight="1">
      <c r="A15" s="532"/>
      <c r="B15" s="532" t="s">
        <v>10</v>
      </c>
      <c r="C15" s="532"/>
      <c r="D15" s="508">
        <v>2021</v>
      </c>
      <c r="E15" s="589">
        <f>'3.7'!E16+'3.7 samb.'!E16</f>
        <v>1067</v>
      </c>
      <c r="F15" s="589">
        <f>'3.7'!F16+'3.7 samb.'!F16</f>
        <v>120</v>
      </c>
      <c r="G15" s="589">
        <f>'3.7'!G16+'3.7 samb.'!G16</f>
        <v>173</v>
      </c>
      <c r="H15" s="589">
        <f>'3.7'!H16+'3.7 samb.'!H16</f>
        <v>10</v>
      </c>
      <c r="I15" s="589">
        <f>'3.7'!I16+'3.7 samb.'!I16</f>
        <v>744</v>
      </c>
      <c r="J15" s="589">
        <f>'3.7'!J16+'3.7 samb.'!J16</f>
        <v>4</v>
      </c>
      <c r="K15" s="589">
        <f>'3.7'!K16+'3.7 samb.'!K16</f>
        <v>0</v>
      </c>
      <c r="L15" s="589">
        <f>'3.7'!L16+'3.7 samb.'!L16</f>
        <v>16</v>
      </c>
      <c r="M15" s="204"/>
    </row>
    <row r="16" spans="1:13" s="201" customFormat="1" ht="15" customHeight="1">
      <c r="A16" s="532"/>
      <c r="B16" s="532"/>
      <c r="C16" s="532"/>
      <c r="D16" s="508">
        <v>2022</v>
      </c>
      <c r="E16" s="589">
        <f>'3.7'!E17+'3.7 samb.'!E17</f>
        <v>1046</v>
      </c>
      <c r="F16" s="589">
        <f>'3.7'!F17+'3.7 samb.'!F17</f>
        <v>110</v>
      </c>
      <c r="G16" s="589">
        <f>'3.7'!G17+'3.7 samb.'!G17</f>
        <v>168</v>
      </c>
      <c r="H16" s="589">
        <f>'3.7'!H17+'3.7 samb.'!H17</f>
        <v>14</v>
      </c>
      <c r="I16" s="589">
        <f>'3.7'!I17+'3.7 samb.'!I17</f>
        <v>721</v>
      </c>
      <c r="J16" s="589">
        <f>'3.7'!J17+'3.7 samb.'!J17</f>
        <v>5</v>
      </c>
      <c r="K16" s="589">
        <f>'3.7'!K17+'3.7 samb.'!K17</f>
        <v>0</v>
      </c>
      <c r="L16" s="589">
        <f>'3.7'!L17+'3.7 samb.'!L17</f>
        <v>28</v>
      </c>
      <c r="M16" s="204"/>
    </row>
    <row r="17" spans="1:13" s="201" customFormat="1" ht="15" customHeight="1">
      <c r="A17" s="532"/>
      <c r="B17" s="532"/>
      <c r="C17" s="532"/>
      <c r="D17" s="508">
        <v>2023</v>
      </c>
      <c r="E17" s="589">
        <f>'3.7'!E18+'3.7 samb.'!E18</f>
        <v>1055</v>
      </c>
      <c r="F17" s="589">
        <f>'3.7'!F18+'3.7 samb.'!F18</f>
        <v>115</v>
      </c>
      <c r="G17" s="589">
        <f>'3.7'!G18+'3.7 samb.'!G18</f>
        <v>172</v>
      </c>
      <c r="H17" s="589">
        <f>'3.7'!H18+'3.7 samb.'!H18</f>
        <v>13</v>
      </c>
      <c r="I17" s="589">
        <f>'3.7'!I18+'3.7 samb.'!I18</f>
        <v>717</v>
      </c>
      <c r="J17" s="589">
        <f>'3.7'!J18+'3.7 samb.'!J18</f>
        <v>5</v>
      </c>
      <c r="K17" s="589">
        <f>'3.7'!K18+'3.7 samb.'!K18</f>
        <v>0</v>
      </c>
      <c r="L17" s="589">
        <f>'3.7'!L18+'3.7 samb.'!L18</f>
        <v>33</v>
      </c>
      <c r="M17" s="204"/>
    </row>
    <row r="18" spans="1:13" s="201" customFormat="1" ht="8.1" customHeight="1">
      <c r="A18" s="532"/>
      <c r="B18" s="532"/>
      <c r="C18" s="532"/>
      <c r="D18" s="526"/>
      <c r="E18" s="590"/>
      <c r="F18" s="590"/>
      <c r="G18" s="590"/>
      <c r="H18" s="590"/>
      <c r="I18" s="590"/>
      <c r="J18" s="590"/>
      <c r="K18" s="590"/>
      <c r="L18" s="590"/>
      <c r="M18" s="204"/>
    </row>
    <row r="19" spans="1:13" s="201" customFormat="1" ht="15" customHeight="1">
      <c r="A19" s="532"/>
      <c r="B19" s="533" t="s">
        <v>11</v>
      </c>
      <c r="C19" s="533"/>
      <c r="D19" s="526">
        <v>2021</v>
      </c>
      <c r="E19" s="590">
        <f>'3.7'!E20+'3.7 samb.'!E20</f>
        <v>216</v>
      </c>
      <c r="F19" s="590">
        <f>'3.7'!F20+'3.7 samb.'!F20</f>
        <v>12</v>
      </c>
      <c r="G19" s="590">
        <f>'3.7'!G20+'3.7 samb.'!G20</f>
        <v>15</v>
      </c>
      <c r="H19" s="590">
        <f>'3.7'!H20+'3.7 samb.'!H20</f>
        <v>3</v>
      </c>
      <c r="I19" s="590">
        <f>'3.7'!I20+'3.7 samb.'!I20</f>
        <v>186</v>
      </c>
      <c r="J19" s="590">
        <f>'3.7'!J20+'3.7 samb.'!J20</f>
        <v>0</v>
      </c>
      <c r="K19" s="590">
        <f>'3.7'!K20+'3.7 samb.'!K20</f>
        <v>0</v>
      </c>
      <c r="L19" s="590">
        <f>'3.7'!L20+'3.7 samb.'!L20</f>
        <v>0</v>
      </c>
      <c r="M19" s="203"/>
    </row>
    <row r="20" spans="1:13" s="201" customFormat="1" ht="15" customHeight="1">
      <c r="A20" s="532"/>
      <c r="B20" s="533"/>
      <c r="C20" s="533"/>
      <c r="D20" s="526">
        <v>2022</v>
      </c>
      <c r="E20" s="590">
        <f>'3.7'!E21+'3.7 samb.'!E21</f>
        <v>208</v>
      </c>
      <c r="F20" s="590">
        <f>'3.7'!F21+'3.7 samb.'!F21</f>
        <v>3</v>
      </c>
      <c r="G20" s="590">
        <f>'3.7'!G21+'3.7 samb.'!G21</f>
        <v>20</v>
      </c>
      <c r="H20" s="590">
        <f>'3.7'!H21+'3.7 samb.'!H21</f>
        <v>3</v>
      </c>
      <c r="I20" s="590">
        <f>'3.7'!I21+'3.7 samb.'!I21</f>
        <v>177</v>
      </c>
      <c r="J20" s="590">
        <f>'3.7'!J21+'3.7 samb.'!J21</f>
        <v>0</v>
      </c>
      <c r="K20" s="590">
        <f>'3.7'!K21+'3.7 samb.'!K21</f>
        <v>0</v>
      </c>
      <c r="L20" s="590">
        <f>'3.7'!L21+'3.7 samb.'!L21</f>
        <v>5</v>
      </c>
      <c r="M20" s="203"/>
    </row>
    <row r="21" spans="1:13" s="201" customFormat="1" ht="15" customHeight="1">
      <c r="A21" s="532"/>
      <c r="B21" s="533"/>
      <c r="C21" s="533"/>
      <c r="D21" s="526">
        <v>2023</v>
      </c>
      <c r="E21" s="590">
        <f>'3.7'!E22+'3.7 samb.'!E22</f>
        <v>230</v>
      </c>
      <c r="F21" s="590">
        <f>'3.7'!F22+'3.7 samb.'!F22</f>
        <v>3</v>
      </c>
      <c r="G21" s="590">
        <f>'3.7'!G22+'3.7 samb.'!G22</f>
        <v>21</v>
      </c>
      <c r="H21" s="590">
        <f>'3.7'!H22+'3.7 samb.'!H22</f>
        <v>3</v>
      </c>
      <c r="I21" s="590">
        <f>'3.7'!I22+'3.7 samb.'!I22</f>
        <v>193</v>
      </c>
      <c r="J21" s="590">
        <f>'3.7'!J22+'3.7 samb.'!J22</f>
        <v>0</v>
      </c>
      <c r="K21" s="590">
        <f>'3.7'!K22+'3.7 samb.'!K22</f>
        <v>0</v>
      </c>
      <c r="L21" s="590">
        <f>'3.7'!L22+'3.7 samb.'!L22</f>
        <v>10</v>
      </c>
      <c r="M21" s="203"/>
    </row>
    <row r="22" spans="1:13" s="201" customFormat="1" ht="8.1" customHeight="1">
      <c r="A22" s="532"/>
      <c r="B22" s="533"/>
      <c r="C22" s="533"/>
      <c r="D22" s="526"/>
      <c r="E22" s="590"/>
      <c r="F22" s="590"/>
      <c r="G22" s="590"/>
      <c r="H22" s="590"/>
      <c r="I22" s="590"/>
      <c r="J22" s="590"/>
      <c r="K22" s="590"/>
      <c r="L22" s="590"/>
      <c r="M22" s="203"/>
    </row>
    <row r="23" spans="1:13" s="201" customFormat="1" ht="15" customHeight="1">
      <c r="A23" s="532"/>
      <c r="B23" s="533" t="s">
        <v>12</v>
      </c>
      <c r="C23" s="533"/>
      <c r="D23" s="526">
        <v>2021</v>
      </c>
      <c r="E23" s="590">
        <f>'3.7'!E24+'3.7 samb.'!E24</f>
        <v>202</v>
      </c>
      <c r="F23" s="590">
        <f>'3.7'!F24+'3.7 samb.'!F24</f>
        <v>1</v>
      </c>
      <c r="G23" s="590">
        <f>'3.7'!G24+'3.7 samb.'!G24</f>
        <v>11</v>
      </c>
      <c r="H23" s="590">
        <f>'3.7'!H24+'3.7 samb.'!H24</f>
        <v>1</v>
      </c>
      <c r="I23" s="590">
        <f>'3.7'!I24+'3.7 samb.'!I24</f>
        <v>187</v>
      </c>
      <c r="J23" s="590">
        <f>'3.7'!J24+'3.7 samb.'!J24</f>
        <v>0</v>
      </c>
      <c r="K23" s="590">
        <f>'3.7'!K24+'3.7 samb.'!K24</f>
        <v>0</v>
      </c>
      <c r="L23" s="590">
        <f>'3.7'!L24+'3.7 samb.'!L24</f>
        <v>2</v>
      </c>
      <c r="M23" s="205"/>
    </row>
    <row r="24" spans="1:13" s="201" customFormat="1" ht="15" customHeight="1">
      <c r="A24" s="532"/>
      <c r="B24" s="533"/>
      <c r="C24" s="533"/>
      <c r="D24" s="526">
        <v>2022</v>
      </c>
      <c r="E24" s="590">
        <f>'3.7'!E25+'3.7 samb.'!E25</f>
        <v>210</v>
      </c>
      <c r="F24" s="590">
        <f>'3.7'!F25+'3.7 samb.'!F25</f>
        <v>2</v>
      </c>
      <c r="G24" s="590">
        <f>'3.7'!G25+'3.7 samb.'!G25</f>
        <v>8</v>
      </c>
      <c r="H24" s="590">
        <f>'3.7'!H25+'3.7 samb.'!H25</f>
        <v>2</v>
      </c>
      <c r="I24" s="590">
        <f>'3.7'!I25+'3.7 samb.'!I25</f>
        <v>192</v>
      </c>
      <c r="J24" s="590">
        <f>'3.7'!J25+'3.7 samb.'!J25</f>
        <v>2</v>
      </c>
      <c r="K24" s="590">
        <f>'3.7'!K25+'3.7 samb.'!K25</f>
        <v>0</v>
      </c>
      <c r="L24" s="590">
        <f>'3.7'!L25+'3.7 samb.'!L25</f>
        <v>4</v>
      </c>
      <c r="M24" s="205"/>
    </row>
    <row r="25" spans="1:13" s="201" customFormat="1" ht="15" customHeight="1">
      <c r="A25" s="532"/>
      <c r="B25" s="533"/>
      <c r="C25" s="533"/>
      <c r="D25" s="526">
        <v>2023</v>
      </c>
      <c r="E25" s="590">
        <f>'3.7'!E26+'3.7 samb.'!E26</f>
        <v>193</v>
      </c>
      <c r="F25" s="590">
        <f>'3.7'!F26+'3.7 samb.'!F26</f>
        <v>1</v>
      </c>
      <c r="G25" s="590">
        <f>'3.7'!G26+'3.7 samb.'!G26</f>
        <v>15</v>
      </c>
      <c r="H25" s="590">
        <f>'3.7'!H26+'3.7 samb.'!H26</f>
        <v>4</v>
      </c>
      <c r="I25" s="590">
        <f>'3.7'!I26+'3.7 samb.'!I26</f>
        <v>166</v>
      </c>
      <c r="J25" s="590">
        <f>'3.7'!J26+'3.7 samb.'!J26</f>
        <v>3</v>
      </c>
      <c r="K25" s="590">
        <f>'3.7'!K26+'3.7 samb.'!K26</f>
        <v>0</v>
      </c>
      <c r="L25" s="590">
        <f>'3.7'!L26+'3.7 samb.'!L26</f>
        <v>4</v>
      </c>
      <c r="M25" s="205"/>
    </row>
    <row r="26" spans="1:13" s="201" customFormat="1" ht="8.1" customHeight="1">
      <c r="A26" s="532"/>
      <c r="B26" s="533"/>
      <c r="C26" s="533"/>
      <c r="D26" s="526"/>
      <c r="E26" s="590"/>
      <c r="F26" s="590"/>
      <c r="G26" s="590"/>
      <c r="H26" s="590"/>
      <c r="I26" s="590"/>
      <c r="J26" s="590"/>
      <c r="K26" s="590"/>
      <c r="L26" s="590"/>
      <c r="M26" s="205"/>
    </row>
    <row r="27" spans="1:13" s="201" customFormat="1" ht="15" customHeight="1">
      <c r="A27" s="532"/>
      <c r="B27" s="533" t="s">
        <v>13</v>
      </c>
      <c r="C27" s="533"/>
      <c r="D27" s="526">
        <v>2021</v>
      </c>
      <c r="E27" s="590">
        <f>'3.7'!E28+'3.7 samb.'!E28</f>
        <v>0</v>
      </c>
      <c r="F27" s="590">
        <f>'3.7'!F28+'3.7 samb.'!F28</f>
        <v>0</v>
      </c>
      <c r="G27" s="590">
        <f>'3.7'!G28+'3.7 samb.'!G28</f>
        <v>0</v>
      </c>
      <c r="H27" s="590">
        <f>'3.7'!H28+'3.7 samb.'!H28</f>
        <v>0</v>
      </c>
      <c r="I27" s="590">
        <f>'3.7'!I28+'3.7 samb.'!I28</f>
        <v>0</v>
      </c>
      <c r="J27" s="590">
        <f>'3.7'!J28+'3.7 samb.'!J28</f>
        <v>0</v>
      </c>
      <c r="K27" s="590">
        <f>'3.7'!K28+'3.7 samb.'!K28</f>
        <v>0</v>
      </c>
      <c r="L27" s="590">
        <f>'3.7'!L28+'3.7 samb.'!L28</f>
        <v>0</v>
      </c>
      <c r="M27" s="203"/>
    </row>
    <row r="28" spans="1:13" s="201" customFormat="1" ht="15" customHeight="1">
      <c r="A28" s="532"/>
      <c r="B28" s="533"/>
      <c r="C28" s="533"/>
      <c r="D28" s="526">
        <v>2022</v>
      </c>
      <c r="E28" s="590">
        <f>'3.7'!E29+'3.7 samb.'!E29</f>
        <v>0</v>
      </c>
      <c r="F28" s="590">
        <f>'3.7'!F29+'3.7 samb.'!F29</f>
        <v>0</v>
      </c>
      <c r="G28" s="590">
        <f>'3.7'!G29+'3.7 samb.'!G29</f>
        <v>0</v>
      </c>
      <c r="H28" s="590">
        <f>'3.7'!H29+'3.7 samb.'!H29</f>
        <v>0</v>
      </c>
      <c r="I28" s="590">
        <f>'3.7'!I29+'3.7 samb.'!I29</f>
        <v>0</v>
      </c>
      <c r="J28" s="590">
        <f>'3.7'!J29+'3.7 samb.'!J29</f>
        <v>0</v>
      </c>
      <c r="K28" s="590">
        <f>'3.7'!K29+'3.7 samb.'!K29</f>
        <v>0</v>
      </c>
      <c r="L28" s="590">
        <f>'3.7'!L29+'3.7 samb.'!L29</f>
        <v>0</v>
      </c>
      <c r="M28" s="203"/>
    </row>
    <row r="29" spans="1:13" s="201" customFormat="1" ht="15" customHeight="1">
      <c r="A29" s="532"/>
      <c r="B29" s="533"/>
      <c r="C29" s="533"/>
      <c r="D29" s="526">
        <v>2023</v>
      </c>
      <c r="E29" s="590">
        <f>'3.7'!E30+'3.7 samb.'!E30</f>
        <v>0</v>
      </c>
      <c r="F29" s="590">
        <f>'3.7'!F30+'3.7 samb.'!F30</f>
        <v>0</v>
      </c>
      <c r="G29" s="590">
        <f>'3.7'!G30+'3.7 samb.'!G30</f>
        <v>0</v>
      </c>
      <c r="H29" s="590">
        <f>'3.7'!H30+'3.7 samb.'!H30</f>
        <v>0</v>
      </c>
      <c r="I29" s="590">
        <f>'3.7'!I30+'3.7 samb.'!I30</f>
        <v>0</v>
      </c>
      <c r="J29" s="590">
        <f>'3.7'!J30+'3.7 samb.'!J30</f>
        <v>0</v>
      </c>
      <c r="K29" s="590">
        <f>'3.7'!K30+'3.7 samb.'!K30</f>
        <v>0</v>
      </c>
      <c r="L29" s="590">
        <f>'3.7'!L30+'3.7 samb.'!L30</f>
        <v>0</v>
      </c>
      <c r="M29" s="203"/>
    </row>
    <row r="30" spans="1:13" s="201" customFormat="1" ht="8.1" customHeight="1">
      <c r="A30" s="532"/>
      <c r="B30" s="533"/>
      <c r="C30" s="533"/>
      <c r="D30" s="526"/>
      <c r="E30" s="590"/>
      <c r="F30" s="590"/>
      <c r="G30" s="590"/>
      <c r="H30" s="590"/>
      <c r="I30" s="590"/>
      <c r="J30" s="590"/>
      <c r="K30" s="590"/>
      <c r="L30" s="590"/>
      <c r="M30" s="203"/>
    </row>
    <row r="31" spans="1:13" s="201" customFormat="1" ht="15" customHeight="1">
      <c r="A31" s="532"/>
      <c r="B31" s="533" t="s">
        <v>14</v>
      </c>
      <c r="C31" s="533"/>
      <c r="D31" s="526">
        <v>2021</v>
      </c>
      <c r="E31" s="590">
        <f>'3.7'!E32+'3.7 samb.'!E32</f>
        <v>0</v>
      </c>
      <c r="F31" s="590">
        <f>'3.7'!F32+'3.7 samb.'!F32</f>
        <v>0</v>
      </c>
      <c r="G31" s="590">
        <f>'3.7'!G32+'3.7 samb.'!G32</f>
        <v>0</v>
      </c>
      <c r="H31" s="590">
        <f>'3.7'!H32+'3.7 samb.'!H32</f>
        <v>0</v>
      </c>
      <c r="I31" s="590">
        <f>'3.7'!I32+'3.7 samb.'!I32</f>
        <v>0</v>
      </c>
      <c r="J31" s="590">
        <f>'3.7'!J32+'3.7 samb.'!J32</f>
        <v>0</v>
      </c>
      <c r="K31" s="590">
        <f>'3.7'!K32+'3.7 samb.'!K32</f>
        <v>0</v>
      </c>
      <c r="L31" s="590">
        <f>'3.7'!L32+'3.7 samb.'!L32</f>
        <v>0</v>
      </c>
      <c r="M31" s="205"/>
    </row>
    <row r="32" spans="1:13" s="201" customFormat="1" ht="15" customHeight="1">
      <c r="A32" s="532"/>
      <c r="B32" s="533"/>
      <c r="C32" s="533"/>
      <c r="D32" s="526">
        <v>2022</v>
      </c>
      <c r="E32" s="590">
        <f>'3.7'!E33+'3.7 samb.'!E33</f>
        <v>0</v>
      </c>
      <c r="F32" s="590">
        <f>'3.7'!F33+'3.7 samb.'!F33</f>
        <v>0</v>
      </c>
      <c r="G32" s="590">
        <f>'3.7'!G33+'3.7 samb.'!G33</f>
        <v>0</v>
      </c>
      <c r="H32" s="590">
        <f>'3.7'!H33+'3.7 samb.'!H33</f>
        <v>0</v>
      </c>
      <c r="I32" s="590">
        <f>'3.7'!I33+'3.7 samb.'!I33</f>
        <v>0</v>
      </c>
      <c r="J32" s="590">
        <f>'3.7'!J33+'3.7 samb.'!J33</f>
        <v>0</v>
      </c>
      <c r="K32" s="590">
        <f>'3.7'!K33+'3.7 samb.'!K33</f>
        <v>0</v>
      </c>
      <c r="L32" s="590">
        <f>'3.7'!L33+'3.7 samb.'!L33</f>
        <v>0</v>
      </c>
      <c r="M32" s="205"/>
    </row>
    <row r="33" spans="1:13" s="201" customFormat="1" ht="15" customHeight="1">
      <c r="A33" s="532"/>
      <c r="B33" s="533"/>
      <c r="C33" s="533"/>
      <c r="D33" s="526">
        <v>2023</v>
      </c>
      <c r="E33" s="590">
        <f>'3.7'!E34+'3.7 samb.'!E34</f>
        <v>0</v>
      </c>
      <c r="F33" s="590">
        <f>'3.7'!F34+'3.7 samb.'!F34</f>
        <v>0</v>
      </c>
      <c r="G33" s="590">
        <f>'3.7'!G34+'3.7 samb.'!G34</f>
        <v>0</v>
      </c>
      <c r="H33" s="590">
        <f>'3.7'!H34+'3.7 samb.'!H34</f>
        <v>0</v>
      </c>
      <c r="I33" s="590">
        <f>'3.7'!I34+'3.7 samb.'!I34</f>
        <v>0</v>
      </c>
      <c r="J33" s="590">
        <f>'3.7'!J34+'3.7 samb.'!J34</f>
        <v>0</v>
      </c>
      <c r="K33" s="590">
        <f>'3.7'!K34+'3.7 samb.'!K34</f>
        <v>0</v>
      </c>
      <c r="L33" s="590">
        <f>'3.7'!L34+'3.7 samb.'!L34</f>
        <v>0</v>
      </c>
      <c r="M33" s="205"/>
    </row>
    <row r="34" spans="1:13" s="201" customFormat="1" ht="8.1" customHeight="1">
      <c r="A34" s="532"/>
      <c r="B34" s="533"/>
      <c r="C34" s="533"/>
      <c r="D34" s="526"/>
      <c r="E34" s="590"/>
      <c r="F34" s="590"/>
      <c r="G34" s="590"/>
      <c r="H34" s="590"/>
      <c r="I34" s="590"/>
      <c r="J34" s="590"/>
      <c r="K34" s="590"/>
      <c r="L34" s="590"/>
      <c r="M34" s="205"/>
    </row>
    <row r="35" spans="1:13" s="201" customFormat="1" ht="15" customHeight="1">
      <c r="A35" s="532"/>
      <c r="B35" s="533" t="s">
        <v>15</v>
      </c>
      <c r="C35" s="533"/>
      <c r="D35" s="526">
        <v>2021</v>
      </c>
      <c r="E35" s="590">
        <f>'3.7'!E36+'3.7 samb.'!E36</f>
        <v>0</v>
      </c>
      <c r="F35" s="590">
        <f>'3.7'!F36+'3.7 samb.'!F36</f>
        <v>0</v>
      </c>
      <c r="G35" s="590">
        <f>'3.7'!G36+'3.7 samb.'!G36</f>
        <v>0</v>
      </c>
      <c r="H35" s="590">
        <f>'3.7'!H36+'3.7 samb.'!H36</f>
        <v>0</v>
      </c>
      <c r="I35" s="590">
        <f>'3.7'!I36+'3.7 samb.'!I36</f>
        <v>0</v>
      </c>
      <c r="J35" s="590">
        <f>'3.7'!J36+'3.7 samb.'!J36</f>
        <v>0</v>
      </c>
      <c r="K35" s="590">
        <f>'3.7'!K36+'3.7 samb.'!K36</f>
        <v>0</v>
      </c>
      <c r="L35" s="590">
        <f>'3.7'!L36+'3.7 samb.'!L36</f>
        <v>0</v>
      </c>
      <c r="M35" s="203"/>
    </row>
    <row r="36" spans="1:13" s="201" customFormat="1" ht="15" customHeight="1">
      <c r="A36" s="532"/>
      <c r="B36" s="533"/>
      <c r="C36" s="533"/>
      <c r="D36" s="526">
        <v>2022</v>
      </c>
      <c r="E36" s="590">
        <f>'3.7'!E37+'3.7 samb.'!E37</f>
        <v>0</v>
      </c>
      <c r="F36" s="590">
        <f>'3.7'!F37+'3.7 samb.'!F37</f>
        <v>0</v>
      </c>
      <c r="G36" s="590">
        <f>'3.7'!G37+'3.7 samb.'!G37</f>
        <v>0</v>
      </c>
      <c r="H36" s="590">
        <f>'3.7'!H37+'3.7 samb.'!H37</f>
        <v>0</v>
      </c>
      <c r="I36" s="590">
        <f>'3.7'!I37+'3.7 samb.'!I37</f>
        <v>0</v>
      </c>
      <c r="J36" s="590">
        <f>'3.7'!J37+'3.7 samb.'!J37</f>
        <v>0</v>
      </c>
      <c r="K36" s="590">
        <f>'3.7'!K37+'3.7 samb.'!K37</f>
        <v>0</v>
      </c>
      <c r="L36" s="590">
        <f>'3.7'!L37+'3.7 samb.'!L37</f>
        <v>0</v>
      </c>
      <c r="M36" s="203"/>
    </row>
    <row r="37" spans="1:13" s="201" customFormat="1" ht="15" customHeight="1">
      <c r="A37" s="532"/>
      <c r="B37" s="533"/>
      <c r="C37" s="533"/>
      <c r="D37" s="526">
        <v>2023</v>
      </c>
      <c r="E37" s="590">
        <f>'3.7'!E38+'3.7 samb.'!E38</f>
        <v>0</v>
      </c>
      <c r="F37" s="590">
        <f>'3.7'!F38+'3.7 samb.'!F38</f>
        <v>0</v>
      </c>
      <c r="G37" s="590">
        <f>'3.7'!G38+'3.7 samb.'!G38</f>
        <v>0</v>
      </c>
      <c r="H37" s="590">
        <f>'3.7'!H38+'3.7 samb.'!H38</f>
        <v>0</v>
      </c>
      <c r="I37" s="590">
        <f>'3.7'!I38+'3.7 samb.'!I38</f>
        <v>0</v>
      </c>
      <c r="J37" s="590">
        <f>'3.7'!J38+'3.7 samb.'!J38</f>
        <v>0</v>
      </c>
      <c r="K37" s="590">
        <f>'3.7'!K38+'3.7 samb.'!K38</f>
        <v>0</v>
      </c>
      <c r="L37" s="590">
        <f>'3.7'!L38+'3.7 samb.'!L38</f>
        <v>0</v>
      </c>
      <c r="M37" s="203"/>
    </row>
    <row r="38" spans="1:13" s="201" customFormat="1" ht="8.1" customHeight="1">
      <c r="A38" s="532"/>
      <c r="B38" s="533"/>
      <c r="C38" s="533"/>
      <c r="D38" s="526"/>
      <c r="E38" s="590"/>
      <c r="F38" s="590"/>
      <c r="G38" s="590"/>
      <c r="H38" s="590"/>
      <c r="I38" s="590"/>
      <c r="J38" s="590"/>
      <c r="K38" s="590"/>
      <c r="L38" s="590"/>
      <c r="M38" s="203"/>
    </row>
    <row r="39" spans="1:13" s="201" customFormat="1" ht="15" customHeight="1">
      <c r="A39" s="532"/>
      <c r="B39" s="533" t="s">
        <v>16</v>
      </c>
      <c r="C39" s="533"/>
      <c r="D39" s="526">
        <v>2021</v>
      </c>
      <c r="E39" s="590">
        <f>'3.7'!E40+'3.7 samb.'!E40</f>
        <v>246</v>
      </c>
      <c r="F39" s="590">
        <f>'3.7'!F40+'3.7 samb.'!F40</f>
        <v>0</v>
      </c>
      <c r="G39" s="590">
        <f>'3.7'!G40+'3.7 samb.'!G40</f>
        <v>24</v>
      </c>
      <c r="H39" s="590">
        <f>'3.7'!H40+'3.7 samb.'!H40</f>
        <v>5</v>
      </c>
      <c r="I39" s="590">
        <f>'3.7'!I40+'3.7 samb.'!I40</f>
        <v>212</v>
      </c>
      <c r="J39" s="590">
        <f>'3.7'!J40+'3.7 samb.'!J40</f>
        <v>2</v>
      </c>
      <c r="K39" s="590">
        <f>'3.7'!K40+'3.7 samb.'!K40</f>
        <v>0</v>
      </c>
      <c r="L39" s="590">
        <f>'3.7'!L40+'3.7 samb.'!L40</f>
        <v>3</v>
      </c>
      <c r="M39" s="205"/>
    </row>
    <row r="40" spans="1:13" s="201" customFormat="1" ht="15" customHeight="1">
      <c r="A40" s="532"/>
      <c r="B40" s="533"/>
      <c r="C40" s="533"/>
      <c r="D40" s="526">
        <v>2022</v>
      </c>
      <c r="E40" s="590">
        <f>'3.7'!E41+'3.7 samb.'!E41</f>
        <v>214</v>
      </c>
      <c r="F40" s="590">
        <f>'3.7'!F41+'3.7 samb.'!F41</f>
        <v>0</v>
      </c>
      <c r="G40" s="590">
        <f>'3.7'!G41+'3.7 samb.'!G41</f>
        <v>15</v>
      </c>
      <c r="H40" s="590">
        <f>'3.7'!H41+'3.7 samb.'!H41</f>
        <v>8</v>
      </c>
      <c r="I40" s="590">
        <f>'3.7'!I41+'3.7 samb.'!I41</f>
        <v>185</v>
      </c>
      <c r="J40" s="590">
        <f>'3.7'!J41+'3.7 samb.'!J41</f>
        <v>1</v>
      </c>
      <c r="K40" s="590">
        <f>'3.7'!K41+'3.7 samb.'!K41</f>
        <v>0</v>
      </c>
      <c r="L40" s="590">
        <f>'3.7'!L41+'3.7 samb.'!L41</f>
        <v>5</v>
      </c>
      <c r="M40" s="205"/>
    </row>
    <row r="41" spans="1:13" s="201" customFormat="1" ht="15" customHeight="1">
      <c r="A41" s="532"/>
      <c r="B41" s="533"/>
      <c r="C41" s="533"/>
      <c r="D41" s="526">
        <v>2023</v>
      </c>
      <c r="E41" s="590">
        <f>'3.7'!E42+'3.7 samb.'!E42</f>
        <v>218</v>
      </c>
      <c r="F41" s="590">
        <f>'3.7'!F42+'3.7 samb.'!F42</f>
        <v>0</v>
      </c>
      <c r="G41" s="590">
        <f>'3.7'!G42+'3.7 samb.'!G42</f>
        <v>12</v>
      </c>
      <c r="H41" s="590">
        <f>'3.7'!H42+'3.7 samb.'!H42</f>
        <v>4</v>
      </c>
      <c r="I41" s="590">
        <f>'3.7'!I42+'3.7 samb.'!I42</f>
        <v>188</v>
      </c>
      <c r="J41" s="590">
        <f>'3.7'!J42+'3.7 samb.'!J42</f>
        <v>1</v>
      </c>
      <c r="K41" s="590">
        <f>'3.7'!K42+'3.7 samb.'!K42</f>
        <v>0</v>
      </c>
      <c r="L41" s="590">
        <f>'3.7'!L42+'3.7 samb.'!L42</f>
        <v>13</v>
      </c>
      <c r="M41" s="205"/>
    </row>
    <row r="42" spans="1:13" s="201" customFormat="1" ht="8.1" customHeight="1">
      <c r="A42" s="532"/>
      <c r="B42" s="533"/>
      <c r="C42" s="533"/>
      <c r="D42" s="526"/>
      <c r="E42" s="590"/>
      <c r="F42" s="590"/>
      <c r="G42" s="590"/>
      <c r="H42" s="590"/>
      <c r="I42" s="590"/>
      <c r="J42" s="590"/>
      <c r="K42" s="590"/>
      <c r="L42" s="590"/>
      <c r="M42" s="205"/>
    </row>
    <row r="43" spans="1:13" s="201" customFormat="1" ht="15" customHeight="1">
      <c r="A43" s="532"/>
      <c r="B43" s="533" t="s">
        <v>19</v>
      </c>
      <c r="C43" s="533"/>
      <c r="D43" s="526">
        <v>2021</v>
      </c>
      <c r="E43" s="590">
        <f>'3.7'!E44+'3.7 samb.'!E44</f>
        <v>104</v>
      </c>
      <c r="F43" s="590">
        <f>'3.7'!F44+'3.7 samb.'!F44</f>
        <v>0</v>
      </c>
      <c r="G43" s="590">
        <f>'3.7'!G44+'3.7 samb.'!G44</f>
        <v>97</v>
      </c>
      <c r="H43" s="590">
        <f>'3.7'!H44+'3.7 samb.'!H44</f>
        <v>0</v>
      </c>
      <c r="I43" s="590">
        <f>'3.7'!I44+'3.7 samb.'!I44</f>
        <v>3</v>
      </c>
      <c r="J43" s="590">
        <f>'3.7'!J44+'3.7 samb.'!J44</f>
        <v>1</v>
      </c>
      <c r="K43" s="590">
        <f>'3.7'!K44+'3.7 samb.'!K44</f>
        <v>0</v>
      </c>
      <c r="L43" s="590">
        <f>'3.7'!L44+'3.7 samb.'!L44</f>
        <v>3</v>
      </c>
      <c r="M43" s="203"/>
    </row>
    <row r="44" spans="1:13" s="201" customFormat="1" ht="15" customHeight="1">
      <c r="A44" s="532"/>
      <c r="B44" s="533"/>
      <c r="C44" s="533"/>
      <c r="D44" s="526">
        <v>2022</v>
      </c>
      <c r="E44" s="590">
        <f>'3.7'!E45+'3.7 samb.'!E45</f>
        <v>107</v>
      </c>
      <c r="F44" s="590">
        <f>'3.7'!F45+'3.7 samb.'!F45</f>
        <v>0</v>
      </c>
      <c r="G44" s="590">
        <f>'3.7'!G45+'3.7 samb.'!G45</f>
        <v>94</v>
      </c>
      <c r="H44" s="590">
        <f>'3.7'!H45+'3.7 samb.'!H45</f>
        <v>0</v>
      </c>
      <c r="I44" s="590">
        <f>'3.7'!I45+'3.7 samb.'!I45</f>
        <v>4</v>
      </c>
      <c r="J44" s="590">
        <f>'3.7'!J45+'3.7 samb.'!J45</f>
        <v>2</v>
      </c>
      <c r="K44" s="590">
        <f>'3.7'!K45+'3.7 samb.'!K45</f>
        <v>0</v>
      </c>
      <c r="L44" s="590">
        <f>'3.7'!L45+'3.7 samb.'!L45</f>
        <v>7</v>
      </c>
      <c r="M44" s="203"/>
    </row>
    <row r="45" spans="1:13" s="201" customFormat="1" ht="15" customHeight="1">
      <c r="A45" s="532"/>
      <c r="B45" s="533"/>
      <c r="C45" s="533"/>
      <c r="D45" s="526">
        <v>2023</v>
      </c>
      <c r="E45" s="590">
        <f>'3.7'!E46+'3.7 samb.'!E46</f>
        <v>94</v>
      </c>
      <c r="F45" s="590">
        <f>'3.7'!F46+'3.7 samb.'!F46</f>
        <v>0</v>
      </c>
      <c r="G45" s="590">
        <f>'3.7'!G46+'3.7 samb.'!G46</f>
        <v>89</v>
      </c>
      <c r="H45" s="590">
        <f>'3.7'!H46+'3.7 samb.'!H46</f>
        <v>0</v>
      </c>
      <c r="I45" s="590">
        <f>'3.7'!I46+'3.7 samb.'!I46</f>
        <v>1</v>
      </c>
      <c r="J45" s="590">
        <f>'3.7'!J46+'3.7 samb.'!J46</f>
        <v>1</v>
      </c>
      <c r="K45" s="590">
        <f>'3.7'!K46+'3.7 samb.'!K46</f>
        <v>0</v>
      </c>
      <c r="L45" s="590">
        <f>'3.7'!L46+'3.7 samb.'!L46</f>
        <v>3</v>
      </c>
      <c r="M45" s="203"/>
    </row>
    <row r="46" spans="1:13" s="201" customFormat="1" ht="8.1" customHeight="1">
      <c r="A46" s="532"/>
      <c r="B46" s="509"/>
      <c r="C46" s="509"/>
      <c r="D46" s="509"/>
      <c r="E46" s="591"/>
      <c r="F46" s="591"/>
      <c r="G46" s="591"/>
      <c r="H46" s="591"/>
      <c r="I46" s="591"/>
      <c r="J46" s="591"/>
      <c r="K46" s="591"/>
      <c r="L46" s="591"/>
      <c r="M46" s="203"/>
    </row>
    <row r="47" spans="1:13" s="201" customFormat="1" ht="15" customHeight="1">
      <c r="A47" s="532"/>
      <c r="B47" s="533" t="s">
        <v>17</v>
      </c>
      <c r="C47" s="533"/>
      <c r="D47" s="526">
        <v>2021</v>
      </c>
      <c r="E47" s="590">
        <f>'3.7'!E48+'3.7 samb.'!E48</f>
        <v>0</v>
      </c>
      <c r="F47" s="590">
        <f>'3.7'!F48+'3.7 samb.'!F48</f>
        <v>0</v>
      </c>
      <c r="G47" s="590">
        <f>'3.7'!G48+'3.7 samb.'!G48</f>
        <v>0</v>
      </c>
      <c r="H47" s="590">
        <f>'3.7'!H48+'3.7 samb.'!H48</f>
        <v>0</v>
      </c>
      <c r="I47" s="590">
        <f>'3.7'!I48+'3.7 samb.'!I48</f>
        <v>0</v>
      </c>
      <c r="J47" s="590">
        <f>'3.7'!J48+'3.7 samb.'!J48</f>
        <v>0</v>
      </c>
      <c r="K47" s="590">
        <f>'3.7'!K48+'3.7 samb.'!K48</f>
        <v>0</v>
      </c>
      <c r="L47" s="590">
        <f>'3.7'!L48+'3.7 samb.'!L48</f>
        <v>0</v>
      </c>
      <c r="M47" s="205"/>
    </row>
    <row r="48" spans="1:13" s="201" customFormat="1" ht="15" customHeight="1">
      <c r="A48" s="532"/>
      <c r="B48" s="533"/>
      <c r="C48" s="533"/>
      <c r="D48" s="526">
        <v>2022</v>
      </c>
      <c r="E48" s="590">
        <f>'3.7'!E49+'3.7 samb.'!E49</f>
        <v>0</v>
      </c>
      <c r="F48" s="590">
        <f>'3.7'!F49+'3.7 samb.'!F49</f>
        <v>0</v>
      </c>
      <c r="G48" s="590">
        <f>'3.7'!G49+'3.7 samb.'!G49</f>
        <v>0</v>
      </c>
      <c r="H48" s="590">
        <f>'3.7'!H49+'3.7 samb.'!H49</f>
        <v>0</v>
      </c>
      <c r="I48" s="590">
        <f>'3.7'!I49+'3.7 samb.'!I49</f>
        <v>0</v>
      </c>
      <c r="J48" s="590">
        <f>'3.7'!J49+'3.7 samb.'!J49</f>
        <v>0</v>
      </c>
      <c r="K48" s="590">
        <f>'3.7'!K49+'3.7 samb.'!K49</f>
        <v>0</v>
      </c>
      <c r="L48" s="590">
        <f>'3.7'!L49+'3.7 samb.'!L49</f>
        <v>0</v>
      </c>
      <c r="M48" s="205"/>
    </row>
    <row r="49" spans="1:13" s="201" customFormat="1" ht="15" customHeight="1">
      <c r="A49" s="532"/>
      <c r="B49" s="533"/>
      <c r="C49" s="533"/>
      <c r="D49" s="526">
        <v>2023</v>
      </c>
      <c r="E49" s="590">
        <f>'3.7'!E50+'3.7 samb.'!E50</f>
        <v>0</v>
      </c>
      <c r="F49" s="590">
        <f>'3.7'!F50+'3.7 samb.'!F50</f>
        <v>0</v>
      </c>
      <c r="G49" s="590">
        <f>'3.7'!G50+'3.7 samb.'!G50</f>
        <v>0</v>
      </c>
      <c r="H49" s="590">
        <f>'3.7'!H50+'3.7 samb.'!H50</f>
        <v>0</v>
      </c>
      <c r="I49" s="590">
        <f>'3.7'!I50+'3.7 samb.'!I50</f>
        <v>0</v>
      </c>
      <c r="J49" s="590">
        <f>'3.7'!J50+'3.7 samb.'!J50</f>
        <v>0</v>
      </c>
      <c r="K49" s="590">
        <f>'3.7'!K50+'3.7 samb.'!K50</f>
        <v>0</v>
      </c>
      <c r="L49" s="590">
        <f>'3.7'!L50+'3.7 samb.'!L50</f>
        <v>0</v>
      </c>
      <c r="M49" s="583">
        <f>'3.7'!M50+'3.7 samb.'!M50</f>
        <v>0</v>
      </c>
    </row>
    <row r="50" spans="1:13" s="201" customFormat="1" ht="8.1" customHeight="1">
      <c r="A50" s="532"/>
      <c r="B50" s="509"/>
      <c r="C50" s="509"/>
      <c r="D50" s="509"/>
      <c r="E50" s="591"/>
      <c r="F50" s="591"/>
      <c r="G50" s="591"/>
      <c r="H50" s="591"/>
      <c r="I50" s="591"/>
      <c r="J50" s="591"/>
      <c r="K50" s="591"/>
      <c r="L50" s="591"/>
      <c r="M50" s="205"/>
    </row>
    <row r="51" spans="1:13" s="201" customFormat="1" ht="15" customHeight="1">
      <c r="A51" s="532"/>
      <c r="B51" s="533" t="s">
        <v>18</v>
      </c>
      <c r="C51" s="533"/>
      <c r="D51" s="526">
        <v>2021</v>
      </c>
      <c r="E51" s="590">
        <f>'3.7'!E52+'3.7 samb.'!E52</f>
        <v>0</v>
      </c>
      <c r="F51" s="590">
        <f>'3.7'!F52+'3.7 samb.'!F52</f>
        <v>0</v>
      </c>
      <c r="G51" s="590">
        <f>'3.7'!G52+'3.7 samb.'!G52</f>
        <v>0</v>
      </c>
      <c r="H51" s="590">
        <f>'3.7'!H52+'3.7 samb.'!H52</f>
        <v>0</v>
      </c>
      <c r="I51" s="590">
        <f>'3.7'!I52+'3.7 samb.'!I52</f>
        <v>0</v>
      </c>
      <c r="J51" s="590">
        <f>'3.7'!J52+'3.7 samb.'!J52</f>
        <v>0</v>
      </c>
      <c r="K51" s="590">
        <f>'3.7'!K52+'3.7 samb.'!K52</f>
        <v>0</v>
      </c>
      <c r="L51" s="590">
        <f>'3.7'!L52+'3.7 samb.'!L52</f>
        <v>0</v>
      </c>
      <c r="M51" s="203"/>
    </row>
    <row r="52" spans="1:13" s="201" customFormat="1" ht="15" customHeight="1">
      <c r="A52" s="532"/>
      <c r="B52" s="533"/>
      <c r="C52" s="533"/>
      <c r="D52" s="526">
        <v>2022</v>
      </c>
      <c r="E52" s="590">
        <f>'3.7'!E53+'3.7 samb.'!E53</f>
        <v>0</v>
      </c>
      <c r="F52" s="590">
        <f>'3.7'!F53+'3.7 samb.'!F53</f>
        <v>0</v>
      </c>
      <c r="G52" s="590">
        <f>'3.7'!G53+'3.7 samb.'!G53</f>
        <v>0</v>
      </c>
      <c r="H52" s="590">
        <f>'3.7'!H53+'3.7 samb.'!H53</f>
        <v>0</v>
      </c>
      <c r="I52" s="590">
        <f>'3.7'!I53+'3.7 samb.'!I53</f>
        <v>0</v>
      </c>
      <c r="J52" s="590">
        <f>'3.7'!J53+'3.7 samb.'!J53</f>
        <v>0</v>
      </c>
      <c r="K52" s="590">
        <f>'3.7'!K53+'3.7 samb.'!K53</f>
        <v>0</v>
      </c>
      <c r="L52" s="590">
        <f>'3.7'!L53+'3.7 samb.'!L53</f>
        <v>0</v>
      </c>
      <c r="M52" s="203"/>
    </row>
    <row r="53" spans="1:13" s="201" customFormat="1" ht="15" customHeight="1">
      <c r="A53" s="532"/>
      <c r="B53" s="533"/>
      <c r="C53" s="533"/>
      <c r="D53" s="526">
        <v>2023</v>
      </c>
      <c r="E53" s="590">
        <f>'3.7'!E54+'3.7 samb.'!E54</f>
        <v>0</v>
      </c>
      <c r="F53" s="590">
        <f>'3.7'!F54+'3.7 samb.'!F54</f>
        <v>0</v>
      </c>
      <c r="G53" s="590">
        <f>'3.7'!G54+'3.7 samb.'!G54</f>
        <v>0</v>
      </c>
      <c r="H53" s="590">
        <f>'3.7'!H54+'3.7 samb.'!H54</f>
        <v>0</v>
      </c>
      <c r="I53" s="590">
        <f>'3.7'!I54+'3.7 samb.'!I54</f>
        <v>0</v>
      </c>
      <c r="J53" s="590">
        <f>'3.7'!J54+'3.7 samb.'!J54</f>
        <v>0</v>
      </c>
      <c r="K53" s="590">
        <f>'3.7'!K54+'3.7 samb.'!K54</f>
        <v>0</v>
      </c>
      <c r="L53" s="590">
        <f>'3.7'!L54+'3.7 samb.'!L54</f>
        <v>0</v>
      </c>
      <c r="M53" s="203"/>
    </row>
    <row r="54" spans="1:13" s="201" customFormat="1" ht="8.1" customHeight="1">
      <c r="A54" s="532"/>
      <c r="B54" s="509"/>
      <c r="C54" s="509"/>
      <c r="D54" s="509"/>
      <c r="E54" s="591"/>
      <c r="F54" s="591"/>
      <c r="G54" s="591"/>
      <c r="H54" s="591"/>
      <c r="I54" s="591"/>
      <c r="J54" s="591"/>
      <c r="K54" s="591"/>
      <c r="L54" s="591"/>
      <c r="M54" s="203"/>
    </row>
    <row r="55" spans="1:13" s="201" customFormat="1" ht="15" customHeight="1">
      <c r="A55" s="532"/>
      <c r="B55" s="533" t="s">
        <v>22</v>
      </c>
      <c r="C55" s="533"/>
      <c r="D55" s="526">
        <v>2021</v>
      </c>
      <c r="E55" s="590">
        <f>'3.7'!E72+'3.7 samb.'!E56</f>
        <v>190</v>
      </c>
      <c r="F55" s="590">
        <f>'3.7'!F72+'3.7 samb.'!F56</f>
        <v>0</v>
      </c>
      <c r="G55" s="590">
        <f>'3.7'!G72+'3.7 samb.'!G56</f>
        <v>26</v>
      </c>
      <c r="H55" s="590">
        <f>'3.7'!H72+'3.7 samb.'!H56</f>
        <v>1</v>
      </c>
      <c r="I55" s="590">
        <f>'3.7'!I72+'3.7 samb.'!I56</f>
        <v>156</v>
      </c>
      <c r="J55" s="590">
        <f>'3.7'!J72+'3.7 samb.'!J56</f>
        <v>1</v>
      </c>
      <c r="K55" s="590">
        <f>'3.7'!K72+'3.7 samb.'!K56</f>
        <v>0</v>
      </c>
      <c r="L55" s="590">
        <f>'3.7'!L72+'3.7 samb.'!L56</f>
        <v>6</v>
      </c>
      <c r="M55" s="205"/>
    </row>
    <row r="56" spans="1:13" s="201" customFormat="1" ht="15" customHeight="1">
      <c r="A56" s="532"/>
      <c r="B56" s="533"/>
      <c r="C56" s="533"/>
      <c r="D56" s="526">
        <v>2022</v>
      </c>
      <c r="E56" s="590">
        <f>'3.7'!E73+'3.7 samb.'!E57</f>
        <v>201</v>
      </c>
      <c r="F56" s="590">
        <f>'3.7'!F73+'3.7 samb.'!F57</f>
        <v>0</v>
      </c>
      <c r="G56" s="590">
        <f>'3.7'!G73+'3.7 samb.'!G57</f>
        <v>31</v>
      </c>
      <c r="H56" s="590">
        <f>'3.7'!H73+'3.7 samb.'!H57</f>
        <v>1</v>
      </c>
      <c r="I56" s="590">
        <f>'3.7'!I73+'3.7 samb.'!I57</f>
        <v>163</v>
      </c>
      <c r="J56" s="590">
        <f>'3.7'!J73+'3.7 samb.'!J57</f>
        <v>0</v>
      </c>
      <c r="K56" s="590">
        <f>'3.7'!K73+'3.7 samb.'!K57</f>
        <v>0</v>
      </c>
      <c r="L56" s="590">
        <f>'3.7'!L73+'3.7 samb.'!L57</f>
        <v>6</v>
      </c>
      <c r="M56" s="205"/>
    </row>
    <row r="57" spans="1:13" s="201" customFormat="1" ht="15" customHeight="1">
      <c r="A57" s="532"/>
      <c r="B57" s="533"/>
      <c r="C57" s="533"/>
      <c r="D57" s="526">
        <v>2023</v>
      </c>
      <c r="E57" s="590">
        <f>'3.7'!E74+'3.7 samb.'!E58</f>
        <v>208</v>
      </c>
      <c r="F57" s="590">
        <f>'3.7'!F74+'3.7 samb.'!F58</f>
        <v>0</v>
      </c>
      <c r="G57" s="590">
        <f>'3.7'!G74+'3.7 samb.'!G58</f>
        <v>35</v>
      </c>
      <c r="H57" s="590">
        <f>'3.7'!H74+'3.7 samb.'!H58</f>
        <v>2</v>
      </c>
      <c r="I57" s="590">
        <f>'3.7'!I74+'3.7 samb.'!I58</f>
        <v>169</v>
      </c>
      <c r="J57" s="590">
        <f>'3.7'!J74+'3.7 samb.'!J58</f>
        <v>0</v>
      </c>
      <c r="K57" s="590">
        <f>'3.7'!K74+'3.7 samb.'!K58</f>
        <v>0</v>
      </c>
      <c r="L57" s="590">
        <f>'3.7'!L74+'3.7 samb.'!L58</f>
        <v>2</v>
      </c>
      <c r="M57" s="205"/>
    </row>
    <row r="58" spans="1:13" s="201" customFormat="1" ht="8.1" customHeight="1">
      <c r="A58" s="532"/>
      <c r="B58" s="533"/>
      <c r="C58" s="533"/>
      <c r="D58" s="526"/>
      <c r="E58" s="590"/>
      <c r="F58" s="590"/>
      <c r="G58" s="590"/>
      <c r="H58" s="590"/>
      <c r="I58" s="590"/>
      <c r="J58" s="590"/>
      <c r="K58" s="590"/>
      <c r="L58" s="590"/>
      <c r="M58" s="205"/>
    </row>
    <row r="59" spans="1:13" s="201" customFormat="1" ht="15" customHeight="1">
      <c r="A59" s="532"/>
      <c r="B59" s="533" t="s">
        <v>23</v>
      </c>
      <c r="C59" s="533"/>
      <c r="D59" s="526">
        <v>2021</v>
      </c>
      <c r="E59" s="590">
        <f>'3.7'!E76+'3.7 samb.'!E60</f>
        <v>0</v>
      </c>
      <c r="F59" s="590">
        <f>'3.7'!F76+'3.7 samb.'!F60</f>
        <v>0</v>
      </c>
      <c r="G59" s="590">
        <f>'3.7'!G76+'3.7 samb.'!G60</f>
        <v>0</v>
      </c>
      <c r="H59" s="590">
        <f>'3.7'!H76+'3.7 samb.'!H60</f>
        <v>0</v>
      </c>
      <c r="I59" s="590">
        <f>'3.7'!I76+'3.7 samb.'!I60</f>
        <v>0</v>
      </c>
      <c r="J59" s="590">
        <f>'3.7'!J76+'3.7 samb.'!J60</f>
        <v>0</v>
      </c>
      <c r="K59" s="590">
        <f>'3.7'!K76+'3.7 samb.'!K60</f>
        <v>0</v>
      </c>
      <c r="L59" s="590">
        <f>'3.7'!L76+'3.7 samb.'!L60</f>
        <v>0</v>
      </c>
      <c r="M59" s="203"/>
    </row>
    <row r="60" spans="1:13" s="201" customFormat="1" ht="15" customHeight="1">
      <c r="A60" s="532"/>
      <c r="B60" s="533"/>
      <c r="C60" s="533"/>
      <c r="D60" s="526">
        <v>2022</v>
      </c>
      <c r="E60" s="590">
        <f>'3.7'!E77+'3.7 samb.'!E61</f>
        <v>0</v>
      </c>
      <c r="F60" s="590">
        <f>'3.7'!F77+'3.7 samb.'!F61</f>
        <v>0</v>
      </c>
      <c r="G60" s="590">
        <f>'3.7'!G77+'3.7 samb.'!G61</f>
        <v>0</v>
      </c>
      <c r="H60" s="590">
        <f>'3.7'!H77+'3.7 samb.'!H61</f>
        <v>0</v>
      </c>
      <c r="I60" s="590">
        <f>'3.7'!I77+'3.7 samb.'!I61</f>
        <v>0</v>
      </c>
      <c r="J60" s="590">
        <f>'3.7'!J77+'3.7 samb.'!J61</f>
        <v>0</v>
      </c>
      <c r="K60" s="590">
        <f>'3.7'!K77+'3.7 samb.'!K61</f>
        <v>0</v>
      </c>
      <c r="L60" s="590">
        <f>'3.7'!L77+'3.7 samb.'!L61</f>
        <v>0</v>
      </c>
      <c r="M60" s="203"/>
    </row>
    <row r="61" spans="1:13" s="201" customFormat="1" ht="15" customHeight="1">
      <c r="A61" s="532"/>
      <c r="B61" s="533"/>
      <c r="C61" s="533"/>
      <c r="D61" s="526">
        <v>2023</v>
      </c>
      <c r="E61" s="590">
        <f>'3.7'!E78+'3.7 samb.'!E62</f>
        <v>0</v>
      </c>
      <c r="F61" s="590">
        <f>'3.7'!F78+'3.7 samb.'!F62</f>
        <v>0</v>
      </c>
      <c r="G61" s="590">
        <f>'3.7'!G78+'3.7 samb.'!G62</f>
        <v>0</v>
      </c>
      <c r="H61" s="590">
        <f>'3.7'!H78+'3.7 samb.'!H62</f>
        <v>0</v>
      </c>
      <c r="I61" s="590">
        <f>'3.7'!I78+'3.7 samb.'!I62</f>
        <v>0</v>
      </c>
      <c r="J61" s="590">
        <f>'3.7'!J78+'3.7 samb.'!J62</f>
        <v>0</v>
      </c>
      <c r="K61" s="590">
        <f>'3.7'!K78+'3.7 samb.'!K62</f>
        <v>0</v>
      </c>
      <c r="L61" s="590">
        <f>'3.7'!L78+'3.7 samb.'!L62</f>
        <v>0</v>
      </c>
      <c r="M61" s="203"/>
    </row>
    <row r="62" spans="1:13" s="201" customFormat="1" ht="8.1" customHeight="1">
      <c r="A62" s="532"/>
      <c r="B62" s="533"/>
      <c r="C62" s="533"/>
      <c r="D62" s="526"/>
      <c r="E62" s="590"/>
      <c r="F62" s="590"/>
      <c r="G62" s="590"/>
      <c r="H62" s="590"/>
      <c r="I62" s="590"/>
      <c r="J62" s="590"/>
      <c r="K62" s="590"/>
      <c r="L62" s="590"/>
      <c r="M62" s="203"/>
    </row>
    <row r="63" spans="1:13" s="201" customFormat="1" ht="15" customHeight="1">
      <c r="A63" s="532"/>
      <c r="B63" s="533" t="s">
        <v>232</v>
      </c>
      <c r="C63" s="533"/>
      <c r="D63" s="526">
        <v>2021</v>
      </c>
      <c r="E63" s="590">
        <f>'3.7'!E80+'3.7 samb.'!E64</f>
        <v>0</v>
      </c>
      <c r="F63" s="590">
        <f>'3.7'!F56+'3.7 samb.'!F64</f>
        <v>0</v>
      </c>
      <c r="G63" s="590">
        <f>'3.7'!G56+'3.7 samb.'!G64</f>
        <v>0</v>
      </c>
      <c r="H63" s="590">
        <f>'3.7'!H56+'3.7 samb.'!H64</f>
        <v>0</v>
      </c>
      <c r="I63" s="590">
        <f>'3.7'!I56+'3.7 samb.'!I64</f>
        <v>0</v>
      </c>
      <c r="J63" s="590">
        <f>'3.7'!J56+'3.7 samb.'!J64</f>
        <v>0</v>
      </c>
      <c r="K63" s="590">
        <f>'3.7'!K56+'3.7 samb.'!K64</f>
        <v>0</v>
      </c>
      <c r="L63" s="590">
        <f>'3.7'!L56+'3.7 samb.'!L64</f>
        <v>0</v>
      </c>
      <c r="M63" s="205"/>
    </row>
    <row r="64" spans="1:13" s="201" customFormat="1" ht="15" customHeight="1">
      <c r="A64" s="532"/>
      <c r="B64" s="533"/>
      <c r="C64" s="533"/>
      <c r="D64" s="526">
        <v>2022</v>
      </c>
      <c r="E64" s="590">
        <f>'3.7'!E57+'3.7 samb.'!E65</f>
        <v>0</v>
      </c>
      <c r="F64" s="590">
        <f>'3.7'!F57+'3.7 samb.'!F65</f>
        <v>0</v>
      </c>
      <c r="G64" s="590">
        <f>'3.7'!G57+'3.7 samb.'!G65</f>
        <v>0</v>
      </c>
      <c r="H64" s="590">
        <f>'3.7'!H57+'3.7 samb.'!H65</f>
        <v>0</v>
      </c>
      <c r="I64" s="590">
        <f>'3.7'!I57+'3.7 samb.'!I65</f>
        <v>0</v>
      </c>
      <c r="J64" s="590">
        <f>'3.7'!J57+'3.7 samb.'!J65</f>
        <v>0</v>
      </c>
      <c r="K64" s="590">
        <f>'3.7'!K57+'3.7 samb.'!K65</f>
        <v>0</v>
      </c>
      <c r="L64" s="590">
        <f>'3.7'!L57+'3.7 samb.'!L65</f>
        <v>0</v>
      </c>
      <c r="M64" s="205"/>
    </row>
    <row r="65" spans="1:13" s="201" customFormat="1" ht="15" customHeight="1">
      <c r="A65" s="532"/>
      <c r="B65" s="533"/>
      <c r="C65" s="533"/>
      <c r="D65" s="526">
        <v>2023</v>
      </c>
      <c r="E65" s="590">
        <f>'3.7'!E58+'3.7 samb.'!E66</f>
        <v>0</v>
      </c>
      <c r="F65" s="590">
        <f>'3.7'!F58+'3.7 samb.'!F66</f>
        <v>0</v>
      </c>
      <c r="G65" s="590">
        <f>'3.7'!G58+'3.7 samb.'!G66</f>
        <v>0</v>
      </c>
      <c r="H65" s="590">
        <f>'3.7'!H58+'3.7 samb.'!H66</f>
        <v>0</v>
      </c>
      <c r="I65" s="590">
        <f>'3.7'!I58+'3.7 samb.'!I66</f>
        <v>0</v>
      </c>
      <c r="J65" s="590">
        <f>'3.7'!J58+'3.7 samb.'!J66</f>
        <v>0</v>
      </c>
      <c r="K65" s="590">
        <f>'3.7'!K58+'3.7 samb.'!K66</f>
        <v>0</v>
      </c>
      <c r="L65" s="590">
        <f>'3.7'!L58+'3.7 samb.'!L66</f>
        <v>0</v>
      </c>
      <c r="M65" s="205"/>
    </row>
    <row r="66" spans="1:13" s="201" customFormat="1" ht="8.1" customHeight="1">
      <c r="A66" s="532"/>
      <c r="B66" s="533"/>
      <c r="C66" s="533"/>
      <c r="D66" s="526"/>
      <c r="E66" s="590"/>
      <c r="F66" s="590"/>
      <c r="G66" s="590"/>
      <c r="H66" s="590"/>
      <c r="I66" s="590"/>
      <c r="J66" s="590"/>
      <c r="K66" s="590"/>
      <c r="L66" s="590"/>
      <c r="M66" s="205"/>
    </row>
    <row r="67" spans="1:13" s="201" customFormat="1" ht="15" customHeight="1">
      <c r="A67" s="532"/>
      <c r="B67" s="533" t="s">
        <v>21</v>
      </c>
      <c r="C67" s="533"/>
      <c r="D67" s="526">
        <v>2021</v>
      </c>
      <c r="E67" s="590">
        <f>'3.7'!E60+'3.7 samb.'!E68</f>
        <v>0</v>
      </c>
      <c r="F67" s="590">
        <f>'3.7'!F60+'3.7 samb.'!F68</f>
        <v>0</v>
      </c>
      <c r="G67" s="590">
        <f>'3.7'!G60+'3.7 samb.'!G68</f>
        <v>0</v>
      </c>
      <c r="H67" s="590">
        <f>'3.7'!H60+'3.7 samb.'!H68</f>
        <v>0</v>
      </c>
      <c r="I67" s="590">
        <f>'3.7'!I60+'3.7 samb.'!I68</f>
        <v>0</v>
      </c>
      <c r="J67" s="590">
        <f>'3.7'!J60+'3.7 samb.'!J68</f>
        <v>0</v>
      </c>
      <c r="K67" s="590">
        <f>'3.7'!K60+'3.7 samb.'!K68</f>
        <v>0</v>
      </c>
      <c r="L67" s="590">
        <f>'3.7'!L60+'3.7 samb.'!L68</f>
        <v>0</v>
      </c>
      <c r="M67" s="203"/>
    </row>
    <row r="68" spans="1:13" s="201" customFormat="1" ht="15" customHeight="1">
      <c r="A68" s="532"/>
      <c r="B68" s="533"/>
      <c r="C68" s="533"/>
      <c r="D68" s="526">
        <v>2022</v>
      </c>
      <c r="E68" s="590">
        <f>'3.7'!E61+'3.7 samb.'!E69</f>
        <v>0</v>
      </c>
      <c r="F68" s="590">
        <f>'3.7'!F61+'3.7 samb.'!F69</f>
        <v>0</v>
      </c>
      <c r="G68" s="590">
        <f>'3.7'!G61+'3.7 samb.'!G69</f>
        <v>0</v>
      </c>
      <c r="H68" s="590">
        <f>'3.7'!H61+'3.7 samb.'!H69</f>
        <v>0</v>
      </c>
      <c r="I68" s="590">
        <f>'3.7'!I61+'3.7 samb.'!I69</f>
        <v>0</v>
      </c>
      <c r="J68" s="590">
        <f>'3.7'!J61+'3.7 samb.'!J69</f>
        <v>0</v>
      </c>
      <c r="K68" s="590">
        <f>'3.7'!K61+'3.7 samb.'!K69</f>
        <v>0</v>
      </c>
      <c r="L68" s="590">
        <f>'3.7'!L61+'3.7 samb.'!L69</f>
        <v>0</v>
      </c>
      <c r="M68" s="203"/>
    </row>
    <row r="69" spans="1:13" s="201" customFormat="1" ht="15" customHeight="1">
      <c r="A69" s="532"/>
      <c r="B69" s="533"/>
      <c r="C69" s="533"/>
      <c r="D69" s="526">
        <v>2023</v>
      </c>
      <c r="E69" s="590">
        <f>'3.7'!E62+'3.7 samb.'!E70</f>
        <v>0</v>
      </c>
      <c r="F69" s="590">
        <f>'3.7'!F62+'3.7 samb.'!F70</f>
        <v>0</v>
      </c>
      <c r="G69" s="590">
        <f>'3.7'!G62+'3.7 samb.'!G70</f>
        <v>0</v>
      </c>
      <c r="H69" s="590">
        <f>'3.7'!H62+'3.7 samb.'!H70</f>
        <v>0</v>
      </c>
      <c r="I69" s="590">
        <f>'3.7'!I62+'3.7 samb.'!I70</f>
        <v>0</v>
      </c>
      <c r="J69" s="590">
        <f>'3.7'!J62+'3.7 samb.'!J70</f>
        <v>0</v>
      </c>
      <c r="K69" s="590">
        <f>'3.7'!K62+'3.7 samb.'!K70</f>
        <v>0</v>
      </c>
      <c r="L69" s="590">
        <f>'3.7'!L62+'3.7 samb.'!L70</f>
        <v>0</v>
      </c>
      <c r="M69" s="203"/>
    </row>
    <row r="70" spans="1:13" s="201" customFormat="1" ht="8.1" customHeight="1">
      <c r="A70" s="532"/>
      <c r="B70" s="533"/>
      <c r="C70" s="533"/>
      <c r="D70" s="526"/>
      <c r="E70" s="590"/>
      <c r="F70" s="590"/>
      <c r="G70" s="590"/>
      <c r="H70" s="590"/>
      <c r="I70" s="590"/>
      <c r="J70" s="590"/>
      <c r="K70" s="590"/>
      <c r="L70" s="590"/>
      <c r="M70" s="203"/>
    </row>
    <row r="71" spans="1:13" s="201" customFormat="1" ht="15" customHeight="1">
      <c r="A71" s="532"/>
      <c r="B71" s="533" t="s">
        <v>318</v>
      </c>
      <c r="C71" s="533"/>
      <c r="D71" s="526">
        <v>2021</v>
      </c>
      <c r="E71" s="590">
        <f>'3.7'!E64+'3.7 samb.'!E72</f>
        <v>109</v>
      </c>
      <c r="F71" s="590">
        <f>'3.7'!F64+'3.7 samb.'!F72</f>
        <v>107</v>
      </c>
      <c r="G71" s="590">
        <f>'3.7'!G64+'3.7 samb.'!G72</f>
        <v>0</v>
      </c>
      <c r="H71" s="590">
        <f>'3.7'!H64+'3.7 samb.'!H72</f>
        <v>0</v>
      </c>
      <c r="I71" s="590">
        <f>'3.7'!I64+'3.7 samb.'!I72</f>
        <v>0</v>
      </c>
      <c r="J71" s="590">
        <f>'3.7'!J64+'3.7 samb.'!J72</f>
        <v>0</v>
      </c>
      <c r="K71" s="590">
        <f>'3.7'!K64+'3.7 samb.'!K72</f>
        <v>0</v>
      </c>
      <c r="L71" s="590">
        <f>'3.7'!L64+'3.7 samb.'!L72</f>
        <v>2</v>
      </c>
      <c r="M71" s="205"/>
    </row>
    <row r="72" spans="1:13" s="201" customFormat="1" ht="15" customHeight="1">
      <c r="A72" s="532"/>
      <c r="B72" s="534"/>
      <c r="C72" s="533"/>
      <c r="D72" s="526">
        <v>2022</v>
      </c>
      <c r="E72" s="590">
        <f>'3.7'!E65+'3.7 samb.'!E73</f>
        <v>106</v>
      </c>
      <c r="F72" s="590">
        <f>'3.7'!F65+'3.7 samb.'!F73</f>
        <v>105</v>
      </c>
      <c r="G72" s="590">
        <f>'3.7'!G65+'3.7 samb.'!G73</f>
        <v>0</v>
      </c>
      <c r="H72" s="590">
        <f>'3.7'!H65+'3.7 samb.'!H73</f>
        <v>0</v>
      </c>
      <c r="I72" s="590">
        <f>'3.7'!I65+'3.7 samb.'!I73</f>
        <v>0</v>
      </c>
      <c r="J72" s="590">
        <f>'3.7'!J65+'3.7 samb.'!J73</f>
        <v>0</v>
      </c>
      <c r="K72" s="590">
        <f>'3.7'!K65+'3.7 samb.'!K73</f>
        <v>0</v>
      </c>
      <c r="L72" s="590">
        <f>'3.7'!L65+'3.7 samb.'!L73</f>
        <v>1</v>
      </c>
      <c r="M72" s="205"/>
    </row>
    <row r="73" spans="1:13" s="201" customFormat="1" ht="15" customHeight="1">
      <c r="A73" s="532"/>
      <c r="B73" s="534"/>
      <c r="C73" s="533"/>
      <c r="D73" s="526">
        <v>2023</v>
      </c>
      <c r="E73" s="590">
        <f>'3.7'!E66+'3.7 samb.'!E74</f>
        <v>112</v>
      </c>
      <c r="F73" s="590">
        <f>'3.7'!F66+'3.7 samb.'!F74</f>
        <v>111</v>
      </c>
      <c r="G73" s="590">
        <f>'3.7'!G66+'3.7 samb.'!G74</f>
        <v>0</v>
      </c>
      <c r="H73" s="590">
        <f>'3.7'!H66+'3.7 samb.'!H74</f>
        <v>0</v>
      </c>
      <c r="I73" s="590">
        <f>'3.7'!I66+'3.7 samb.'!I74</f>
        <v>0</v>
      </c>
      <c r="J73" s="590">
        <f>'3.7'!J66+'3.7 samb.'!J74</f>
        <v>0</v>
      </c>
      <c r="K73" s="590">
        <f>'3.7'!K66+'3.7 samb.'!K74</f>
        <v>0</v>
      </c>
      <c r="L73" s="590">
        <f>'3.7'!L66+'3.7 samb.'!L74</f>
        <v>1</v>
      </c>
      <c r="M73" s="205"/>
    </row>
    <row r="74" spans="1:13" s="201" customFormat="1" ht="8.1" customHeight="1">
      <c r="A74" s="532"/>
      <c r="B74" s="534"/>
      <c r="C74" s="533"/>
      <c r="D74" s="526"/>
      <c r="E74" s="590"/>
      <c r="F74" s="590"/>
      <c r="G74" s="590"/>
      <c r="H74" s="590"/>
      <c r="I74" s="590"/>
      <c r="J74" s="590"/>
      <c r="K74" s="590"/>
      <c r="L74" s="590"/>
      <c r="M74" s="205"/>
    </row>
    <row r="75" spans="1:13" s="201" customFormat="1" ht="15" customHeight="1">
      <c r="A75" s="532"/>
      <c r="B75" s="533" t="s">
        <v>316</v>
      </c>
      <c r="C75" s="533"/>
      <c r="D75" s="526">
        <v>2021</v>
      </c>
      <c r="E75" s="590">
        <f>'3.7'!E68+'3.7 samb.'!E76</f>
        <v>0</v>
      </c>
      <c r="F75" s="590">
        <f>'3.7'!F68+'3.7 samb.'!F76</f>
        <v>0</v>
      </c>
      <c r="G75" s="590">
        <f>'3.7'!G68+'3.7 samb.'!G76</f>
        <v>0</v>
      </c>
      <c r="H75" s="590">
        <f>'3.7'!H68+'3.7 samb.'!H76</f>
        <v>0</v>
      </c>
      <c r="I75" s="590">
        <f>'3.7'!I68+'3.7 samb.'!I76</f>
        <v>0</v>
      </c>
      <c r="J75" s="590">
        <f>'3.7'!J68+'3.7 samb.'!J76</f>
        <v>0</v>
      </c>
      <c r="K75" s="590">
        <f>'3.7'!K68+'3.7 samb.'!K76</f>
        <v>0</v>
      </c>
      <c r="L75" s="590">
        <f>'3.7'!L68+'3.7 samb.'!L76</f>
        <v>0</v>
      </c>
      <c r="M75" s="203"/>
    </row>
    <row r="76" spans="1:13" s="201" customFormat="1" ht="15" customHeight="1">
      <c r="A76" s="532"/>
      <c r="B76" s="534"/>
      <c r="C76" s="533"/>
      <c r="D76" s="526">
        <v>2022</v>
      </c>
      <c r="E76" s="590">
        <f>'3.7'!E69+'3.7 samb.'!E77</f>
        <v>0</v>
      </c>
      <c r="F76" s="590">
        <f>'3.7'!F69+'3.7 samb.'!F77</f>
        <v>0</v>
      </c>
      <c r="G76" s="590">
        <f>'3.7'!G69+'3.7 samb.'!G77</f>
        <v>0</v>
      </c>
      <c r="H76" s="590">
        <f>'3.7'!H69+'3.7 samb.'!H77</f>
        <v>0</v>
      </c>
      <c r="I76" s="590">
        <f>'3.7'!I69+'3.7 samb.'!I77</f>
        <v>0</v>
      </c>
      <c r="J76" s="590">
        <f>'3.7'!J69+'3.7 samb.'!J77</f>
        <v>0</v>
      </c>
      <c r="K76" s="590">
        <f>'3.7'!K69+'3.7 samb.'!K77</f>
        <v>0</v>
      </c>
      <c r="L76" s="590">
        <f>'3.7'!L69+'3.7 samb.'!L77</f>
        <v>0</v>
      </c>
      <c r="M76" s="203"/>
    </row>
    <row r="77" spans="1:13" s="201" customFormat="1" ht="15" customHeight="1">
      <c r="A77" s="532"/>
      <c r="B77" s="534"/>
      <c r="C77" s="533"/>
      <c r="D77" s="526">
        <v>2023</v>
      </c>
      <c r="E77" s="590">
        <f>'3.7'!E70+'3.7 samb.'!E78</f>
        <v>0</v>
      </c>
      <c r="F77" s="590">
        <f>'3.7'!F70+'3.7 samb.'!F78</f>
        <v>0</v>
      </c>
      <c r="G77" s="590">
        <f>'3.7'!G70+'3.7 samb.'!G78</f>
        <v>0</v>
      </c>
      <c r="H77" s="590">
        <f>'3.7'!H70+'3.7 samb.'!H78</f>
        <v>0</v>
      </c>
      <c r="I77" s="590">
        <f>'3.7'!I70+'3.7 samb.'!I78</f>
        <v>0</v>
      </c>
      <c r="J77" s="590">
        <f>'3.7'!J70+'3.7 samb.'!J78</f>
        <v>0</v>
      </c>
      <c r="K77" s="590">
        <f>'3.7'!K70+'3.7 samb.'!K78</f>
        <v>0</v>
      </c>
      <c r="L77" s="590">
        <f>'3.7'!L70+'3.7 samb.'!L78</f>
        <v>0</v>
      </c>
      <c r="M77" s="203"/>
    </row>
    <row r="78" spans="1:13" s="201" customFormat="1" ht="7.5" customHeight="1">
      <c r="A78" s="532"/>
      <c r="B78" s="534"/>
      <c r="C78" s="533"/>
      <c r="D78" s="526"/>
      <c r="E78" s="590"/>
      <c r="F78" s="590"/>
      <c r="G78" s="590"/>
      <c r="H78" s="590"/>
      <c r="I78" s="590"/>
      <c r="J78" s="590"/>
      <c r="K78" s="590"/>
      <c r="L78" s="590"/>
      <c r="M78" s="203"/>
    </row>
    <row r="79" spans="1:13" s="201" customFormat="1" ht="15" customHeight="1">
      <c r="A79" s="532"/>
      <c r="B79" s="533" t="s">
        <v>317</v>
      </c>
      <c r="C79" s="533"/>
      <c r="D79" s="526">
        <v>2021</v>
      </c>
      <c r="E79" s="590">
        <f>'3.7'!E85+'3.7 samb.'!E85</f>
        <v>0</v>
      </c>
      <c r="F79" s="590">
        <f>'3.7'!F85+'3.7 samb.'!F85</f>
        <v>0</v>
      </c>
      <c r="G79" s="590">
        <f>'3.7'!G85+'3.7 samb.'!G85</f>
        <v>0</v>
      </c>
      <c r="H79" s="590">
        <f>'3.7'!H85+'3.7 samb.'!H85</f>
        <v>0</v>
      </c>
      <c r="I79" s="590">
        <f>'3.7'!I85+'3.7 samb.'!I85</f>
        <v>0</v>
      </c>
      <c r="J79" s="590">
        <f>'3.7'!J85+'3.7 samb.'!J85</f>
        <v>0</v>
      </c>
      <c r="K79" s="590">
        <f>'3.7'!K80+'3.7 samb.'!K80</f>
        <v>0</v>
      </c>
      <c r="L79" s="590">
        <f>'3.7'!L80+'3.7 samb.'!L80</f>
        <v>0</v>
      </c>
      <c r="M79" s="203"/>
    </row>
    <row r="80" spans="1:13" s="201" customFormat="1" ht="15" customHeight="1">
      <c r="A80" s="532"/>
      <c r="B80" s="533"/>
      <c r="C80" s="533"/>
      <c r="D80" s="526">
        <v>2022</v>
      </c>
      <c r="E80" s="590">
        <f>'3.7'!E86+'3.7 samb.'!E86</f>
        <v>0</v>
      </c>
      <c r="F80" s="590">
        <f>'3.7'!F86+'3.7 samb.'!F86</f>
        <v>0</v>
      </c>
      <c r="G80" s="590">
        <f>'3.7'!G86+'3.7 samb.'!G86</f>
        <v>0</v>
      </c>
      <c r="H80" s="590">
        <f>'3.7'!H86+'3.7 samb.'!H86</f>
        <v>0</v>
      </c>
      <c r="I80" s="590">
        <f>'3.7'!I86+'3.7 samb.'!I86</f>
        <v>0</v>
      </c>
      <c r="J80" s="590">
        <f>'3.7'!J86+'3.7 samb.'!J86</f>
        <v>0</v>
      </c>
      <c r="K80" s="590">
        <f>'3.7'!K81+'3.7 samb.'!K81</f>
        <v>0</v>
      </c>
      <c r="L80" s="590">
        <f>'3.7'!L81+'3.7 samb.'!L81</f>
        <v>0</v>
      </c>
      <c r="M80" s="203"/>
    </row>
    <row r="81" spans="1:13" s="201" customFormat="1" ht="15" customHeight="1">
      <c r="A81" s="532"/>
      <c r="B81" s="533"/>
      <c r="C81" s="533"/>
      <c r="D81" s="526">
        <v>2023</v>
      </c>
      <c r="E81" s="590">
        <f>'3.7'!E87+'3.7 samb.'!E87</f>
        <v>0</v>
      </c>
      <c r="F81" s="590">
        <f>'3.7'!F87+'3.7 samb.'!F87</f>
        <v>0</v>
      </c>
      <c r="G81" s="590">
        <f>'3.7'!G87+'3.7 samb.'!G87</f>
        <v>0</v>
      </c>
      <c r="H81" s="590">
        <f>'3.7'!H87+'3.7 samb.'!H87</f>
        <v>0</v>
      </c>
      <c r="I81" s="590">
        <f>'3.7'!I87+'3.7 samb.'!I87</f>
        <v>0</v>
      </c>
      <c r="J81" s="590">
        <f>'3.7'!J87+'3.7 samb.'!J87</f>
        <v>0</v>
      </c>
      <c r="K81" s="590">
        <f>'3.7'!K82+'3.7 samb.'!K82</f>
        <v>0</v>
      </c>
      <c r="L81" s="590">
        <f>'3.7'!L82+'3.7 samb.'!L82</f>
        <v>0</v>
      </c>
      <c r="M81" s="203"/>
    </row>
    <row r="82" spans="1:13" s="201" customFormat="1" ht="8.1" customHeight="1" thickBot="1">
      <c r="A82" s="206"/>
      <c r="B82" s="206"/>
      <c r="C82" s="206"/>
      <c r="D82" s="279"/>
      <c r="E82" s="206"/>
      <c r="F82" s="207"/>
      <c r="G82" s="207"/>
      <c r="H82" s="207"/>
      <c r="I82" s="207"/>
      <c r="J82" s="207"/>
      <c r="K82" s="207"/>
      <c r="L82" s="207"/>
      <c r="M82" s="207"/>
    </row>
    <row r="83" spans="1:13" s="208" customFormat="1" ht="15" customHeight="1">
      <c r="B83" s="291"/>
      <c r="C83" s="291"/>
      <c r="D83" s="278"/>
      <c r="E83" s="291"/>
      <c r="F83" s="193"/>
      <c r="G83" s="197"/>
      <c r="H83" s="197"/>
      <c r="I83" s="192"/>
      <c r="J83" s="192"/>
      <c r="K83" s="197"/>
      <c r="L83" s="197"/>
      <c r="M83" s="539" t="s">
        <v>24</v>
      </c>
    </row>
    <row r="84" spans="1:13" s="208" customFormat="1" ht="15.75" customHeight="1">
      <c r="B84" s="192"/>
      <c r="C84" s="192"/>
      <c r="D84" s="277"/>
      <c r="E84" s="540"/>
      <c r="F84" s="193"/>
      <c r="G84" s="541"/>
      <c r="H84" s="541"/>
      <c r="I84" s="192"/>
      <c r="J84" s="192"/>
      <c r="K84" s="541"/>
      <c r="L84" s="541"/>
      <c r="M84" s="542" t="s">
        <v>25</v>
      </c>
    </row>
    <row r="85" spans="1:13" s="208" customFormat="1" ht="16.5" customHeight="1">
      <c r="A85" s="211"/>
      <c r="B85" s="561" t="s">
        <v>358</v>
      </c>
      <c r="C85" s="291"/>
      <c r="D85" s="278"/>
      <c r="E85" s="540"/>
      <c r="F85" s="540"/>
      <c r="G85" s="193"/>
      <c r="H85" s="541"/>
      <c r="I85" s="541"/>
      <c r="J85" s="192"/>
      <c r="K85" s="192"/>
      <c r="L85" s="541"/>
      <c r="M85" s="541"/>
    </row>
    <row r="86" spans="1:13" s="208" customFormat="1" ht="15.75" customHeight="1">
      <c r="A86" s="211"/>
      <c r="B86" s="291" t="s">
        <v>314</v>
      </c>
      <c r="C86" s="540"/>
      <c r="D86" s="548"/>
      <c r="E86" s="540"/>
      <c r="F86" s="540"/>
      <c r="G86" s="193"/>
      <c r="H86" s="541"/>
      <c r="I86" s="541"/>
      <c r="J86" s="192"/>
      <c r="K86" s="192"/>
      <c r="L86" s="541"/>
      <c r="M86" s="541"/>
    </row>
    <row r="87" spans="1:13" s="208" customFormat="1" ht="17.25" customHeight="1">
      <c r="B87" s="562" t="s">
        <v>359</v>
      </c>
      <c r="C87" s="192"/>
      <c r="D87" s="277"/>
      <c r="E87" s="192"/>
      <c r="F87" s="193"/>
      <c r="G87" s="193"/>
      <c r="H87" s="193"/>
      <c r="I87" s="193"/>
      <c r="J87" s="193"/>
      <c r="K87" s="193"/>
      <c r="L87" s="193"/>
      <c r="M87" s="193"/>
    </row>
    <row r="88" spans="1:13" s="215" customFormat="1" ht="11.25">
      <c r="D88" s="283"/>
      <c r="F88" s="217"/>
      <c r="G88" s="217"/>
      <c r="H88" s="217"/>
      <c r="I88" s="217"/>
      <c r="J88" s="217"/>
      <c r="K88" s="217"/>
      <c r="L88" s="217"/>
      <c r="M88" s="217"/>
    </row>
    <row r="89" spans="1:13">
      <c r="A89" s="218"/>
    </row>
    <row r="90" spans="1:13">
      <c r="B90" s="209"/>
    </row>
    <row r="91" spans="1:13">
      <c r="B91" s="212"/>
    </row>
    <row r="92" spans="1:13">
      <c r="B92" s="213"/>
    </row>
    <row r="93" spans="1:13">
      <c r="B93" s="214"/>
    </row>
    <row r="94" spans="1:13">
      <c r="B94" s="216"/>
    </row>
    <row r="96" spans="1:13">
      <c r="D96" s="192"/>
      <c r="F96" s="192"/>
      <c r="G96" s="192"/>
      <c r="H96" s="192"/>
      <c r="I96" s="192"/>
      <c r="J96" s="192"/>
      <c r="K96" s="192"/>
      <c r="L96" s="192"/>
    </row>
    <row r="97" spans="4:12">
      <c r="D97" s="192"/>
      <c r="F97" s="192"/>
      <c r="G97" s="192"/>
      <c r="H97" s="192"/>
      <c r="I97" s="192"/>
      <c r="J97" s="192"/>
      <c r="K97" s="192"/>
      <c r="L97" s="192"/>
    </row>
    <row r="98" spans="4:12">
      <c r="D98" s="192"/>
      <c r="F98" s="192"/>
      <c r="G98" s="192"/>
      <c r="H98" s="192"/>
      <c r="I98" s="192"/>
      <c r="J98" s="192"/>
      <c r="K98" s="192"/>
      <c r="L98" s="192"/>
    </row>
    <row r="99" spans="4:12">
      <c r="D99" s="192"/>
      <c r="F99" s="192"/>
      <c r="G99" s="192"/>
      <c r="H99" s="192"/>
      <c r="I99" s="192"/>
      <c r="J99" s="192"/>
      <c r="K99" s="192"/>
      <c r="L99" s="192"/>
    </row>
    <row r="100" spans="4:12">
      <c r="D100" s="192"/>
      <c r="F100" s="192"/>
      <c r="G100" s="192"/>
      <c r="H100" s="192"/>
      <c r="I100" s="192"/>
      <c r="J100" s="192"/>
      <c r="K100" s="192"/>
      <c r="L100" s="192"/>
    </row>
    <row r="101" spans="4:12">
      <c r="D101" s="192"/>
      <c r="F101" s="192"/>
      <c r="G101" s="192"/>
      <c r="H101" s="192"/>
      <c r="I101" s="192"/>
      <c r="J101" s="192"/>
      <c r="K101" s="192"/>
      <c r="L101" s="192"/>
    </row>
    <row r="102" spans="4:12">
      <c r="D102" s="192"/>
      <c r="F102" s="192"/>
      <c r="G102" s="192"/>
      <c r="H102" s="192"/>
      <c r="I102" s="192"/>
      <c r="J102" s="192"/>
      <c r="K102" s="192"/>
      <c r="L102" s="192"/>
    </row>
  </sheetData>
  <hyperlinks>
    <hyperlink ref="J1:L2" r:id="rId1" display="PERKHIDMATAN KEBAJIKAN" xr:uid="{00000000-0004-0000-0600-000000000000}"/>
    <hyperlink ref="M1" r:id="rId2" xr:uid="{00000000-0004-0000-06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8" orientation="portrait" r:id="rId3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M103"/>
  <sheetViews>
    <sheetView showGridLines="0"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2.85546875" style="192" customWidth="1"/>
    <col min="6" max="7" width="15.85546875" style="193" customWidth="1"/>
    <col min="8" max="8" width="13.7109375" style="193" customWidth="1"/>
    <col min="9" max="9" width="17.42578125" style="193" bestFit="1" customWidth="1"/>
    <col min="10" max="12" width="13.7109375" style="193" customWidth="1"/>
    <col min="13" max="13" width="1" style="193" customWidth="1"/>
    <col min="14" max="16384" width="9.140625" style="192"/>
  </cols>
  <sheetData>
    <row r="1" spans="1:13" ht="15" customHeight="1">
      <c r="A1" s="509"/>
      <c r="B1" s="509"/>
      <c r="C1" s="509"/>
      <c r="D1" s="526"/>
      <c r="E1" s="509"/>
      <c r="F1" s="510"/>
      <c r="G1" s="510"/>
      <c r="H1" s="510"/>
      <c r="I1" s="543"/>
      <c r="J1" s="510"/>
      <c r="K1" s="510"/>
      <c r="L1" s="544"/>
      <c r="M1" s="2" t="s">
        <v>0</v>
      </c>
    </row>
    <row r="2" spans="1:13" ht="15" customHeight="1">
      <c r="A2" s="509"/>
      <c r="B2" s="509"/>
      <c r="C2" s="509"/>
      <c r="D2" s="526"/>
      <c r="E2" s="509"/>
      <c r="F2" s="510"/>
      <c r="G2" s="510"/>
      <c r="H2" s="510"/>
      <c r="I2" s="545"/>
      <c r="J2" s="510"/>
      <c r="K2" s="510"/>
      <c r="L2" s="544"/>
      <c r="M2" s="3" t="s">
        <v>1</v>
      </c>
    </row>
    <row r="3" spans="1:13" ht="15" customHeight="1">
      <c r="A3" s="509"/>
      <c r="B3" s="509"/>
      <c r="C3" s="509"/>
      <c r="D3" s="526"/>
      <c r="E3" s="509"/>
      <c r="F3" s="510"/>
      <c r="G3" s="510"/>
      <c r="H3" s="510"/>
      <c r="I3" s="510"/>
      <c r="J3" s="510"/>
      <c r="K3" s="510"/>
      <c r="L3" s="510"/>
    </row>
    <row r="4" spans="1:13" ht="15" customHeight="1">
      <c r="A4" s="509"/>
      <c r="B4" s="509"/>
      <c r="C4" s="509"/>
      <c r="D4" s="526"/>
      <c r="E4" s="509"/>
      <c r="F4" s="510"/>
      <c r="G4" s="510"/>
      <c r="H4" s="510"/>
      <c r="I4" s="510"/>
      <c r="J4" s="510"/>
      <c r="K4" s="510"/>
      <c r="L4" s="510"/>
    </row>
    <row r="5" spans="1:13" ht="15" customHeight="1">
      <c r="A5" s="509"/>
      <c r="B5" s="506" t="s">
        <v>50</v>
      </c>
      <c r="C5" s="507" t="s">
        <v>536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13" ht="15" customHeight="1">
      <c r="A6" s="509"/>
      <c r="B6" s="506"/>
      <c r="C6" s="507" t="s">
        <v>367</v>
      </c>
      <c r="D6" s="508"/>
      <c r="E6" s="509"/>
      <c r="F6" s="506"/>
      <c r="G6" s="506"/>
      <c r="H6" s="506"/>
      <c r="I6" s="506"/>
      <c r="J6" s="510"/>
      <c r="K6" s="510"/>
      <c r="L6" s="510"/>
    </row>
    <row r="7" spans="1:13" s="198" customFormat="1" ht="15" customHeight="1">
      <c r="A7" s="514"/>
      <c r="B7" s="511" t="s">
        <v>51</v>
      </c>
      <c r="C7" s="512" t="s">
        <v>481</v>
      </c>
      <c r="D7" s="513"/>
      <c r="E7" s="514"/>
      <c r="F7" s="515"/>
      <c r="G7" s="515"/>
      <c r="H7" s="515"/>
      <c r="I7" s="515"/>
      <c r="J7" s="515"/>
      <c r="K7" s="515"/>
      <c r="L7" s="515"/>
      <c r="M7" s="199"/>
    </row>
    <row r="8" spans="1:13" s="198" customFormat="1" ht="15" customHeight="1">
      <c r="A8" s="514"/>
      <c r="B8" s="511"/>
      <c r="C8" s="546" t="s">
        <v>315</v>
      </c>
      <c r="D8" s="513"/>
      <c r="E8" s="514"/>
      <c r="F8" s="515"/>
      <c r="G8" s="515"/>
      <c r="H8" s="515"/>
      <c r="I8" s="515"/>
      <c r="J8" s="515"/>
      <c r="K8" s="515"/>
      <c r="L8" s="515"/>
      <c r="M8" s="199"/>
    </row>
    <row r="9" spans="1:13" ht="18" customHeight="1" thickBot="1">
      <c r="A9" s="523"/>
      <c r="B9" s="516" t="s">
        <v>352</v>
      </c>
      <c r="C9" s="516"/>
      <c r="D9" s="517"/>
      <c r="E9" s="516"/>
      <c r="F9" s="510"/>
      <c r="G9" s="510"/>
      <c r="H9" s="510"/>
      <c r="I9" s="510"/>
      <c r="J9" s="510"/>
      <c r="K9" s="510"/>
      <c r="L9" s="510"/>
    </row>
    <row r="10" spans="1:13" ht="5.25" customHeight="1" thickTop="1">
      <c r="A10" s="547"/>
      <c r="B10" s="518" t="s">
        <v>2</v>
      </c>
      <c r="C10" s="518"/>
      <c r="D10" s="519"/>
      <c r="E10" s="518"/>
      <c r="F10" s="520" t="s">
        <v>2</v>
      </c>
      <c r="G10" s="520" t="s">
        <v>2</v>
      </c>
      <c r="H10" s="520"/>
      <c r="I10" s="520"/>
      <c r="J10" s="520"/>
      <c r="K10" s="520"/>
      <c r="L10" s="520"/>
      <c r="M10" s="227"/>
    </row>
    <row r="11" spans="1:13" s="201" customFormat="1" ht="15.95" customHeight="1">
      <c r="A11" s="509"/>
      <c r="B11" s="521" t="s">
        <v>3</v>
      </c>
      <c r="C11" s="521"/>
      <c r="D11" s="522" t="s">
        <v>28</v>
      </c>
      <c r="E11" s="506" t="s">
        <v>8</v>
      </c>
      <c r="F11" s="506" t="s">
        <v>36</v>
      </c>
      <c r="G11" s="506" t="s">
        <v>38</v>
      </c>
      <c r="H11" s="506" t="s">
        <v>310</v>
      </c>
      <c r="I11" s="506" t="s">
        <v>311</v>
      </c>
      <c r="J11" s="506" t="s">
        <v>159</v>
      </c>
      <c r="K11" s="506" t="s">
        <v>228</v>
      </c>
      <c r="L11" s="506" t="s">
        <v>230</v>
      </c>
      <c r="M11" s="228"/>
    </row>
    <row r="12" spans="1:13" s="201" customFormat="1" ht="15" customHeight="1">
      <c r="A12" s="509"/>
      <c r="B12" s="523" t="s">
        <v>5</v>
      </c>
      <c r="C12" s="523"/>
      <c r="D12" s="524" t="s">
        <v>29</v>
      </c>
      <c r="E12" s="525" t="s">
        <v>9</v>
      </c>
      <c r="F12" s="525" t="s">
        <v>206</v>
      </c>
      <c r="G12" s="525" t="s">
        <v>39</v>
      </c>
      <c r="H12" s="525" t="s">
        <v>207</v>
      </c>
      <c r="I12" s="525" t="s">
        <v>229</v>
      </c>
      <c r="J12" s="525" t="s">
        <v>160</v>
      </c>
      <c r="K12" s="525"/>
      <c r="L12" s="525" t="s">
        <v>231</v>
      </c>
      <c r="M12" s="229"/>
    </row>
    <row r="13" spans="1:13" s="201" customFormat="1" ht="15.75" customHeight="1">
      <c r="A13" s="509"/>
      <c r="B13" s="509"/>
      <c r="C13" s="509"/>
      <c r="D13" s="526"/>
      <c r="E13" s="525"/>
      <c r="F13" s="525" t="s">
        <v>205</v>
      </c>
      <c r="G13" s="525"/>
      <c r="H13" s="525"/>
      <c r="I13" s="525" t="s">
        <v>357</v>
      </c>
      <c r="J13" s="525"/>
      <c r="K13" s="525"/>
      <c r="L13" s="509"/>
      <c r="M13" s="203"/>
    </row>
    <row r="14" spans="1:13" s="201" customFormat="1" ht="6.75" customHeight="1">
      <c r="A14" s="527"/>
      <c r="B14" s="527"/>
      <c r="C14" s="527"/>
      <c r="D14" s="528"/>
      <c r="E14" s="529"/>
      <c r="F14" s="530"/>
      <c r="G14" s="529"/>
      <c r="H14" s="529"/>
      <c r="I14" s="529"/>
      <c r="J14" s="529"/>
      <c r="K14" s="529"/>
      <c r="L14" s="529"/>
      <c r="M14" s="231"/>
    </row>
    <row r="15" spans="1:13" s="201" customFormat="1" ht="8.1" customHeight="1">
      <c r="A15" s="532"/>
      <c r="B15" s="509"/>
      <c r="C15" s="509"/>
      <c r="D15" s="526"/>
      <c r="E15" s="531"/>
      <c r="F15" s="510"/>
      <c r="G15" s="510"/>
      <c r="H15" s="510"/>
      <c r="I15" s="510"/>
      <c r="J15" s="510"/>
      <c r="K15" s="510"/>
      <c r="L15" s="510"/>
      <c r="M15" s="203"/>
    </row>
    <row r="16" spans="1:13" s="201" customFormat="1" ht="15" customHeight="1">
      <c r="A16" s="532"/>
      <c r="B16" s="532" t="s">
        <v>10</v>
      </c>
      <c r="C16" s="532"/>
      <c r="D16" s="508">
        <v>2021</v>
      </c>
      <c r="E16" s="589">
        <f>SUM(F16:L16)</f>
        <v>662</v>
      </c>
      <c r="F16" s="589">
        <f t="shared" ref="F16:L18" si="0">SUM(F20,F24,F28,F32,F36,F40,F48,F52,F44,F56,F60,F72,F76,F64,F68)</f>
        <v>68</v>
      </c>
      <c r="G16" s="589">
        <f t="shared" si="0"/>
        <v>81</v>
      </c>
      <c r="H16" s="589">
        <f t="shared" si="0"/>
        <v>6</v>
      </c>
      <c r="I16" s="589">
        <f t="shared" si="0"/>
        <v>493</v>
      </c>
      <c r="J16" s="589">
        <f t="shared" si="0"/>
        <v>4</v>
      </c>
      <c r="K16" s="589">
        <f t="shared" si="0"/>
        <v>0</v>
      </c>
      <c r="L16" s="589">
        <f t="shared" si="0"/>
        <v>10</v>
      </c>
      <c r="M16" s="204"/>
    </row>
    <row r="17" spans="1:13" s="201" customFormat="1" ht="15" customHeight="1">
      <c r="A17" s="532"/>
      <c r="B17" s="532"/>
      <c r="C17" s="532"/>
      <c r="D17" s="508">
        <v>2022</v>
      </c>
      <c r="E17" s="589">
        <f>SUM(F17:L17)</f>
        <v>657</v>
      </c>
      <c r="F17" s="589">
        <f t="shared" si="0"/>
        <v>60</v>
      </c>
      <c r="G17" s="589">
        <f t="shared" si="0"/>
        <v>82</v>
      </c>
      <c r="H17" s="589">
        <f t="shared" si="0"/>
        <v>10</v>
      </c>
      <c r="I17" s="589">
        <f t="shared" si="0"/>
        <v>489</v>
      </c>
      <c r="J17" s="589">
        <f t="shared" si="0"/>
        <v>4</v>
      </c>
      <c r="K17" s="589">
        <f t="shared" si="0"/>
        <v>0</v>
      </c>
      <c r="L17" s="589">
        <f t="shared" si="0"/>
        <v>12</v>
      </c>
      <c r="M17" s="204"/>
    </row>
    <row r="18" spans="1:13" s="201" customFormat="1" ht="15" customHeight="1">
      <c r="A18" s="532"/>
      <c r="B18" s="532"/>
      <c r="C18" s="532"/>
      <c r="D18" s="508">
        <v>2023</v>
      </c>
      <c r="E18" s="589">
        <f>SUM(F18:L18)</f>
        <v>683</v>
      </c>
      <c r="F18" s="589">
        <f t="shared" si="0"/>
        <v>72</v>
      </c>
      <c r="G18" s="589">
        <f t="shared" si="0"/>
        <v>93</v>
      </c>
      <c r="H18" s="589">
        <f t="shared" si="0"/>
        <v>8</v>
      </c>
      <c r="I18" s="589">
        <f t="shared" si="0"/>
        <v>488</v>
      </c>
      <c r="J18" s="589">
        <f t="shared" si="0"/>
        <v>4</v>
      </c>
      <c r="K18" s="589">
        <f t="shared" si="0"/>
        <v>0</v>
      </c>
      <c r="L18" s="589">
        <f t="shared" si="0"/>
        <v>18</v>
      </c>
      <c r="M18" s="204"/>
    </row>
    <row r="19" spans="1:13" s="201" customFormat="1" ht="8.1" customHeight="1">
      <c r="A19" s="532"/>
      <c r="B19" s="532"/>
      <c r="C19" s="532"/>
      <c r="D19" s="526"/>
      <c r="E19" s="590"/>
      <c r="F19" s="590"/>
      <c r="G19" s="590"/>
      <c r="H19" s="590"/>
      <c r="I19" s="590"/>
      <c r="J19" s="590"/>
      <c r="K19" s="590"/>
      <c r="L19" s="590"/>
      <c r="M19" s="204"/>
    </row>
    <row r="20" spans="1:13" s="201" customFormat="1" ht="15" customHeight="1">
      <c r="A20" s="532"/>
      <c r="B20" s="533" t="s">
        <v>11</v>
      </c>
      <c r="C20" s="533"/>
      <c r="D20" s="526">
        <v>2021</v>
      </c>
      <c r="E20" s="590">
        <f>SUM(F20:L20)</f>
        <v>151</v>
      </c>
      <c r="F20" s="590">
        <v>8</v>
      </c>
      <c r="G20" s="590">
        <v>10</v>
      </c>
      <c r="H20" s="590">
        <v>1</v>
      </c>
      <c r="I20" s="590">
        <v>132</v>
      </c>
      <c r="J20" s="590">
        <v>0</v>
      </c>
      <c r="K20" s="590">
        <v>0</v>
      </c>
      <c r="L20" s="590">
        <v>0</v>
      </c>
      <c r="M20" s="203"/>
    </row>
    <row r="21" spans="1:13" s="201" customFormat="1" ht="15" customHeight="1">
      <c r="A21" s="532"/>
      <c r="B21" s="533"/>
      <c r="C21" s="533"/>
      <c r="D21" s="526">
        <v>2022</v>
      </c>
      <c r="E21" s="590">
        <f>SUM(F21:L21)</f>
        <v>145</v>
      </c>
      <c r="F21" s="590">
        <v>2</v>
      </c>
      <c r="G21" s="590">
        <v>11</v>
      </c>
      <c r="H21" s="590">
        <v>2</v>
      </c>
      <c r="I21" s="590">
        <v>127</v>
      </c>
      <c r="J21" s="590">
        <v>0</v>
      </c>
      <c r="K21" s="590">
        <v>0</v>
      </c>
      <c r="L21" s="590">
        <v>3</v>
      </c>
      <c r="M21" s="203"/>
    </row>
    <row r="22" spans="1:13" s="201" customFormat="1" ht="15" customHeight="1">
      <c r="A22" s="532"/>
      <c r="B22" s="533"/>
      <c r="C22" s="533"/>
      <c r="D22" s="526">
        <v>2023</v>
      </c>
      <c r="E22" s="590">
        <f>SUM(F22:L22)</f>
        <v>164</v>
      </c>
      <c r="F22" s="591">
        <v>2</v>
      </c>
      <c r="G22" s="591">
        <v>16</v>
      </c>
      <c r="H22" s="591">
        <v>1</v>
      </c>
      <c r="I22" s="591">
        <v>139</v>
      </c>
      <c r="J22" s="590">
        <v>0</v>
      </c>
      <c r="K22" s="590">
        <v>0</v>
      </c>
      <c r="L22" s="591">
        <v>6</v>
      </c>
      <c r="M22" s="203"/>
    </row>
    <row r="23" spans="1:13" s="201" customFormat="1" ht="8.1" customHeight="1">
      <c r="A23" s="532"/>
      <c r="B23" s="533"/>
      <c r="C23" s="533"/>
      <c r="D23" s="526"/>
      <c r="E23" s="590"/>
      <c r="F23" s="590"/>
      <c r="G23" s="590"/>
      <c r="H23" s="590"/>
      <c r="I23" s="590"/>
      <c r="J23" s="590"/>
      <c r="K23" s="590"/>
      <c r="L23" s="590"/>
      <c r="M23" s="203"/>
    </row>
    <row r="24" spans="1:13" s="201" customFormat="1" ht="15" customHeight="1">
      <c r="A24" s="532"/>
      <c r="B24" s="533" t="s">
        <v>12</v>
      </c>
      <c r="C24" s="533"/>
      <c r="D24" s="526">
        <v>2021</v>
      </c>
      <c r="E24" s="590">
        <f>SUM(F24:L24)</f>
        <v>138</v>
      </c>
      <c r="F24" s="590">
        <v>0</v>
      </c>
      <c r="G24" s="590">
        <v>6</v>
      </c>
      <c r="H24" s="590">
        <v>1</v>
      </c>
      <c r="I24" s="590">
        <v>129</v>
      </c>
      <c r="J24" s="590">
        <v>0</v>
      </c>
      <c r="K24" s="590">
        <v>0</v>
      </c>
      <c r="L24" s="590">
        <v>2</v>
      </c>
      <c r="M24" s="205"/>
    </row>
    <row r="25" spans="1:13" s="201" customFormat="1" ht="15" customHeight="1">
      <c r="A25" s="532"/>
      <c r="B25" s="533"/>
      <c r="C25" s="533"/>
      <c r="D25" s="526">
        <v>2022</v>
      </c>
      <c r="E25" s="590">
        <f>SUM(F25:L25)</f>
        <v>147</v>
      </c>
      <c r="F25" s="590">
        <v>1</v>
      </c>
      <c r="G25" s="590">
        <v>7</v>
      </c>
      <c r="H25" s="590">
        <v>1</v>
      </c>
      <c r="I25" s="590">
        <v>133</v>
      </c>
      <c r="J25" s="590">
        <v>2</v>
      </c>
      <c r="K25" s="590">
        <v>0</v>
      </c>
      <c r="L25" s="590">
        <v>3</v>
      </c>
      <c r="M25" s="205"/>
    </row>
    <row r="26" spans="1:13" s="201" customFormat="1" ht="15" customHeight="1">
      <c r="A26" s="532"/>
      <c r="B26" s="533"/>
      <c r="C26" s="533"/>
      <c r="D26" s="526">
        <v>2023</v>
      </c>
      <c r="E26" s="590">
        <f>SUM(F26:L26)</f>
        <v>135</v>
      </c>
      <c r="F26" s="591">
        <v>1</v>
      </c>
      <c r="G26" s="591">
        <v>12</v>
      </c>
      <c r="H26" s="591">
        <v>2</v>
      </c>
      <c r="I26" s="591">
        <v>114</v>
      </c>
      <c r="J26" s="591">
        <v>3</v>
      </c>
      <c r="K26" s="590">
        <v>0</v>
      </c>
      <c r="L26" s="591">
        <v>3</v>
      </c>
      <c r="M26" s="205"/>
    </row>
    <row r="27" spans="1:13" s="201" customFormat="1" ht="8.1" customHeight="1">
      <c r="A27" s="532"/>
      <c r="B27" s="533"/>
      <c r="C27" s="533"/>
      <c r="D27" s="526"/>
      <c r="E27" s="590"/>
      <c r="F27" s="590"/>
      <c r="G27" s="590"/>
      <c r="H27" s="590"/>
      <c r="I27" s="590"/>
      <c r="J27" s="590"/>
      <c r="K27" s="590"/>
      <c r="L27" s="590"/>
      <c r="M27" s="205"/>
    </row>
    <row r="28" spans="1:13" s="201" customFormat="1" ht="15" customHeight="1">
      <c r="A28" s="532"/>
      <c r="B28" s="533" t="s">
        <v>13</v>
      </c>
      <c r="C28" s="533"/>
      <c r="D28" s="526">
        <v>2021</v>
      </c>
      <c r="E28" s="590">
        <f>SUM(F28:L28)</f>
        <v>0</v>
      </c>
      <c r="F28" s="590">
        <v>0</v>
      </c>
      <c r="G28" s="590">
        <v>0</v>
      </c>
      <c r="H28" s="590">
        <v>0</v>
      </c>
      <c r="I28" s="590">
        <v>0</v>
      </c>
      <c r="J28" s="590">
        <v>0</v>
      </c>
      <c r="K28" s="590">
        <v>0</v>
      </c>
      <c r="L28" s="590">
        <v>0</v>
      </c>
      <c r="M28" s="203"/>
    </row>
    <row r="29" spans="1:13" s="201" customFormat="1" ht="15" customHeight="1">
      <c r="A29" s="532"/>
      <c r="B29" s="533"/>
      <c r="C29" s="533"/>
      <c r="D29" s="526">
        <v>2022</v>
      </c>
      <c r="E29" s="590">
        <f>SUM(F29:L29)</f>
        <v>0</v>
      </c>
      <c r="F29" s="590">
        <v>0</v>
      </c>
      <c r="G29" s="590">
        <v>0</v>
      </c>
      <c r="H29" s="590">
        <v>0</v>
      </c>
      <c r="I29" s="590">
        <v>0</v>
      </c>
      <c r="J29" s="590">
        <v>0</v>
      </c>
      <c r="K29" s="590">
        <v>0</v>
      </c>
      <c r="L29" s="590">
        <v>0</v>
      </c>
      <c r="M29" s="203"/>
    </row>
    <row r="30" spans="1:13" s="201" customFormat="1" ht="15" customHeight="1">
      <c r="A30" s="532"/>
      <c r="B30" s="533"/>
      <c r="C30" s="533"/>
      <c r="D30" s="526">
        <v>2023</v>
      </c>
      <c r="E30" s="590">
        <f>SUM(F30:L30)</f>
        <v>0</v>
      </c>
      <c r="F30" s="590">
        <v>0</v>
      </c>
      <c r="G30" s="590">
        <v>0</v>
      </c>
      <c r="H30" s="590">
        <v>0</v>
      </c>
      <c r="I30" s="590">
        <v>0</v>
      </c>
      <c r="J30" s="590">
        <v>0</v>
      </c>
      <c r="K30" s="590">
        <v>0</v>
      </c>
      <c r="L30" s="590">
        <v>0</v>
      </c>
      <c r="M30" s="203"/>
    </row>
    <row r="31" spans="1:13" s="201" customFormat="1" ht="8.1" customHeight="1">
      <c r="A31" s="532"/>
      <c r="B31" s="533"/>
      <c r="C31" s="533"/>
      <c r="D31" s="526"/>
      <c r="E31" s="590"/>
      <c r="F31" s="590"/>
      <c r="G31" s="590"/>
      <c r="H31" s="590"/>
      <c r="I31" s="590"/>
      <c r="J31" s="590"/>
      <c r="K31" s="590"/>
      <c r="L31" s="590"/>
      <c r="M31" s="203"/>
    </row>
    <row r="32" spans="1:13" s="201" customFormat="1" ht="15" customHeight="1">
      <c r="A32" s="532"/>
      <c r="B32" s="533" t="s">
        <v>14</v>
      </c>
      <c r="C32" s="533"/>
      <c r="D32" s="526">
        <v>2021</v>
      </c>
      <c r="E32" s="590">
        <f>SUM(F32:L32)</f>
        <v>0</v>
      </c>
      <c r="F32" s="590">
        <v>0</v>
      </c>
      <c r="G32" s="590">
        <v>0</v>
      </c>
      <c r="H32" s="590">
        <v>0</v>
      </c>
      <c r="I32" s="590">
        <v>0</v>
      </c>
      <c r="J32" s="590">
        <v>0</v>
      </c>
      <c r="K32" s="590">
        <v>0</v>
      </c>
      <c r="L32" s="590">
        <v>0</v>
      </c>
      <c r="M32" s="205"/>
    </row>
    <row r="33" spans="1:13" s="201" customFormat="1" ht="15" customHeight="1">
      <c r="A33" s="532"/>
      <c r="B33" s="533"/>
      <c r="C33" s="533"/>
      <c r="D33" s="526">
        <v>2022</v>
      </c>
      <c r="E33" s="590">
        <f>SUM(F33:L33)</f>
        <v>0</v>
      </c>
      <c r="F33" s="590">
        <v>0</v>
      </c>
      <c r="G33" s="590">
        <v>0</v>
      </c>
      <c r="H33" s="590">
        <v>0</v>
      </c>
      <c r="I33" s="590">
        <v>0</v>
      </c>
      <c r="J33" s="590">
        <v>0</v>
      </c>
      <c r="K33" s="590">
        <v>0</v>
      </c>
      <c r="L33" s="590">
        <v>0</v>
      </c>
      <c r="M33" s="205"/>
    </row>
    <row r="34" spans="1:13" s="201" customFormat="1" ht="15" customHeight="1">
      <c r="A34" s="532"/>
      <c r="B34" s="533"/>
      <c r="C34" s="533"/>
      <c r="D34" s="526">
        <v>2023</v>
      </c>
      <c r="E34" s="590">
        <f>SUM(F34:L34)</f>
        <v>0</v>
      </c>
      <c r="F34" s="590">
        <v>0</v>
      </c>
      <c r="G34" s="590">
        <v>0</v>
      </c>
      <c r="H34" s="590">
        <v>0</v>
      </c>
      <c r="I34" s="590">
        <v>0</v>
      </c>
      <c r="J34" s="590">
        <v>0</v>
      </c>
      <c r="K34" s="590">
        <v>0</v>
      </c>
      <c r="L34" s="590">
        <v>0</v>
      </c>
      <c r="M34" s="205"/>
    </row>
    <row r="35" spans="1:13" s="201" customFormat="1" ht="8.1" customHeight="1">
      <c r="A35" s="532"/>
      <c r="B35" s="533"/>
      <c r="C35" s="533"/>
      <c r="D35" s="526"/>
      <c r="E35" s="590"/>
      <c r="F35" s="590"/>
      <c r="G35" s="590"/>
      <c r="H35" s="590"/>
      <c r="I35" s="590"/>
      <c r="J35" s="590"/>
      <c r="K35" s="590"/>
      <c r="L35" s="590"/>
      <c r="M35" s="205"/>
    </row>
    <row r="36" spans="1:13" s="201" customFormat="1" ht="15" customHeight="1">
      <c r="A36" s="532"/>
      <c r="B36" s="533" t="s">
        <v>15</v>
      </c>
      <c r="C36" s="533"/>
      <c r="D36" s="526">
        <v>2021</v>
      </c>
      <c r="E36" s="590">
        <f>SUM(F36:L36)</f>
        <v>0</v>
      </c>
      <c r="F36" s="590">
        <v>0</v>
      </c>
      <c r="G36" s="590">
        <v>0</v>
      </c>
      <c r="H36" s="590">
        <v>0</v>
      </c>
      <c r="I36" s="590">
        <v>0</v>
      </c>
      <c r="J36" s="590">
        <v>0</v>
      </c>
      <c r="K36" s="590">
        <v>0</v>
      </c>
      <c r="L36" s="590">
        <v>0</v>
      </c>
      <c r="M36" s="203"/>
    </row>
    <row r="37" spans="1:13" s="201" customFormat="1" ht="15" customHeight="1">
      <c r="A37" s="532"/>
      <c r="B37" s="533"/>
      <c r="C37" s="533"/>
      <c r="D37" s="526">
        <v>2022</v>
      </c>
      <c r="E37" s="590">
        <f>SUM(F37:L37)</f>
        <v>0</v>
      </c>
      <c r="F37" s="590">
        <v>0</v>
      </c>
      <c r="G37" s="590">
        <v>0</v>
      </c>
      <c r="H37" s="590">
        <v>0</v>
      </c>
      <c r="I37" s="590">
        <v>0</v>
      </c>
      <c r="J37" s="590">
        <v>0</v>
      </c>
      <c r="K37" s="590">
        <v>0</v>
      </c>
      <c r="L37" s="590">
        <v>0</v>
      </c>
      <c r="M37" s="203"/>
    </row>
    <row r="38" spans="1:13" s="201" customFormat="1" ht="15" customHeight="1">
      <c r="A38" s="532"/>
      <c r="B38" s="533"/>
      <c r="C38" s="533"/>
      <c r="D38" s="526">
        <v>2023</v>
      </c>
      <c r="E38" s="590">
        <f>SUM(F38:L38)</f>
        <v>0</v>
      </c>
      <c r="F38" s="590">
        <v>0</v>
      </c>
      <c r="G38" s="590">
        <v>0</v>
      </c>
      <c r="H38" s="590">
        <v>0</v>
      </c>
      <c r="I38" s="590">
        <v>0</v>
      </c>
      <c r="J38" s="590">
        <v>0</v>
      </c>
      <c r="K38" s="590">
        <v>0</v>
      </c>
      <c r="L38" s="590">
        <v>0</v>
      </c>
      <c r="M38" s="203"/>
    </row>
    <row r="39" spans="1:13" s="201" customFormat="1" ht="8.1" customHeight="1">
      <c r="A39" s="532"/>
      <c r="B39" s="533"/>
      <c r="C39" s="533"/>
      <c r="D39" s="526"/>
      <c r="E39" s="590"/>
      <c r="F39" s="590"/>
      <c r="G39" s="590"/>
      <c r="H39" s="590"/>
      <c r="I39" s="590"/>
      <c r="J39" s="590"/>
      <c r="K39" s="590"/>
      <c r="L39" s="590"/>
      <c r="M39" s="203"/>
    </row>
    <row r="40" spans="1:13" s="201" customFormat="1" ht="15" customHeight="1">
      <c r="A40" s="532"/>
      <c r="B40" s="533" t="s">
        <v>16</v>
      </c>
      <c r="C40" s="533"/>
      <c r="D40" s="526">
        <v>2021</v>
      </c>
      <c r="E40" s="590">
        <f>SUM(F40:L40)</f>
        <v>145</v>
      </c>
      <c r="F40" s="590">
        <v>0</v>
      </c>
      <c r="G40" s="590">
        <v>9</v>
      </c>
      <c r="H40" s="590">
        <v>4</v>
      </c>
      <c r="I40" s="590">
        <v>128</v>
      </c>
      <c r="J40" s="590">
        <v>2</v>
      </c>
      <c r="K40" s="590">
        <v>0</v>
      </c>
      <c r="L40" s="590">
        <v>2</v>
      </c>
      <c r="M40" s="205"/>
    </row>
    <row r="41" spans="1:13" s="201" customFormat="1" ht="15" customHeight="1">
      <c r="A41" s="532"/>
      <c r="B41" s="533"/>
      <c r="C41" s="533"/>
      <c r="D41" s="526">
        <v>2022</v>
      </c>
      <c r="E41" s="590">
        <f>SUM(F41:L41)</f>
        <v>127</v>
      </c>
      <c r="F41" s="590">
        <v>0</v>
      </c>
      <c r="G41" s="590">
        <v>7</v>
      </c>
      <c r="H41" s="590">
        <v>7</v>
      </c>
      <c r="I41" s="590">
        <v>110</v>
      </c>
      <c r="J41" s="590">
        <v>1</v>
      </c>
      <c r="K41" s="590">
        <v>0</v>
      </c>
      <c r="L41" s="590">
        <v>2</v>
      </c>
      <c r="M41" s="205"/>
    </row>
    <row r="42" spans="1:13" s="201" customFormat="1" ht="15" customHeight="1">
      <c r="A42" s="532"/>
      <c r="B42" s="533"/>
      <c r="C42" s="533"/>
      <c r="D42" s="526">
        <v>2023</v>
      </c>
      <c r="E42" s="590">
        <f>SUM(F42:L42)</f>
        <v>147</v>
      </c>
      <c r="F42" s="590">
        <v>0</v>
      </c>
      <c r="G42" s="591">
        <v>9</v>
      </c>
      <c r="H42" s="591">
        <v>4</v>
      </c>
      <c r="I42" s="591">
        <v>126</v>
      </c>
      <c r="J42" s="590">
        <v>0</v>
      </c>
      <c r="K42" s="590">
        <v>0</v>
      </c>
      <c r="L42" s="591">
        <v>8</v>
      </c>
      <c r="M42" s="205"/>
    </row>
    <row r="43" spans="1:13" s="201" customFormat="1" ht="8.1" customHeight="1">
      <c r="A43" s="532"/>
      <c r="B43" s="533"/>
      <c r="C43" s="533"/>
      <c r="D43" s="526"/>
      <c r="E43" s="590"/>
      <c r="F43" s="590"/>
      <c r="G43" s="590"/>
      <c r="H43" s="590"/>
      <c r="I43" s="590"/>
      <c r="J43" s="590"/>
      <c r="K43" s="590"/>
      <c r="L43" s="590"/>
      <c r="M43" s="205"/>
    </row>
    <row r="44" spans="1:13" s="201" customFormat="1" ht="15" customHeight="1">
      <c r="A44" s="532"/>
      <c r="B44" s="533" t="s">
        <v>19</v>
      </c>
      <c r="C44" s="533"/>
      <c r="D44" s="526">
        <v>2021</v>
      </c>
      <c r="E44" s="590">
        <f>SUM(F44:L44)</f>
        <v>51</v>
      </c>
      <c r="F44" s="590">
        <v>0</v>
      </c>
      <c r="G44" s="590">
        <v>47</v>
      </c>
      <c r="H44" s="590">
        <v>0</v>
      </c>
      <c r="I44" s="590">
        <v>1</v>
      </c>
      <c r="J44" s="590">
        <v>1</v>
      </c>
      <c r="K44" s="590">
        <v>0</v>
      </c>
      <c r="L44" s="590">
        <v>2</v>
      </c>
      <c r="M44" s="203"/>
    </row>
    <row r="45" spans="1:13" s="201" customFormat="1" ht="15" customHeight="1">
      <c r="A45" s="532"/>
      <c r="B45" s="533"/>
      <c r="C45" s="533"/>
      <c r="D45" s="526">
        <v>2022</v>
      </c>
      <c r="E45" s="590">
        <f>SUM(F45:L45)</f>
        <v>50</v>
      </c>
      <c r="F45" s="590">
        <v>0</v>
      </c>
      <c r="G45" s="590">
        <v>45</v>
      </c>
      <c r="H45" s="590">
        <v>0</v>
      </c>
      <c r="I45" s="590">
        <v>2</v>
      </c>
      <c r="J45" s="590">
        <v>1</v>
      </c>
      <c r="K45" s="590">
        <v>0</v>
      </c>
      <c r="L45" s="590">
        <v>2</v>
      </c>
      <c r="M45" s="203"/>
    </row>
    <row r="46" spans="1:13" s="201" customFormat="1" ht="15" customHeight="1">
      <c r="A46" s="532"/>
      <c r="B46" s="533"/>
      <c r="C46" s="533"/>
      <c r="D46" s="526">
        <v>2023</v>
      </c>
      <c r="E46" s="590">
        <f>SUM(F46:L46)</f>
        <v>39</v>
      </c>
      <c r="F46" s="590">
        <v>0</v>
      </c>
      <c r="G46" s="591">
        <v>38</v>
      </c>
      <c r="H46" s="590">
        <v>0</v>
      </c>
      <c r="I46" s="590">
        <v>0</v>
      </c>
      <c r="J46" s="591">
        <v>1</v>
      </c>
      <c r="K46" s="590">
        <v>0</v>
      </c>
      <c r="L46" s="590">
        <v>0</v>
      </c>
      <c r="M46" s="203"/>
    </row>
    <row r="47" spans="1:13" s="201" customFormat="1" ht="8.1" customHeight="1">
      <c r="A47" s="532"/>
      <c r="B47" s="509"/>
      <c r="C47" s="509"/>
      <c r="D47" s="509"/>
      <c r="E47" s="591"/>
      <c r="F47" s="591"/>
      <c r="G47" s="591"/>
      <c r="H47" s="591"/>
      <c r="I47" s="591"/>
      <c r="J47" s="591"/>
      <c r="K47" s="591"/>
      <c r="L47" s="591"/>
      <c r="M47" s="203"/>
    </row>
    <row r="48" spans="1:13" s="201" customFormat="1" ht="15" customHeight="1">
      <c r="A48" s="532"/>
      <c r="B48" s="533" t="s">
        <v>17</v>
      </c>
      <c r="C48" s="533"/>
      <c r="D48" s="526">
        <v>2021</v>
      </c>
      <c r="E48" s="590">
        <f>SUM(F48:L48)</f>
        <v>0</v>
      </c>
      <c r="F48" s="590">
        <v>0</v>
      </c>
      <c r="G48" s="590">
        <v>0</v>
      </c>
      <c r="H48" s="590">
        <v>0</v>
      </c>
      <c r="I48" s="590">
        <v>0</v>
      </c>
      <c r="J48" s="590">
        <v>0</v>
      </c>
      <c r="K48" s="590">
        <v>0</v>
      </c>
      <c r="L48" s="590">
        <v>0</v>
      </c>
      <c r="M48" s="205"/>
    </row>
    <row r="49" spans="1:13" s="201" customFormat="1" ht="15" customHeight="1">
      <c r="A49" s="532"/>
      <c r="B49" s="533"/>
      <c r="C49" s="533"/>
      <c r="D49" s="526">
        <v>2022</v>
      </c>
      <c r="E49" s="590">
        <f>SUM(F49:L49)</f>
        <v>0</v>
      </c>
      <c r="F49" s="590">
        <v>0</v>
      </c>
      <c r="G49" s="590">
        <v>0</v>
      </c>
      <c r="H49" s="590">
        <v>0</v>
      </c>
      <c r="I49" s="590">
        <v>0</v>
      </c>
      <c r="J49" s="590">
        <v>0</v>
      </c>
      <c r="K49" s="590">
        <v>0</v>
      </c>
      <c r="L49" s="590">
        <v>0</v>
      </c>
      <c r="M49" s="205"/>
    </row>
    <row r="50" spans="1:13" s="201" customFormat="1" ht="15" customHeight="1">
      <c r="A50" s="532"/>
      <c r="B50" s="533"/>
      <c r="C50" s="533"/>
      <c r="D50" s="526">
        <v>2023</v>
      </c>
      <c r="E50" s="590">
        <f>SUM(F50:L50)</f>
        <v>0</v>
      </c>
      <c r="F50" s="590">
        <v>0</v>
      </c>
      <c r="G50" s="590">
        <v>0</v>
      </c>
      <c r="H50" s="590">
        <v>0</v>
      </c>
      <c r="I50" s="590">
        <v>0</v>
      </c>
      <c r="J50" s="590">
        <v>0</v>
      </c>
      <c r="K50" s="590">
        <v>0</v>
      </c>
      <c r="L50" s="590">
        <v>0</v>
      </c>
      <c r="M50" s="205"/>
    </row>
    <row r="51" spans="1:13" s="201" customFormat="1" ht="8.1" customHeight="1">
      <c r="A51" s="532"/>
      <c r="B51" s="533"/>
      <c r="C51" s="533"/>
      <c r="D51" s="526"/>
      <c r="E51" s="590"/>
      <c r="F51" s="590"/>
      <c r="G51" s="590"/>
      <c r="H51" s="590"/>
      <c r="I51" s="590"/>
      <c r="J51" s="590"/>
      <c r="K51" s="590"/>
      <c r="L51" s="590"/>
      <c r="M51" s="205"/>
    </row>
    <row r="52" spans="1:13" s="201" customFormat="1" ht="15" customHeight="1">
      <c r="A52" s="532"/>
      <c r="B52" s="533" t="s">
        <v>18</v>
      </c>
      <c r="C52" s="533"/>
      <c r="D52" s="526">
        <v>2021</v>
      </c>
      <c r="E52" s="590">
        <f>SUM(F52:L52)</f>
        <v>0</v>
      </c>
      <c r="F52" s="590">
        <v>0</v>
      </c>
      <c r="G52" s="590">
        <v>0</v>
      </c>
      <c r="H52" s="590">
        <v>0</v>
      </c>
      <c r="I52" s="590">
        <v>0</v>
      </c>
      <c r="J52" s="590">
        <v>0</v>
      </c>
      <c r="K52" s="590">
        <v>0</v>
      </c>
      <c r="L52" s="590">
        <v>0</v>
      </c>
      <c r="M52" s="203"/>
    </row>
    <row r="53" spans="1:13" s="201" customFormat="1" ht="15" customHeight="1">
      <c r="A53" s="532"/>
      <c r="B53" s="533"/>
      <c r="C53" s="533"/>
      <c r="D53" s="526">
        <v>2022</v>
      </c>
      <c r="E53" s="590">
        <f>SUM(F53:L53)</f>
        <v>0</v>
      </c>
      <c r="F53" s="590">
        <v>0</v>
      </c>
      <c r="G53" s="590">
        <v>0</v>
      </c>
      <c r="H53" s="590">
        <v>0</v>
      </c>
      <c r="I53" s="590">
        <v>0</v>
      </c>
      <c r="J53" s="590">
        <v>0</v>
      </c>
      <c r="K53" s="590">
        <v>0</v>
      </c>
      <c r="L53" s="590">
        <v>0</v>
      </c>
      <c r="M53" s="203"/>
    </row>
    <row r="54" spans="1:13" s="201" customFormat="1" ht="15" customHeight="1">
      <c r="A54" s="532"/>
      <c r="B54" s="533"/>
      <c r="C54" s="533"/>
      <c r="D54" s="526">
        <v>2023</v>
      </c>
      <c r="E54" s="590">
        <f>SUM(F54:L54)</f>
        <v>0</v>
      </c>
      <c r="F54" s="590">
        <v>0</v>
      </c>
      <c r="G54" s="590">
        <v>0</v>
      </c>
      <c r="H54" s="590">
        <v>0</v>
      </c>
      <c r="I54" s="590">
        <v>0</v>
      </c>
      <c r="J54" s="590">
        <v>0</v>
      </c>
      <c r="K54" s="590">
        <v>0</v>
      </c>
      <c r="L54" s="590">
        <v>0</v>
      </c>
      <c r="M54" s="203"/>
    </row>
    <row r="55" spans="1:13" s="201" customFormat="1" ht="8.1" customHeight="1">
      <c r="A55" s="532"/>
      <c r="B55" s="533"/>
      <c r="C55" s="533"/>
      <c r="D55" s="526"/>
      <c r="E55" s="590"/>
      <c r="F55" s="590"/>
      <c r="G55" s="590"/>
      <c r="H55" s="590"/>
      <c r="I55" s="590"/>
      <c r="J55" s="590"/>
      <c r="K55" s="590"/>
      <c r="L55" s="590"/>
      <c r="M55" s="203"/>
    </row>
    <row r="56" spans="1:13" s="201" customFormat="1" ht="15" customHeight="1">
      <c r="A56" s="532"/>
      <c r="B56" s="533" t="s">
        <v>232</v>
      </c>
      <c r="C56" s="533"/>
      <c r="D56" s="526">
        <v>2021</v>
      </c>
      <c r="E56" s="590">
        <f>SUM(F56:L56)</f>
        <v>0</v>
      </c>
      <c r="F56" s="590">
        <v>0</v>
      </c>
      <c r="G56" s="590">
        <v>0</v>
      </c>
      <c r="H56" s="590">
        <v>0</v>
      </c>
      <c r="I56" s="590">
        <v>0</v>
      </c>
      <c r="J56" s="590">
        <v>0</v>
      </c>
      <c r="K56" s="590">
        <v>0</v>
      </c>
      <c r="L56" s="590">
        <v>0</v>
      </c>
      <c r="M56" s="205"/>
    </row>
    <row r="57" spans="1:13" s="201" customFormat="1" ht="15" customHeight="1">
      <c r="A57" s="532"/>
      <c r="B57" s="533"/>
      <c r="C57" s="533"/>
      <c r="D57" s="526">
        <v>2022</v>
      </c>
      <c r="E57" s="590">
        <f>SUM(F57:L57)</f>
        <v>0</v>
      </c>
      <c r="F57" s="590">
        <v>0</v>
      </c>
      <c r="G57" s="590">
        <v>0</v>
      </c>
      <c r="H57" s="590">
        <v>0</v>
      </c>
      <c r="I57" s="590">
        <v>0</v>
      </c>
      <c r="J57" s="590">
        <v>0</v>
      </c>
      <c r="K57" s="590">
        <v>0</v>
      </c>
      <c r="L57" s="590">
        <v>0</v>
      </c>
      <c r="M57" s="205"/>
    </row>
    <row r="58" spans="1:13" s="201" customFormat="1" ht="15" customHeight="1">
      <c r="A58" s="532"/>
      <c r="B58" s="533"/>
      <c r="C58" s="533"/>
      <c r="D58" s="526">
        <v>2023</v>
      </c>
      <c r="E58" s="590">
        <f>SUM(F58:L58)</f>
        <v>0</v>
      </c>
      <c r="F58" s="590">
        <v>0</v>
      </c>
      <c r="G58" s="590">
        <v>0</v>
      </c>
      <c r="H58" s="590">
        <v>0</v>
      </c>
      <c r="I58" s="590">
        <v>0</v>
      </c>
      <c r="J58" s="590">
        <v>0</v>
      </c>
      <c r="K58" s="590">
        <v>0</v>
      </c>
      <c r="L58" s="590">
        <v>0</v>
      </c>
      <c r="M58" s="205"/>
    </row>
    <row r="59" spans="1:13" s="201" customFormat="1" ht="8.1" customHeight="1">
      <c r="A59" s="532"/>
      <c r="B59" s="533"/>
      <c r="C59" s="533"/>
      <c r="D59" s="526"/>
      <c r="E59" s="590"/>
      <c r="F59" s="590"/>
      <c r="G59" s="590"/>
      <c r="H59" s="590"/>
      <c r="I59" s="590"/>
      <c r="J59" s="590"/>
      <c r="K59" s="590"/>
      <c r="L59" s="590"/>
      <c r="M59" s="205"/>
    </row>
    <row r="60" spans="1:13" s="201" customFormat="1" ht="15" customHeight="1">
      <c r="A60" s="532"/>
      <c r="B60" s="533" t="s">
        <v>21</v>
      </c>
      <c r="C60" s="533"/>
      <c r="D60" s="526">
        <v>2021</v>
      </c>
      <c r="E60" s="590">
        <f>SUM(F60:L60)</f>
        <v>0</v>
      </c>
      <c r="F60" s="590">
        <v>0</v>
      </c>
      <c r="G60" s="590">
        <v>0</v>
      </c>
      <c r="H60" s="590">
        <v>0</v>
      </c>
      <c r="I60" s="590">
        <v>0</v>
      </c>
      <c r="J60" s="590">
        <v>0</v>
      </c>
      <c r="K60" s="590">
        <v>0</v>
      </c>
      <c r="L60" s="590">
        <v>0</v>
      </c>
      <c r="M60" s="203"/>
    </row>
    <row r="61" spans="1:13" s="201" customFormat="1" ht="15" customHeight="1">
      <c r="A61" s="532"/>
      <c r="B61" s="533"/>
      <c r="C61" s="533"/>
      <c r="D61" s="526">
        <v>2022</v>
      </c>
      <c r="E61" s="590">
        <f>SUM(F61:L61)</f>
        <v>0</v>
      </c>
      <c r="F61" s="590">
        <v>0</v>
      </c>
      <c r="G61" s="590">
        <v>0</v>
      </c>
      <c r="H61" s="590">
        <v>0</v>
      </c>
      <c r="I61" s="590">
        <v>0</v>
      </c>
      <c r="J61" s="590">
        <v>0</v>
      </c>
      <c r="K61" s="590">
        <v>0</v>
      </c>
      <c r="L61" s="590">
        <v>0</v>
      </c>
      <c r="M61" s="203"/>
    </row>
    <row r="62" spans="1:13" s="201" customFormat="1" ht="15" customHeight="1">
      <c r="A62" s="532"/>
      <c r="B62" s="533"/>
      <c r="C62" s="533"/>
      <c r="D62" s="526">
        <v>2023</v>
      </c>
      <c r="E62" s="590">
        <f>SUM(F62:L62)</f>
        <v>0</v>
      </c>
      <c r="F62" s="590">
        <v>0</v>
      </c>
      <c r="G62" s="590">
        <v>0</v>
      </c>
      <c r="H62" s="590">
        <v>0</v>
      </c>
      <c r="I62" s="590">
        <v>0</v>
      </c>
      <c r="J62" s="590">
        <v>0</v>
      </c>
      <c r="K62" s="590">
        <v>0</v>
      </c>
      <c r="L62" s="590">
        <v>0</v>
      </c>
      <c r="M62" s="203"/>
    </row>
    <row r="63" spans="1:13" s="201" customFormat="1" ht="8.1" customHeight="1">
      <c r="A63" s="532"/>
      <c r="B63" s="533"/>
      <c r="C63" s="533"/>
      <c r="D63" s="526"/>
      <c r="E63" s="590"/>
      <c r="F63" s="590"/>
      <c r="G63" s="590"/>
      <c r="H63" s="590"/>
      <c r="I63" s="590"/>
      <c r="J63" s="590"/>
      <c r="K63" s="590"/>
      <c r="L63" s="590"/>
      <c r="M63" s="203"/>
    </row>
    <row r="64" spans="1:13" s="201" customFormat="1" ht="15" customHeight="1">
      <c r="A64" s="532"/>
      <c r="B64" s="533" t="s">
        <v>318</v>
      </c>
      <c r="C64" s="533"/>
      <c r="D64" s="526">
        <v>2021</v>
      </c>
      <c r="E64" s="590">
        <f>SUM(F64:L64)</f>
        <v>61</v>
      </c>
      <c r="F64" s="590">
        <v>60</v>
      </c>
      <c r="G64" s="590">
        <v>0</v>
      </c>
      <c r="H64" s="590">
        <v>0</v>
      </c>
      <c r="I64" s="590">
        <v>0</v>
      </c>
      <c r="J64" s="590">
        <v>0</v>
      </c>
      <c r="K64" s="590">
        <v>0</v>
      </c>
      <c r="L64" s="590">
        <v>1</v>
      </c>
      <c r="M64" s="205"/>
    </row>
    <row r="65" spans="1:13" s="201" customFormat="1" ht="15" customHeight="1">
      <c r="A65" s="532"/>
      <c r="B65" s="534"/>
      <c r="C65" s="533"/>
      <c r="D65" s="526">
        <v>2022</v>
      </c>
      <c r="E65" s="590">
        <f>SUM(F65:L65)</f>
        <v>58</v>
      </c>
      <c r="F65" s="590">
        <v>57</v>
      </c>
      <c r="G65" s="590">
        <v>0</v>
      </c>
      <c r="H65" s="590">
        <v>0</v>
      </c>
      <c r="I65" s="590">
        <v>0</v>
      </c>
      <c r="J65" s="590">
        <v>0</v>
      </c>
      <c r="K65" s="590">
        <v>0</v>
      </c>
      <c r="L65" s="590">
        <v>1</v>
      </c>
      <c r="M65" s="205"/>
    </row>
    <row r="66" spans="1:13" s="201" customFormat="1" ht="15" customHeight="1">
      <c r="A66" s="532"/>
      <c r="B66" s="534"/>
      <c r="C66" s="533"/>
      <c r="D66" s="526">
        <v>2023</v>
      </c>
      <c r="E66" s="590">
        <f>SUM(F66:L66)</f>
        <v>70</v>
      </c>
      <c r="F66" s="591">
        <v>69</v>
      </c>
      <c r="G66" s="590">
        <v>0</v>
      </c>
      <c r="H66" s="590">
        <v>0</v>
      </c>
      <c r="I66" s="590">
        <v>0</v>
      </c>
      <c r="J66" s="590">
        <v>0</v>
      </c>
      <c r="K66" s="590">
        <v>0</v>
      </c>
      <c r="L66" s="591">
        <v>1</v>
      </c>
      <c r="M66" s="205"/>
    </row>
    <row r="67" spans="1:13" s="201" customFormat="1" ht="8.1" customHeight="1">
      <c r="A67" s="532"/>
      <c r="B67" s="534"/>
      <c r="C67" s="533"/>
      <c r="D67" s="526"/>
      <c r="E67" s="590"/>
      <c r="F67" s="590"/>
      <c r="G67" s="590"/>
      <c r="H67" s="590"/>
      <c r="I67" s="590"/>
      <c r="J67" s="590"/>
      <c r="K67" s="590"/>
      <c r="L67" s="590"/>
      <c r="M67" s="205"/>
    </row>
    <row r="68" spans="1:13" s="201" customFormat="1" ht="15" customHeight="1">
      <c r="A68" s="532"/>
      <c r="B68" s="533" t="s">
        <v>316</v>
      </c>
      <c r="C68" s="533"/>
      <c r="D68" s="526">
        <v>2021</v>
      </c>
      <c r="E68" s="590">
        <f>SUM(F68:L68)</f>
        <v>0</v>
      </c>
      <c r="F68" s="590">
        <v>0</v>
      </c>
      <c r="G68" s="590">
        <v>0</v>
      </c>
      <c r="H68" s="590">
        <v>0</v>
      </c>
      <c r="I68" s="590">
        <v>0</v>
      </c>
      <c r="J68" s="590">
        <v>0</v>
      </c>
      <c r="K68" s="590">
        <v>0</v>
      </c>
      <c r="L68" s="590">
        <v>0</v>
      </c>
      <c r="M68" s="203"/>
    </row>
    <row r="69" spans="1:13" s="201" customFormat="1" ht="15" customHeight="1">
      <c r="A69" s="532"/>
      <c r="B69" s="534"/>
      <c r="C69" s="533"/>
      <c r="D69" s="526">
        <v>2022</v>
      </c>
      <c r="E69" s="590">
        <f>SUM(F69:L69)</f>
        <v>0</v>
      </c>
      <c r="F69" s="590">
        <v>0</v>
      </c>
      <c r="G69" s="590">
        <v>0</v>
      </c>
      <c r="H69" s="590">
        <v>0</v>
      </c>
      <c r="I69" s="590">
        <v>0</v>
      </c>
      <c r="J69" s="590">
        <v>0</v>
      </c>
      <c r="K69" s="590">
        <v>0</v>
      </c>
      <c r="L69" s="590">
        <v>0</v>
      </c>
      <c r="M69" s="203"/>
    </row>
    <row r="70" spans="1:13" s="201" customFormat="1" ht="15" customHeight="1">
      <c r="A70" s="532"/>
      <c r="B70" s="534"/>
      <c r="C70" s="533"/>
      <c r="D70" s="526">
        <v>2023</v>
      </c>
      <c r="E70" s="590">
        <f>SUM(F70:L70)</f>
        <v>0</v>
      </c>
      <c r="F70" s="590">
        <v>0</v>
      </c>
      <c r="G70" s="590">
        <v>0</v>
      </c>
      <c r="H70" s="590">
        <v>0</v>
      </c>
      <c r="I70" s="590">
        <v>0</v>
      </c>
      <c r="J70" s="590">
        <v>0</v>
      </c>
      <c r="K70" s="590">
        <v>0</v>
      </c>
      <c r="L70" s="590">
        <v>0</v>
      </c>
      <c r="M70" s="203"/>
    </row>
    <row r="71" spans="1:13" s="201" customFormat="1" ht="8.1" customHeight="1">
      <c r="A71" s="532"/>
      <c r="B71" s="533"/>
      <c r="C71" s="533"/>
      <c r="D71" s="526"/>
      <c r="E71" s="590"/>
      <c r="F71" s="590"/>
      <c r="G71" s="590"/>
      <c r="H71" s="590"/>
      <c r="I71" s="590"/>
      <c r="J71" s="590"/>
      <c r="K71" s="590"/>
      <c r="L71" s="590"/>
      <c r="M71" s="203"/>
    </row>
    <row r="72" spans="1:13" s="201" customFormat="1" ht="15" customHeight="1">
      <c r="A72" s="532"/>
      <c r="B72" s="533" t="s">
        <v>22</v>
      </c>
      <c r="C72" s="533"/>
      <c r="D72" s="526">
        <v>2021</v>
      </c>
      <c r="E72" s="590">
        <f>SUM(F72:L72)</f>
        <v>116</v>
      </c>
      <c r="F72" s="590">
        <v>0</v>
      </c>
      <c r="G72" s="590">
        <v>9</v>
      </c>
      <c r="H72" s="590">
        <v>0</v>
      </c>
      <c r="I72" s="590">
        <v>103</v>
      </c>
      <c r="J72" s="590">
        <v>1</v>
      </c>
      <c r="K72" s="590">
        <v>0</v>
      </c>
      <c r="L72" s="590">
        <v>3</v>
      </c>
      <c r="M72" s="205"/>
    </row>
    <row r="73" spans="1:13" s="201" customFormat="1" ht="15" customHeight="1">
      <c r="A73" s="532"/>
      <c r="B73" s="533"/>
      <c r="C73" s="533"/>
      <c r="D73" s="526">
        <v>2022</v>
      </c>
      <c r="E73" s="590">
        <f>SUM(F73:L73)</f>
        <v>130</v>
      </c>
      <c r="F73" s="590">
        <v>0</v>
      </c>
      <c r="G73" s="590">
        <v>12</v>
      </c>
      <c r="H73" s="590">
        <v>0</v>
      </c>
      <c r="I73" s="590">
        <v>117</v>
      </c>
      <c r="J73" s="590">
        <v>0</v>
      </c>
      <c r="K73" s="590">
        <v>0</v>
      </c>
      <c r="L73" s="590">
        <v>1</v>
      </c>
      <c r="M73" s="205"/>
    </row>
    <row r="74" spans="1:13" s="201" customFormat="1" ht="15" customHeight="1">
      <c r="A74" s="532"/>
      <c r="B74" s="533"/>
      <c r="C74" s="533"/>
      <c r="D74" s="526">
        <v>2023</v>
      </c>
      <c r="E74" s="590">
        <f>SUM(F74:L74)</f>
        <v>128</v>
      </c>
      <c r="F74" s="590">
        <v>0</v>
      </c>
      <c r="G74" s="591">
        <v>18</v>
      </c>
      <c r="H74" s="591">
        <v>1</v>
      </c>
      <c r="I74" s="591">
        <v>109</v>
      </c>
      <c r="J74" s="590">
        <v>0</v>
      </c>
      <c r="K74" s="590">
        <v>0</v>
      </c>
      <c r="L74" s="591"/>
      <c r="M74" s="205"/>
    </row>
    <row r="75" spans="1:13" s="201" customFormat="1" ht="8.1" customHeight="1">
      <c r="A75" s="532"/>
      <c r="B75" s="533"/>
      <c r="C75" s="533"/>
      <c r="D75" s="526"/>
      <c r="E75" s="590"/>
      <c r="F75" s="590"/>
      <c r="G75" s="590"/>
      <c r="H75" s="590"/>
      <c r="I75" s="590"/>
      <c r="J75" s="590"/>
      <c r="K75" s="590"/>
      <c r="L75" s="590"/>
      <c r="M75" s="205"/>
    </row>
    <row r="76" spans="1:13" s="201" customFormat="1" ht="15" customHeight="1">
      <c r="A76" s="532"/>
      <c r="B76" s="533" t="s">
        <v>23</v>
      </c>
      <c r="C76" s="533"/>
      <c r="D76" s="526">
        <v>2021</v>
      </c>
      <c r="E76" s="590">
        <f>SUM(F76:L76)</f>
        <v>0</v>
      </c>
      <c r="F76" s="590">
        <v>0</v>
      </c>
      <c r="G76" s="590">
        <v>0</v>
      </c>
      <c r="H76" s="590">
        <v>0</v>
      </c>
      <c r="I76" s="590">
        <v>0</v>
      </c>
      <c r="J76" s="590">
        <v>0</v>
      </c>
      <c r="K76" s="590">
        <v>0</v>
      </c>
      <c r="L76" s="590">
        <v>0</v>
      </c>
      <c r="M76" s="203"/>
    </row>
    <row r="77" spans="1:13" s="201" customFormat="1" ht="15" customHeight="1">
      <c r="A77" s="532"/>
      <c r="B77" s="533"/>
      <c r="C77" s="533"/>
      <c r="D77" s="526">
        <v>2022</v>
      </c>
      <c r="E77" s="590">
        <f>SUM(F77:L77)</f>
        <v>0</v>
      </c>
      <c r="F77" s="590">
        <v>0</v>
      </c>
      <c r="G77" s="590">
        <v>0</v>
      </c>
      <c r="H77" s="590">
        <v>0</v>
      </c>
      <c r="I77" s="590">
        <v>0</v>
      </c>
      <c r="J77" s="590">
        <v>0</v>
      </c>
      <c r="K77" s="590">
        <v>0</v>
      </c>
      <c r="L77" s="590">
        <v>0</v>
      </c>
      <c r="M77" s="203"/>
    </row>
    <row r="78" spans="1:13" s="201" customFormat="1" ht="15" customHeight="1">
      <c r="A78" s="532"/>
      <c r="B78" s="533"/>
      <c r="C78" s="533"/>
      <c r="D78" s="526">
        <v>2023</v>
      </c>
      <c r="E78" s="590">
        <f>SUM(F78:L78)</f>
        <v>0</v>
      </c>
      <c r="F78" s="590">
        <v>0</v>
      </c>
      <c r="G78" s="590">
        <v>0</v>
      </c>
      <c r="H78" s="590">
        <v>0</v>
      </c>
      <c r="I78" s="590">
        <v>0</v>
      </c>
      <c r="J78" s="590">
        <v>0</v>
      </c>
      <c r="K78" s="590">
        <v>0</v>
      </c>
      <c r="L78" s="590">
        <v>0</v>
      </c>
      <c r="M78" s="203"/>
    </row>
    <row r="79" spans="1:13" s="201" customFormat="1" ht="7.5" customHeight="1">
      <c r="A79" s="532"/>
      <c r="B79" s="534"/>
      <c r="C79" s="533"/>
      <c r="D79" s="526"/>
      <c r="E79" s="590"/>
      <c r="F79" s="590"/>
      <c r="G79" s="590"/>
      <c r="H79" s="590"/>
      <c r="I79" s="590"/>
      <c r="J79" s="590"/>
      <c r="K79" s="590"/>
      <c r="L79" s="590"/>
      <c r="M79" s="203"/>
    </row>
    <row r="80" spans="1:13" s="201" customFormat="1" ht="15" customHeight="1">
      <c r="A80" s="532"/>
      <c r="B80" s="533" t="s">
        <v>317</v>
      </c>
      <c r="C80" s="533"/>
      <c r="D80" s="526">
        <v>2021</v>
      </c>
      <c r="E80" s="590">
        <f>SUM(F80:L80)</f>
        <v>0</v>
      </c>
      <c r="F80" s="590">
        <v>0</v>
      </c>
      <c r="G80" s="590">
        <v>0</v>
      </c>
      <c r="H80" s="590">
        <v>0</v>
      </c>
      <c r="I80" s="590">
        <v>0</v>
      </c>
      <c r="J80" s="590">
        <v>0</v>
      </c>
      <c r="K80" s="590">
        <v>0</v>
      </c>
      <c r="L80" s="590">
        <v>0</v>
      </c>
      <c r="M80" s="203"/>
    </row>
    <row r="81" spans="1:13" s="201" customFormat="1" ht="15" customHeight="1">
      <c r="A81" s="532"/>
      <c r="B81" s="533"/>
      <c r="C81" s="533"/>
      <c r="D81" s="526">
        <v>2022</v>
      </c>
      <c r="E81" s="590">
        <f>SUM(F81:L81)</f>
        <v>0</v>
      </c>
      <c r="F81" s="590">
        <v>0</v>
      </c>
      <c r="G81" s="590">
        <v>0</v>
      </c>
      <c r="H81" s="590">
        <v>0</v>
      </c>
      <c r="I81" s="590">
        <v>0</v>
      </c>
      <c r="J81" s="590">
        <v>0</v>
      </c>
      <c r="K81" s="590">
        <v>0</v>
      </c>
      <c r="L81" s="590">
        <v>0</v>
      </c>
      <c r="M81" s="203"/>
    </row>
    <row r="82" spans="1:13" s="201" customFormat="1" ht="15" customHeight="1">
      <c r="A82" s="532"/>
      <c r="B82" s="533"/>
      <c r="C82" s="533"/>
      <c r="D82" s="526">
        <v>2023</v>
      </c>
      <c r="E82" s="590">
        <f>SUM(F82:L82)</f>
        <v>0</v>
      </c>
      <c r="F82" s="590">
        <v>0</v>
      </c>
      <c r="G82" s="590">
        <v>0</v>
      </c>
      <c r="H82" s="590">
        <v>0</v>
      </c>
      <c r="I82" s="590">
        <v>0</v>
      </c>
      <c r="J82" s="590">
        <v>0</v>
      </c>
      <c r="K82" s="590">
        <v>0</v>
      </c>
      <c r="L82" s="590">
        <v>0</v>
      </c>
      <c r="M82" s="203"/>
    </row>
    <row r="83" spans="1:13" s="201" customFormat="1" ht="8.1" customHeight="1" thickBot="1">
      <c r="A83" s="206"/>
      <c r="B83" s="206"/>
      <c r="C83" s="206"/>
      <c r="D83" s="279"/>
      <c r="E83" s="206"/>
      <c r="F83" s="207"/>
      <c r="G83" s="207"/>
      <c r="H83" s="207"/>
      <c r="I83" s="207"/>
      <c r="J83" s="207"/>
      <c r="K83" s="207"/>
      <c r="L83" s="207"/>
      <c r="M83" s="207"/>
    </row>
    <row r="84" spans="1:13" s="208" customFormat="1" ht="15" customHeight="1">
      <c r="B84" s="291"/>
      <c r="C84" s="291"/>
      <c r="D84" s="278"/>
      <c r="E84" s="291"/>
      <c r="F84" s="193"/>
      <c r="G84" s="197"/>
      <c r="H84" s="197"/>
      <c r="I84" s="192"/>
      <c r="J84" s="192"/>
      <c r="K84" s="192"/>
      <c r="L84" s="197"/>
      <c r="M84" s="539" t="s">
        <v>24</v>
      </c>
    </row>
    <row r="85" spans="1:13" s="208" customFormat="1" ht="15" customHeight="1">
      <c r="B85" s="192"/>
      <c r="C85" s="192"/>
      <c r="D85" s="277"/>
      <c r="E85" s="540"/>
      <c r="F85" s="193"/>
      <c r="G85" s="541"/>
      <c r="H85" s="541"/>
      <c r="I85" s="192"/>
      <c r="J85" s="192"/>
      <c r="K85" s="192"/>
      <c r="L85" s="541"/>
      <c r="M85" s="542" t="s">
        <v>25</v>
      </c>
    </row>
    <row r="86" spans="1:13" s="208" customFormat="1" ht="16.5" customHeight="1">
      <c r="A86" s="211"/>
      <c r="B86" s="561" t="s">
        <v>358</v>
      </c>
      <c r="C86" s="291"/>
      <c r="D86" s="278"/>
      <c r="E86" s="540"/>
      <c r="F86" s="540"/>
      <c r="G86" s="193"/>
      <c r="H86" s="541"/>
      <c r="I86" s="541"/>
      <c r="J86" s="192"/>
      <c r="K86" s="192"/>
      <c r="L86" s="541"/>
      <c r="M86" s="541"/>
    </row>
    <row r="87" spans="1:13" s="208" customFormat="1" ht="15.75" customHeight="1">
      <c r="A87" s="211"/>
      <c r="B87" s="291" t="s">
        <v>314</v>
      </c>
      <c r="C87" s="540"/>
      <c r="D87" s="548"/>
      <c r="E87" s="540"/>
      <c r="F87" s="540"/>
      <c r="G87" s="193"/>
      <c r="H87" s="541"/>
      <c r="I87" s="541"/>
      <c r="J87" s="192"/>
      <c r="K87" s="192"/>
      <c r="L87" s="541"/>
      <c r="M87" s="541"/>
    </row>
    <row r="88" spans="1:13" s="208" customFormat="1" ht="17.25" customHeight="1">
      <c r="B88" s="562" t="s">
        <v>359</v>
      </c>
      <c r="C88" s="192"/>
      <c r="D88" s="277"/>
      <c r="E88" s="192"/>
      <c r="F88" s="193"/>
      <c r="G88" s="193"/>
      <c r="H88" s="193"/>
      <c r="I88" s="193"/>
      <c r="J88" s="193"/>
      <c r="K88" s="193"/>
      <c r="L88" s="193"/>
      <c r="M88" s="193"/>
    </row>
    <row r="89" spans="1:13" s="215" customFormat="1" ht="11.25">
      <c r="D89" s="283"/>
      <c r="F89" s="217"/>
      <c r="G89" s="217"/>
      <c r="H89" s="217"/>
      <c r="I89" s="217"/>
      <c r="J89" s="217"/>
      <c r="K89" s="217"/>
      <c r="L89" s="217"/>
      <c r="M89" s="217"/>
    </row>
    <row r="90" spans="1:13">
      <c r="A90" s="218"/>
    </row>
    <row r="91" spans="1:13">
      <c r="B91" s="209"/>
    </row>
    <row r="92" spans="1:13">
      <c r="B92" s="212"/>
    </row>
    <row r="93" spans="1:13">
      <c r="B93" s="213"/>
    </row>
    <row r="94" spans="1:13">
      <c r="B94" s="214"/>
    </row>
    <row r="95" spans="1:13">
      <c r="B95" s="216"/>
    </row>
    <row r="96" spans="1:13">
      <c r="D96" s="192"/>
      <c r="F96" s="192"/>
      <c r="G96" s="192"/>
      <c r="H96" s="192"/>
      <c r="I96" s="192"/>
      <c r="J96" s="192"/>
      <c r="K96" s="192"/>
      <c r="L96" s="192"/>
    </row>
    <row r="97" spans="4:12">
      <c r="D97" s="192"/>
      <c r="F97" s="192"/>
      <c r="G97" s="192"/>
      <c r="H97" s="192"/>
      <c r="I97" s="192"/>
      <c r="J97" s="192"/>
      <c r="K97" s="192"/>
      <c r="L97" s="192"/>
    </row>
    <row r="98" spans="4:12">
      <c r="D98" s="192"/>
      <c r="F98" s="192"/>
      <c r="G98" s="192"/>
      <c r="H98" s="192"/>
      <c r="I98" s="192"/>
      <c r="J98" s="192"/>
      <c r="K98" s="192"/>
      <c r="L98" s="192"/>
    </row>
    <row r="99" spans="4:12">
      <c r="D99" s="192"/>
      <c r="F99" s="192"/>
      <c r="G99" s="192"/>
      <c r="H99" s="192"/>
      <c r="I99" s="192"/>
      <c r="J99" s="192"/>
      <c r="K99" s="192"/>
      <c r="L99" s="192"/>
    </row>
    <row r="100" spans="4:12">
      <c r="D100" s="192"/>
      <c r="F100" s="192"/>
      <c r="G100" s="192"/>
      <c r="H100" s="192"/>
      <c r="I100" s="192"/>
      <c r="J100" s="192"/>
      <c r="K100" s="192"/>
      <c r="L100" s="192"/>
    </row>
    <row r="101" spans="4:12">
      <c r="D101" s="192"/>
      <c r="F101" s="192"/>
      <c r="G101" s="192"/>
      <c r="H101" s="192"/>
      <c r="I101" s="192"/>
      <c r="J101" s="192"/>
      <c r="K101" s="192"/>
      <c r="L101" s="192"/>
    </row>
    <row r="102" spans="4:12">
      <c r="D102" s="192"/>
      <c r="F102" s="192"/>
      <c r="G102" s="192"/>
      <c r="H102" s="192"/>
      <c r="I102" s="192"/>
      <c r="J102" s="192"/>
      <c r="K102" s="192"/>
      <c r="L102" s="192"/>
    </row>
    <row r="103" spans="4:12">
      <c r="D103" s="192"/>
      <c r="F103" s="192"/>
      <c r="G103" s="192"/>
      <c r="H103" s="192"/>
      <c r="I103" s="192"/>
      <c r="J103" s="192"/>
      <c r="K103" s="192"/>
      <c r="L103" s="192"/>
    </row>
  </sheetData>
  <hyperlinks>
    <hyperlink ref="J1:L2" r:id="rId1" display="PERKHIDMATAN KEBAJIKAN" xr:uid="{00000000-0004-0000-0700-000000000000}"/>
    <hyperlink ref="M1" r:id="rId2" xr:uid="{00000000-0004-0000-07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7" orientation="portrait" r:id="rId3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M103"/>
  <sheetViews>
    <sheetView showGridLines="0" view="pageBreakPreview" zoomScale="80" zoomScaleNormal="100" zoomScaleSheetLayoutView="80" workbookViewId="0">
      <pane ySplit="14" topLeftCell="A15" activePane="bottomLeft" state="frozen"/>
      <selection activeCell="Q36" sqref="Q36"/>
      <selection pane="bottomLeft" activeCell="Q36" sqref="Q36"/>
    </sheetView>
  </sheetViews>
  <sheetFormatPr defaultColWidth="9.140625" defaultRowHeight="14.25"/>
  <cols>
    <col min="1" max="1" width="1.28515625" style="192" customWidth="1"/>
    <col min="2" max="2" width="11.28515625" style="192" customWidth="1"/>
    <col min="3" max="3" width="9.85546875" style="192" customWidth="1"/>
    <col min="4" max="4" width="17.28515625" style="277" customWidth="1"/>
    <col min="5" max="5" width="15.85546875" style="192" customWidth="1"/>
    <col min="6" max="7" width="15.85546875" style="193" customWidth="1"/>
    <col min="8" max="8" width="13.7109375" style="193" customWidth="1"/>
    <col min="9" max="9" width="17.42578125" style="193" bestFit="1" customWidth="1"/>
    <col min="10" max="12" width="13.7109375" style="193" customWidth="1"/>
    <col min="13" max="13" width="1" style="193" customWidth="1"/>
    <col min="14" max="16384" width="9.140625" style="192"/>
  </cols>
  <sheetData>
    <row r="1" spans="1:13" ht="15" customHeight="1">
      <c r="A1" s="509"/>
      <c r="B1" s="509"/>
      <c r="C1" s="509"/>
      <c r="D1" s="526"/>
      <c r="E1" s="509"/>
      <c r="F1" s="510"/>
      <c r="G1" s="510"/>
      <c r="H1" s="510"/>
      <c r="I1" s="543"/>
      <c r="J1" s="510"/>
      <c r="K1" s="510"/>
      <c r="L1" s="544"/>
      <c r="M1" s="2" t="s">
        <v>0</v>
      </c>
    </row>
    <row r="2" spans="1:13" ht="15" customHeight="1">
      <c r="A2" s="509"/>
      <c r="B2" s="509"/>
      <c r="C2" s="509"/>
      <c r="D2" s="526"/>
      <c r="E2" s="509"/>
      <c r="F2" s="510"/>
      <c r="G2" s="510"/>
      <c r="H2" s="510"/>
      <c r="I2" s="545"/>
      <c r="J2" s="510"/>
      <c r="K2" s="510"/>
      <c r="L2" s="544"/>
      <c r="M2" s="3" t="s">
        <v>1</v>
      </c>
    </row>
    <row r="3" spans="1:13" ht="15" customHeight="1">
      <c r="A3" s="509"/>
      <c r="B3" s="509"/>
      <c r="C3" s="509"/>
      <c r="D3" s="526"/>
      <c r="E3" s="509"/>
      <c r="F3" s="510"/>
      <c r="G3" s="510"/>
      <c r="H3" s="510"/>
      <c r="I3" s="510"/>
      <c r="J3" s="510"/>
      <c r="K3" s="510"/>
      <c r="L3" s="510"/>
    </row>
    <row r="4" spans="1:13" ht="15" customHeight="1">
      <c r="A4" s="509"/>
      <c r="B4" s="509"/>
      <c r="C4" s="509"/>
      <c r="D4" s="526"/>
      <c r="E4" s="509"/>
      <c r="F4" s="510"/>
      <c r="G4" s="510"/>
      <c r="H4" s="510"/>
      <c r="I4" s="510"/>
      <c r="J4" s="510"/>
      <c r="K4" s="510"/>
      <c r="L4" s="510"/>
    </row>
    <row r="5" spans="1:13" ht="15" customHeight="1">
      <c r="A5" s="509"/>
      <c r="B5" s="506" t="s">
        <v>50</v>
      </c>
      <c r="C5" s="507" t="s">
        <v>480</v>
      </c>
      <c r="D5" s="508"/>
      <c r="E5" s="509"/>
      <c r="F5" s="506"/>
      <c r="G5" s="506"/>
      <c r="H5" s="506"/>
      <c r="I5" s="506"/>
      <c r="J5" s="510"/>
      <c r="K5" s="510"/>
      <c r="L5" s="510"/>
    </row>
    <row r="6" spans="1:13" ht="15" customHeight="1">
      <c r="A6" s="509"/>
      <c r="B6" s="506"/>
      <c r="C6" s="578" t="s">
        <v>376</v>
      </c>
      <c r="D6" s="508"/>
      <c r="E6" s="509"/>
      <c r="F6" s="506"/>
      <c r="G6" s="506"/>
      <c r="H6" s="506"/>
      <c r="I6" s="506"/>
      <c r="J6" s="510"/>
      <c r="K6" s="510"/>
      <c r="L6" s="510"/>
    </row>
    <row r="7" spans="1:13" s="198" customFormat="1" ht="15" customHeight="1">
      <c r="A7" s="514"/>
      <c r="B7" s="511" t="s">
        <v>51</v>
      </c>
      <c r="C7" s="512" t="s">
        <v>482</v>
      </c>
      <c r="D7" s="513"/>
      <c r="E7" s="514"/>
      <c r="F7" s="515"/>
      <c r="G7" s="515"/>
      <c r="H7" s="515"/>
      <c r="I7" s="515"/>
      <c r="J7" s="515"/>
      <c r="K7" s="515"/>
      <c r="L7" s="515"/>
      <c r="M7" s="199"/>
    </row>
    <row r="8" spans="1:13" s="198" customFormat="1" ht="15" customHeight="1">
      <c r="A8" s="514"/>
      <c r="B8" s="511"/>
      <c r="C8" s="546" t="s">
        <v>315</v>
      </c>
      <c r="D8" s="513"/>
      <c r="E8" s="514"/>
      <c r="F8" s="515"/>
      <c r="G8" s="515"/>
      <c r="H8" s="515"/>
      <c r="I8" s="515"/>
      <c r="J8" s="515"/>
      <c r="K8" s="515"/>
      <c r="L8" s="515"/>
      <c r="M8" s="199"/>
    </row>
    <row r="9" spans="1:13" ht="18" customHeight="1" thickBot="1">
      <c r="A9" s="523"/>
      <c r="B9" s="516" t="s">
        <v>353</v>
      </c>
      <c r="C9" s="516"/>
      <c r="D9" s="517"/>
      <c r="E9" s="516"/>
      <c r="F9" s="510"/>
      <c r="G9" s="510"/>
      <c r="H9" s="510"/>
      <c r="I9" s="510"/>
      <c r="J9" s="510"/>
      <c r="K9" s="510"/>
      <c r="L9" s="510"/>
    </row>
    <row r="10" spans="1:13" ht="5.25" customHeight="1" thickTop="1">
      <c r="A10" s="547"/>
      <c r="B10" s="518" t="s">
        <v>2</v>
      </c>
      <c r="C10" s="518"/>
      <c r="D10" s="519"/>
      <c r="E10" s="518"/>
      <c r="F10" s="520" t="s">
        <v>2</v>
      </c>
      <c r="G10" s="520" t="s">
        <v>2</v>
      </c>
      <c r="H10" s="520"/>
      <c r="I10" s="520"/>
      <c r="J10" s="520"/>
      <c r="K10" s="520"/>
      <c r="L10" s="520"/>
      <c r="M10" s="227"/>
    </row>
    <row r="11" spans="1:13" s="201" customFormat="1" ht="15.95" customHeight="1">
      <c r="A11" s="509"/>
      <c r="B11" s="521" t="s">
        <v>3</v>
      </c>
      <c r="C11" s="521"/>
      <c r="D11" s="522" t="s">
        <v>28</v>
      </c>
      <c r="E11" s="506" t="s">
        <v>8</v>
      </c>
      <c r="F11" s="506" t="s">
        <v>36</v>
      </c>
      <c r="G11" s="506" t="s">
        <v>38</v>
      </c>
      <c r="H11" s="506" t="s">
        <v>310</v>
      </c>
      <c r="I11" s="506" t="s">
        <v>311</v>
      </c>
      <c r="J11" s="506" t="s">
        <v>159</v>
      </c>
      <c r="K11" s="506" t="s">
        <v>228</v>
      </c>
      <c r="L11" s="506" t="s">
        <v>230</v>
      </c>
      <c r="M11" s="228"/>
    </row>
    <row r="12" spans="1:13" s="201" customFormat="1" ht="15" customHeight="1">
      <c r="A12" s="509"/>
      <c r="B12" s="523" t="s">
        <v>5</v>
      </c>
      <c r="C12" s="523"/>
      <c r="D12" s="524" t="s">
        <v>29</v>
      </c>
      <c r="E12" s="525" t="s">
        <v>9</v>
      </c>
      <c r="F12" s="525" t="s">
        <v>206</v>
      </c>
      <c r="G12" s="525" t="s">
        <v>39</v>
      </c>
      <c r="H12" s="525" t="s">
        <v>207</v>
      </c>
      <c r="I12" s="525" t="s">
        <v>229</v>
      </c>
      <c r="J12" s="525" t="s">
        <v>160</v>
      </c>
      <c r="K12" s="525"/>
      <c r="L12" s="525" t="s">
        <v>231</v>
      </c>
      <c r="M12" s="229"/>
    </row>
    <row r="13" spans="1:13" s="201" customFormat="1" ht="15.75" customHeight="1">
      <c r="A13" s="509"/>
      <c r="B13" s="509"/>
      <c r="C13" s="509"/>
      <c r="D13" s="526"/>
      <c r="E13" s="525"/>
      <c r="F13" s="525" t="s">
        <v>205</v>
      </c>
      <c r="G13" s="525"/>
      <c r="H13" s="525"/>
      <c r="I13" s="525" t="s">
        <v>357</v>
      </c>
      <c r="J13" s="525"/>
      <c r="K13" s="525"/>
      <c r="L13" s="509"/>
      <c r="M13" s="203"/>
    </row>
    <row r="14" spans="1:13" s="201" customFormat="1" ht="6.75" customHeight="1">
      <c r="A14" s="527"/>
      <c r="B14" s="527"/>
      <c r="C14" s="527"/>
      <c r="D14" s="528"/>
      <c r="E14" s="529"/>
      <c r="F14" s="530"/>
      <c r="G14" s="529"/>
      <c r="H14" s="529"/>
      <c r="I14" s="529"/>
      <c r="J14" s="529"/>
      <c r="K14" s="529"/>
      <c r="L14" s="529"/>
      <c r="M14" s="231"/>
    </row>
    <row r="15" spans="1:13" s="201" customFormat="1" ht="8.1" customHeight="1">
      <c r="A15" s="532"/>
      <c r="B15" s="509"/>
      <c r="C15" s="509"/>
      <c r="D15" s="526"/>
      <c r="E15" s="531"/>
      <c r="F15" s="510"/>
      <c r="G15" s="510"/>
      <c r="H15" s="510"/>
      <c r="I15" s="510"/>
      <c r="J15" s="510"/>
      <c r="K15" s="510"/>
      <c r="L15" s="510"/>
      <c r="M15" s="203"/>
    </row>
    <row r="16" spans="1:13" s="201" customFormat="1" ht="15" customHeight="1">
      <c r="A16" s="532"/>
      <c r="B16" s="532" t="s">
        <v>10</v>
      </c>
      <c r="C16" s="532"/>
      <c r="D16" s="508">
        <v>2021</v>
      </c>
      <c r="E16" s="589">
        <f>SUM(F16:L16)</f>
        <v>405</v>
      </c>
      <c r="F16" s="589">
        <f t="shared" ref="F16:L18" si="0">SUM(F20,F24,F28,F32,F36,F40,F48,F52,F44,F64,F68,F56,F60,F72,F76)</f>
        <v>52</v>
      </c>
      <c r="G16" s="589">
        <f t="shared" si="0"/>
        <v>92</v>
      </c>
      <c r="H16" s="589">
        <f t="shared" si="0"/>
        <v>4</v>
      </c>
      <c r="I16" s="589">
        <f t="shared" si="0"/>
        <v>251</v>
      </c>
      <c r="J16" s="589">
        <f t="shared" si="0"/>
        <v>0</v>
      </c>
      <c r="K16" s="589">
        <f t="shared" si="0"/>
        <v>0</v>
      </c>
      <c r="L16" s="589">
        <f t="shared" si="0"/>
        <v>6</v>
      </c>
      <c r="M16" s="204"/>
    </row>
    <row r="17" spans="1:13" s="201" customFormat="1" ht="15" customHeight="1">
      <c r="A17" s="532"/>
      <c r="B17" s="532"/>
      <c r="C17" s="532"/>
      <c r="D17" s="508">
        <v>2022</v>
      </c>
      <c r="E17" s="589">
        <f>SUM(F17:L17)</f>
        <v>389</v>
      </c>
      <c r="F17" s="589">
        <f t="shared" si="0"/>
        <v>50</v>
      </c>
      <c r="G17" s="589">
        <f t="shared" si="0"/>
        <v>86</v>
      </c>
      <c r="H17" s="589">
        <f t="shared" si="0"/>
        <v>4</v>
      </c>
      <c r="I17" s="589">
        <f t="shared" si="0"/>
        <v>232</v>
      </c>
      <c r="J17" s="589">
        <f t="shared" si="0"/>
        <v>1</v>
      </c>
      <c r="K17" s="589">
        <f t="shared" si="0"/>
        <v>0</v>
      </c>
      <c r="L17" s="589">
        <f t="shared" si="0"/>
        <v>16</v>
      </c>
      <c r="M17" s="204"/>
    </row>
    <row r="18" spans="1:13" s="201" customFormat="1" ht="15" customHeight="1">
      <c r="A18" s="532"/>
      <c r="B18" s="532"/>
      <c r="C18" s="532"/>
      <c r="D18" s="508">
        <v>2023</v>
      </c>
      <c r="E18" s="589">
        <f>SUM(F18:L18)</f>
        <v>372</v>
      </c>
      <c r="F18" s="589">
        <f t="shared" si="0"/>
        <v>43</v>
      </c>
      <c r="G18" s="589">
        <f t="shared" si="0"/>
        <v>79</v>
      </c>
      <c r="H18" s="589">
        <f t="shared" si="0"/>
        <v>5</v>
      </c>
      <c r="I18" s="589">
        <f t="shared" si="0"/>
        <v>229</v>
      </c>
      <c r="J18" s="589">
        <f t="shared" si="0"/>
        <v>1</v>
      </c>
      <c r="K18" s="589">
        <f t="shared" si="0"/>
        <v>0</v>
      </c>
      <c r="L18" s="589">
        <f t="shared" si="0"/>
        <v>15</v>
      </c>
      <c r="M18" s="204"/>
    </row>
    <row r="19" spans="1:13" s="201" customFormat="1" ht="8.1" customHeight="1">
      <c r="A19" s="532"/>
      <c r="B19" s="532"/>
      <c r="C19" s="532"/>
      <c r="E19" s="591"/>
      <c r="F19" s="591"/>
      <c r="G19" s="591"/>
      <c r="H19" s="591"/>
      <c r="I19" s="591"/>
      <c r="J19" s="591"/>
      <c r="K19" s="591"/>
      <c r="L19" s="591"/>
      <c r="M19" s="204"/>
    </row>
    <row r="20" spans="1:13" s="201" customFormat="1" ht="15" customHeight="1">
      <c r="A20" s="532"/>
      <c r="B20" s="533" t="s">
        <v>11</v>
      </c>
      <c r="C20" s="533"/>
      <c r="D20" s="526">
        <v>2021</v>
      </c>
      <c r="E20" s="590">
        <f>SUM(F20:L20)</f>
        <v>65</v>
      </c>
      <c r="F20" s="590">
        <v>4</v>
      </c>
      <c r="G20" s="590">
        <v>5</v>
      </c>
      <c r="H20" s="590">
        <v>2</v>
      </c>
      <c r="I20" s="590">
        <v>54</v>
      </c>
      <c r="J20" s="590">
        <v>0</v>
      </c>
      <c r="K20" s="590">
        <v>0</v>
      </c>
      <c r="L20" s="590">
        <v>0</v>
      </c>
      <c r="M20" s="203"/>
    </row>
    <row r="21" spans="1:13" s="201" customFormat="1" ht="15" customHeight="1">
      <c r="A21" s="532"/>
      <c r="B21" s="533"/>
      <c r="C21" s="533"/>
      <c r="D21" s="526">
        <v>2022</v>
      </c>
      <c r="E21" s="590">
        <f>SUM(F21:L21)</f>
        <v>63</v>
      </c>
      <c r="F21" s="590">
        <v>1</v>
      </c>
      <c r="G21" s="590">
        <v>9</v>
      </c>
      <c r="H21" s="590">
        <v>1</v>
      </c>
      <c r="I21" s="590">
        <v>50</v>
      </c>
      <c r="J21" s="590">
        <v>0</v>
      </c>
      <c r="K21" s="590">
        <v>0</v>
      </c>
      <c r="L21" s="590">
        <v>2</v>
      </c>
      <c r="M21" s="203"/>
    </row>
    <row r="22" spans="1:13" s="201" customFormat="1" ht="15" customHeight="1">
      <c r="A22" s="532"/>
      <c r="B22" s="533"/>
      <c r="C22" s="533"/>
      <c r="D22" s="526">
        <v>2023</v>
      </c>
      <c r="E22" s="590">
        <f>SUM(F22:L22)</f>
        <v>66</v>
      </c>
      <c r="F22" s="591">
        <v>1</v>
      </c>
      <c r="G22" s="591">
        <v>5</v>
      </c>
      <c r="H22" s="591">
        <v>2</v>
      </c>
      <c r="I22" s="591">
        <v>54</v>
      </c>
      <c r="J22" s="590">
        <v>0</v>
      </c>
      <c r="K22" s="590">
        <v>0</v>
      </c>
      <c r="L22" s="591">
        <v>4</v>
      </c>
      <c r="M22" s="203"/>
    </row>
    <row r="23" spans="1:13" s="201" customFormat="1" ht="8.1" customHeight="1">
      <c r="A23" s="532"/>
      <c r="B23" s="533"/>
      <c r="C23" s="533"/>
      <c r="D23" s="526"/>
      <c r="E23" s="590"/>
      <c r="F23" s="590"/>
      <c r="G23" s="590"/>
      <c r="H23" s="590"/>
      <c r="I23" s="590"/>
      <c r="J23" s="590"/>
      <c r="K23" s="590"/>
      <c r="L23" s="590"/>
      <c r="M23" s="203"/>
    </row>
    <row r="24" spans="1:13" s="201" customFormat="1" ht="15" customHeight="1">
      <c r="A24" s="532"/>
      <c r="B24" s="533" t="s">
        <v>12</v>
      </c>
      <c r="C24" s="533"/>
      <c r="D24" s="526">
        <v>2021</v>
      </c>
      <c r="E24" s="590">
        <f>SUM(F24:L24)</f>
        <v>64</v>
      </c>
      <c r="F24" s="590">
        <v>1</v>
      </c>
      <c r="G24" s="590">
        <v>5</v>
      </c>
      <c r="H24" s="590">
        <v>0</v>
      </c>
      <c r="I24" s="590">
        <v>58</v>
      </c>
      <c r="J24" s="590">
        <v>0</v>
      </c>
      <c r="K24" s="590">
        <v>0</v>
      </c>
      <c r="L24" s="590">
        <v>0</v>
      </c>
      <c r="M24" s="205"/>
    </row>
    <row r="25" spans="1:13" s="201" customFormat="1" ht="15" customHeight="1">
      <c r="A25" s="532"/>
      <c r="B25" s="533"/>
      <c r="C25" s="533"/>
      <c r="D25" s="526">
        <v>2022</v>
      </c>
      <c r="E25" s="590">
        <f>SUM(F25:L25)</f>
        <v>63</v>
      </c>
      <c r="F25" s="590">
        <v>1</v>
      </c>
      <c r="G25" s="590">
        <v>1</v>
      </c>
      <c r="H25" s="590">
        <v>1</v>
      </c>
      <c r="I25" s="590">
        <v>59</v>
      </c>
      <c r="J25" s="590">
        <v>0</v>
      </c>
      <c r="K25" s="590">
        <v>0</v>
      </c>
      <c r="L25" s="590">
        <v>1</v>
      </c>
      <c r="M25" s="205"/>
    </row>
    <row r="26" spans="1:13" s="201" customFormat="1" ht="15" customHeight="1">
      <c r="A26" s="532"/>
      <c r="B26" s="533"/>
      <c r="C26" s="533"/>
      <c r="D26" s="526">
        <v>2023</v>
      </c>
      <c r="E26" s="590">
        <f>SUM(F26:L26)</f>
        <v>58</v>
      </c>
      <c r="F26" s="590">
        <v>0</v>
      </c>
      <c r="G26" s="591">
        <v>3</v>
      </c>
      <c r="H26" s="591">
        <v>2</v>
      </c>
      <c r="I26" s="591">
        <v>52</v>
      </c>
      <c r="J26" s="590">
        <v>0</v>
      </c>
      <c r="K26" s="590">
        <v>0</v>
      </c>
      <c r="L26" s="591">
        <v>1</v>
      </c>
      <c r="M26" s="205"/>
    </row>
    <row r="27" spans="1:13" s="201" customFormat="1" ht="8.1" customHeight="1">
      <c r="A27" s="532"/>
      <c r="B27" s="533"/>
      <c r="C27" s="533"/>
      <c r="D27" s="526"/>
      <c r="E27" s="590"/>
      <c r="F27" s="590"/>
      <c r="G27" s="590"/>
      <c r="H27" s="590"/>
      <c r="I27" s="590"/>
      <c r="J27" s="590"/>
      <c r="K27" s="590"/>
      <c r="L27" s="590"/>
      <c r="M27" s="205"/>
    </row>
    <row r="28" spans="1:13" s="201" customFormat="1" ht="15" customHeight="1">
      <c r="A28" s="532"/>
      <c r="B28" s="533" t="s">
        <v>13</v>
      </c>
      <c r="C28" s="533"/>
      <c r="D28" s="526">
        <v>2021</v>
      </c>
      <c r="E28" s="590">
        <f>SUM(F28:L28)</f>
        <v>0</v>
      </c>
      <c r="F28" s="590">
        <v>0</v>
      </c>
      <c r="G28" s="590">
        <v>0</v>
      </c>
      <c r="H28" s="590">
        <v>0</v>
      </c>
      <c r="I28" s="590">
        <v>0</v>
      </c>
      <c r="J28" s="590">
        <v>0</v>
      </c>
      <c r="K28" s="590">
        <v>0</v>
      </c>
      <c r="L28" s="590">
        <v>0</v>
      </c>
      <c r="M28" s="203"/>
    </row>
    <row r="29" spans="1:13" s="201" customFormat="1" ht="15" customHeight="1">
      <c r="A29" s="532"/>
      <c r="B29" s="533"/>
      <c r="C29" s="533"/>
      <c r="D29" s="526">
        <v>2022</v>
      </c>
      <c r="E29" s="590">
        <f>SUM(F29:L29)</f>
        <v>0</v>
      </c>
      <c r="F29" s="590">
        <v>0</v>
      </c>
      <c r="G29" s="590">
        <v>0</v>
      </c>
      <c r="H29" s="590">
        <v>0</v>
      </c>
      <c r="I29" s="590">
        <v>0</v>
      </c>
      <c r="J29" s="590">
        <v>0</v>
      </c>
      <c r="K29" s="590">
        <v>0</v>
      </c>
      <c r="L29" s="590">
        <v>0</v>
      </c>
      <c r="M29" s="203"/>
    </row>
    <row r="30" spans="1:13" s="201" customFormat="1" ht="15" customHeight="1">
      <c r="A30" s="532"/>
      <c r="B30" s="533"/>
      <c r="C30" s="533"/>
      <c r="D30" s="526">
        <v>2023</v>
      </c>
      <c r="E30" s="590">
        <f>SUM(F30:L30)</f>
        <v>0</v>
      </c>
      <c r="F30" s="590">
        <v>0</v>
      </c>
      <c r="G30" s="590">
        <v>0</v>
      </c>
      <c r="H30" s="590">
        <v>0</v>
      </c>
      <c r="I30" s="590">
        <v>0</v>
      </c>
      <c r="J30" s="590">
        <v>0</v>
      </c>
      <c r="K30" s="590">
        <v>0</v>
      </c>
      <c r="L30" s="590">
        <v>0</v>
      </c>
      <c r="M30" s="203"/>
    </row>
    <row r="31" spans="1:13" s="201" customFormat="1" ht="8.1" customHeight="1">
      <c r="A31" s="532"/>
      <c r="B31" s="533"/>
      <c r="C31" s="533"/>
      <c r="D31" s="526"/>
      <c r="E31" s="590"/>
      <c r="F31" s="590"/>
      <c r="G31" s="590"/>
      <c r="H31" s="590"/>
      <c r="I31" s="590"/>
      <c r="J31" s="590"/>
      <c r="K31" s="590"/>
      <c r="L31" s="590"/>
      <c r="M31" s="203"/>
    </row>
    <row r="32" spans="1:13" s="201" customFormat="1" ht="15" customHeight="1">
      <c r="A32" s="532"/>
      <c r="B32" s="533" t="s">
        <v>14</v>
      </c>
      <c r="C32" s="533"/>
      <c r="D32" s="526">
        <v>2021</v>
      </c>
      <c r="E32" s="590">
        <f>SUM(F32:L32)</f>
        <v>0</v>
      </c>
      <c r="F32" s="590">
        <v>0</v>
      </c>
      <c r="G32" s="590">
        <v>0</v>
      </c>
      <c r="H32" s="590">
        <v>0</v>
      </c>
      <c r="I32" s="590">
        <v>0</v>
      </c>
      <c r="J32" s="590">
        <v>0</v>
      </c>
      <c r="K32" s="590">
        <v>0</v>
      </c>
      <c r="L32" s="590">
        <v>0</v>
      </c>
      <c r="M32" s="205"/>
    </row>
    <row r="33" spans="1:13" s="201" customFormat="1" ht="15" customHeight="1">
      <c r="A33" s="532"/>
      <c r="B33" s="533"/>
      <c r="C33" s="533"/>
      <c r="D33" s="526">
        <v>2022</v>
      </c>
      <c r="E33" s="590">
        <f>SUM(F33:L33)</f>
        <v>0</v>
      </c>
      <c r="F33" s="590">
        <v>0</v>
      </c>
      <c r="G33" s="590">
        <v>0</v>
      </c>
      <c r="H33" s="590">
        <v>0</v>
      </c>
      <c r="I33" s="590">
        <v>0</v>
      </c>
      <c r="J33" s="590">
        <v>0</v>
      </c>
      <c r="K33" s="590">
        <v>0</v>
      </c>
      <c r="L33" s="590">
        <v>0</v>
      </c>
      <c r="M33" s="205"/>
    </row>
    <row r="34" spans="1:13" s="201" customFormat="1" ht="15" customHeight="1">
      <c r="A34" s="532"/>
      <c r="B34" s="533"/>
      <c r="C34" s="533"/>
      <c r="D34" s="526">
        <v>2023</v>
      </c>
      <c r="E34" s="590">
        <f>SUM(F34:L34)</f>
        <v>0</v>
      </c>
      <c r="F34" s="590">
        <v>0</v>
      </c>
      <c r="G34" s="590">
        <v>0</v>
      </c>
      <c r="H34" s="590">
        <v>0</v>
      </c>
      <c r="I34" s="590">
        <v>0</v>
      </c>
      <c r="J34" s="590">
        <v>0</v>
      </c>
      <c r="K34" s="590">
        <v>0</v>
      </c>
      <c r="L34" s="590">
        <v>0</v>
      </c>
      <c r="M34" s="205"/>
    </row>
    <row r="35" spans="1:13" s="201" customFormat="1" ht="8.1" customHeight="1">
      <c r="A35" s="532"/>
      <c r="B35" s="533"/>
      <c r="C35" s="533"/>
      <c r="D35" s="526"/>
      <c r="E35" s="590"/>
      <c r="F35" s="590"/>
      <c r="G35" s="590"/>
      <c r="H35" s="590"/>
      <c r="I35" s="590"/>
      <c r="J35" s="590"/>
      <c r="K35" s="590"/>
      <c r="L35" s="590"/>
      <c r="M35" s="205"/>
    </row>
    <row r="36" spans="1:13" s="201" customFormat="1" ht="15" customHeight="1">
      <c r="A36" s="532"/>
      <c r="B36" s="533" t="s">
        <v>15</v>
      </c>
      <c r="C36" s="533"/>
      <c r="D36" s="526">
        <v>2021</v>
      </c>
      <c r="E36" s="590">
        <f>SUM(F36:L36)</f>
        <v>0</v>
      </c>
      <c r="F36" s="590">
        <v>0</v>
      </c>
      <c r="G36" s="590">
        <v>0</v>
      </c>
      <c r="H36" s="590">
        <v>0</v>
      </c>
      <c r="I36" s="590">
        <v>0</v>
      </c>
      <c r="J36" s="590">
        <v>0</v>
      </c>
      <c r="K36" s="590">
        <v>0</v>
      </c>
      <c r="L36" s="590">
        <v>0</v>
      </c>
      <c r="M36" s="203"/>
    </row>
    <row r="37" spans="1:13" s="201" customFormat="1" ht="15" customHeight="1">
      <c r="A37" s="532"/>
      <c r="B37" s="533"/>
      <c r="C37" s="533"/>
      <c r="D37" s="526">
        <v>2022</v>
      </c>
      <c r="E37" s="590">
        <f>SUM(F37:L37)</f>
        <v>0</v>
      </c>
      <c r="F37" s="590">
        <v>0</v>
      </c>
      <c r="G37" s="590">
        <v>0</v>
      </c>
      <c r="H37" s="590">
        <v>0</v>
      </c>
      <c r="I37" s="590">
        <v>0</v>
      </c>
      <c r="J37" s="590">
        <v>0</v>
      </c>
      <c r="K37" s="590">
        <v>0</v>
      </c>
      <c r="L37" s="590">
        <v>0</v>
      </c>
      <c r="M37" s="203"/>
    </row>
    <row r="38" spans="1:13" s="201" customFormat="1" ht="15" customHeight="1">
      <c r="A38" s="532"/>
      <c r="B38" s="533"/>
      <c r="C38" s="533"/>
      <c r="D38" s="526">
        <v>2023</v>
      </c>
      <c r="E38" s="590">
        <f>SUM(F38:L38)</f>
        <v>0</v>
      </c>
      <c r="F38" s="590">
        <v>0</v>
      </c>
      <c r="G38" s="590">
        <v>0</v>
      </c>
      <c r="H38" s="590">
        <v>0</v>
      </c>
      <c r="I38" s="590">
        <v>0</v>
      </c>
      <c r="J38" s="590">
        <v>0</v>
      </c>
      <c r="K38" s="590">
        <v>0</v>
      </c>
      <c r="L38" s="590">
        <v>0</v>
      </c>
      <c r="M38" s="203"/>
    </row>
    <row r="39" spans="1:13" s="201" customFormat="1" ht="8.1" customHeight="1">
      <c r="A39" s="532"/>
      <c r="B39" s="533"/>
      <c r="C39" s="533"/>
      <c r="D39" s="526"/>
      <c r="E39" s="590"/>
      <c r="F39" s="590"/>
      <c r="G39" s="590"/>
      <c r="H39" s="590"/>
      <c r="I39" s="590"/>
      <c r="J39" s="590"/>
      <c r="K39" s="590"/>
      <c r="L39" s="590"/>
      <c r="M39" s="203"/>
    </row>
    <row r="40" spans="1:13" s="201" customFormat="1" ht="15" customHeight="1">
      <c r="A40" s="532"/>
      <c r="B40" s="533" t="s">
        <v>16</v>
      </c>
      <c r="C40" s="533"/>
      <c r="D40" s="526">
        <v>2021</v>
      </c>
      <c r="E40" s="590">
        <f>SUM(F40:L40)</f>
        <v>101</v>
      </c>
      <c r="F40" s="590">
        <v>0</v>
      </c>
      <c r="G40" s="590">
        <v>15</v>
      </c>
      <c r="H40" s="590">
        <v>1</v>
      </c>
      <c r="I40" s="590">
        <v>84</v>
      </c>
      <c r="J40" s="590">
        <v>0</v>
      </c>
      <c r="K40" s="590">
        <v>0</v>
      </c>
      <c r="L40" s="590">
        <v>1</v>
      </c>
      <c r="M40" s="205"/>
    </row>
    <row r="41" spans="1:13" s="201" customFormat="1" ht="15" customHeight="1">
      <c r="A41" s="532"/>
      <c r="B41" s="533"/>
      <c r="C41" s="533"/>
      <c r="D41" s="526">
        <v>2022</v>
      </c>
      <c r="E41" s="590">
        <f>SUM(F41:L41)</f>
        <v>87</v>
      </c>
      <c r="F41" s="590">
        <v>0</v>
      </c>
      <c r="G41" s="590">
        <v>8</v>
      </c>
      <c r="H41" s="590">
        <v>1</v>
      </c>
      <c r="I41" s="590">
        <v>75</v>
      </c>
      <c r="J41" s="590">
        <v>0</v>
      </c>
      <c r="K41" s="590">
        <v>0</v>
      </c>
      <c r="L41" s="590">
        <v>3</v>
      </c>
      <c r="M41" s="205"/>
    </row>
    <row r="42" spans="1:13" s="201" customFormat="1" ht="15" customHeight="1">
      <c r="A42" s="532"/>
      <c r="B42" s="533"/>
      <c r="C42" s="533"/>
      <c r="D42" s="526">
        <v>2023</v>
      </c>
      <c r="E42" s="590">
        <f>SUM(F42:L42)</f>
        <v>71</v>
      </c>
      <c r="F42" s="590">
        <v>0</v>
      </c>
      <c r="G42" s="591">
        <v>3</v>
      </c>
      <c r="H42" s="590">
        <v>0</v>
      </c>
      <c r="I42" s="591">
        <v>62</v>
      </c>
      <c r="J42" s="591">
        <v>1</v>
      </c>
      <c r="K42" s="590">
        <v>0</v>
      </c>
      <c r="L42" s="591">
        <v>5</v>
      </c>
      <c r="M42" s="205"/>
    </row>
    <row r="43" spans="1:13" s="201" customFormat="1" ht="8.1" customHeight="1">
      <c r="A43" s="532"/>
      <c r="B43" s="533"/>
      <c r="C43" s="533"/>
      <c r="D43" s="526"/>
      <c r="E43" s="590"/>
      <c r="F43" s="590"/>
      <c r="G43" s="590"/>
      <c r="H43" s="590"/>
      <c r="I43" s="590"/>
      <c r="J43" s="590"/>
      <c r="K43" s="590"/>
      <c r="L43" s="590"/>
      <c r="M43" s="205"/>
    </row>
    <row r="44" spans="1:13" s="201" customFormat="1" ht="15" customHeight="1">
      <c r="A44" s="532"/>
      <c r="B44" s="533" t="s">
        <v>19</v>
      </c>
      <c r="C44" s="533"/>
      <c r="D44" s="526">
        <v>2021</v>
      </c>
      <c r="E44" s="590">
        <f>SUM(F44:L44)</f>
        <v>53</v>
      </c>
      <c r="F44" s="590">
        <v>0</v>
      </c>
      <c r="G44" s="590">
        <v>50</v>
      </c>
      <c r="H44" s="590">
        <v>0</v>
      </c>
      <c r="I44" s="590">
        <v>2</v>
      </c>
      <c r="J44" s="590">
        <v>0</v>
      </c>
      <c r="K44" s="590">
        <v>0</v>
      </c>
      <c r="L44" s="590">
        <v>1</v>
      </c>
      <c r="M44" s="203"/>
    </row>
    <row r="45" spans="1:13" s="201" customFormat="1" ht="15" customHeight="1">
      <c r="A45" s="532"/>
      <c r="B45" s="533"/>
      <c r="C45" s="533"/>
      <c r="D45" s="526">
        <v>2022</v>
      </c>
      <c r="E45" s="590">
        <f>SUM(F45:L45)</f>
        <v>57</v>
      </c>
      <c r="F45" s="590">
        <v>0</v>
      </c>
      <c r="G45" s="590">
        <v>49</v>
      </c>
      <c r="H45" s="590">
        <v>0</v>
      </c>
      <c r="I45" s="590">
        <v>2</v>
      </c>
      <c r="J45" s="590">
        <v>1</v>
      </c>
      <c r="K45" s="590">
        <v>0</v>
      </c>
      <c r="L45" s="590">
        <v>5</v>
      </c>
      <c r="M45" s="203"/>
    </row>
    <row r="46" spans="1:13" s="201" customFormat="1" ht="15" customHeight="1">
      <c r="A46" s="532"/>
      <c r="B46" s="533"/>
      <c r="C46" s="533"/>
      <c r="D46" s="526">
        <v>2023</v>
      </c>
      <c r="E46" s="590">
        <f>SUM(F46:L46)</f>
        <v>55</v>
      </c>
      <c r="F46" s="590">
        <v>0</v>
      </c>
      <c r="G46" s="591">
        <v>51</v>
      </c>
      <c r="H46" s="590">
        <v>0</v>
      </c>
      <c r="I46" s="591">
        <v>1</v>
      </c>
      <c r="J46" s="590">
        <v>0</v>
      </c>
      <c r="K46" s="590">
        <v>0</v>
      </c>
      <c r="L46" s="591">
        <v>3</v>
      </c>
      <c r="M46" s="203"/>
    </row>
    <row r="47" spans="1:13" s="201" customFormat="1" ht="8.1" customHeight="1">
      <c r="A47" s="532"/>
      <c r="B47" s="509"/>
      <c r="C47" s="509"/>
      <c r="D47" s="509"/>
      <c r="E47" s="591"/>
      <c r="F47" s="591"/>
      <c r="G47" s="591"/>
      <c r="H47" s="591"/>
      <c r="I47" s="591"/>
      <c r="J47" s="591"/>
      <c r="K47" s="591"/>
      <c r="L47" s="591"/>
      <c r="M47" s="203"/>
    </row>
    <row r="48" spans="1:13" s="201" customFormat="1" ht="15" customHeight="1">
      <c r="A48" s="532"/>
      <c r="B48" s="533" t="s">
        <v>17</v>
      </c>
      <c r="C48" s="533"/>
      <c r="D48" s="526">
        <v>2021</v>
      </c>
      <c r="E48" s="590">
        <f>SUM(F48:L48)</f>
        <v>0</v>
      </c>
      <c r="F48" s="590">
        <v>0</v>
      </c>
      <c r="G48" s="590">
        <v>0</v>
      </c>
      <c r="H48" s="590">
        <v>0</v>
      </c>
      <c r="I48" s="590">
        <v>0</v>
      </c>
      <c r="J48" s="590">
        <v>0</v>
      </c>
      <c r="K48" s="590">
        <v>0</v>
      </c>
      <c r="L48" s="590">
        <v>0</v>
      </c>
      <c r="M48" s="205"/>
    </row>
    <row r="49" spans="1:13" s="201" customFormat="1" ht="15" customHeight="1">
      <c r="A49" s="532"/>
      <c r="B49" s="533"/>
      <c r="C49" s="533"/>
      <c r="D49" s="526">
        <v>2022</v>
      </c>
      <c r="E49" s="590">
        <f>SUM(F49:L49)</f>
        <v>0</v>
      </c>
      <c r="F49" s="590">
        <v>0</v>
      </c>
      <c r="G49" s="590">
        <v>0</v>
      </c>
      <c r="H49" s="590">
        <v>0</v>
      </c>
      <c r="I49" s="590">
        <v>0</v>
      </c>
      <c r="J49" s="590">
        <v>0</v>
      </c>
      <c r="K49" s="590">
        <v>0</v>
      </c>
      <c r="L49" s="590">
        <v>0</v>
      </c>
      <c r="M49" s="205"/>
    </row>
    <row r="50" spans="1:13" s="201" customFormat="1" ht="15" customHeight="1">
      <c r="A50" s="532"/>
      <c r="B50" s="533"/>
      <c r="C50" s="533"/>
      <c r="D50" s="526">
        <v>2023</v>
      </c>
      <c r="E50" s="590">
        <f>SUM(F50:L50)</f>
        <v>0</v>
      </c>
      <c r="F50" s="590">
        <v>0</v>
      </c>
      <c r="G50" s="590">
        <v>0</v>
      </c>
      <c r="H50" s="590">
        <v>0</v>
      </c>
      <c r="I50" s="590">
        <v>0</v>
      </c>
      <c r="J50" s="590">
        <v>0</v>
      </c>
      <c r="K50" s="590">
        <v>0</v>
      </c>
      <c r="L50" s="590">
        <v>0</v>
      </c>
      <c r="M50" s="205"/>
    </row>
    <row r="51" spans="1:13" s="201" customFormat="1" ht="8.1" customHeight="1">
      <c r="A51" s="532"/>
      <c r="B51" s="533"/>
      <c r="C51" s="533"/>
      <c r="D51" s="526"/>
      <c r="E51" s="590"/>
      <c r="F51" s="590"/>
      <c r="G51" s="590"/>
      <c r="H51" s="590"/>
      <c r="I51" s="590"/>
      <c r="J51" s="590"/>
      <c r="K51" s="590"/>
      <c r="L51" s="590"/>
      <c r="M51" s="205"/>
    </row>
    <row r="52" spans="1:13" s="201" customFormat="1" ht="15" customHeight="1">
      <c r="A52" s="532"/>
      <c r="B52" s="533" t="s">
        <v>18</v>
      </c>
      <c r="C52" s="533"/>
      <c r="D52" s="526">
        <v>2021</v>
      </c>
      <c r="E52" s="590">
        <f>SUM(F52:L52)</f>
        <v>0</v>
      </c>
      <c r="F52" s="590">
        <v>0</v>
      </c>
      <c r="G52" s="590">
        <v>0</v>
      </c>
      <c r="H52" s="590">
        <v>0</v>
      </c>
      <c r="I52" s="590">
        <v>0</v>
      </c>
      <c r="J52" s="590">
        <v>0</v>
      </c>
      <c r="K52" s="590">
        <v>0</v>
      </c>
      <c r="L52" s="590">
        <v>0</v>
      </c>
      <c r="M52" s="203"/>
    </row>
    <row r="53" spans="1:13" s="201" customFormat="1" ht="15" customHeight="1">
      <c r="A53" s="532"/>
      <c r="B53" s="533"/>
      <c r="C53" s="533"/>
      <c r="D53" s="526">
        <v>2022</v>
      </c>
      <c r="E53" s="590">
        <f>SUM(F53:L53)</f>
        <v>0</v>
      </c>
      <c r="F53" s="590">
        <v>0</v>
      </c>
      <c r="G53" s="590">
        <v>0</v>
      </c>
      <c r="H53" s="590">
        <v>0</v>
      </c>
      <c r="I53" s="590">
        <v>0</v>
      </c>
      <c r="J53" s="590">
        <v>0</v>
      </c>
      <c r="K53" s="590">
        <v>0</v>
      </c>
      <c r="L53" s="590">
        <v>0</v>
      </c>
      <c r="M53" s="203"/>
    </row>
    <row r="54" spans="1:13" s="201" customFormat="1" ht="15" customHeight="1">
      <c r="A54" s="532"/>
      <c r="B54" s="533"/>
      <c r="C54" s="533"/>
      <c r="D54" s="526">
        <v>2023</v>
      </c>
      <c r="E54" s="590">
        <f>SUM(F54:L54)</f>
        <v>0</v>
      </c>
      <c r="F54" s="590">
        <v>0</v>
      </c>
      <c r="G54" s="590">
        <v>0</v>
      </c>
      <c r="H54" s="590">
        <v>0</v>
      </c>
      <c r="I54" s="590">
        <v>0</v>
      </c>
      <c r="J54" s="590">
        <v>0</v>
      </c>
      <c r="K54" s="590">
        <v>0</v>
      </c>
      <c r="L54" s="590">
        <v>0</v>
      </c>
      <c r="M54" s="203"/>
    </row>
    <row r="55" spans="1:13" s="201" customFormat="1" ht="8.1" customHeight="1">
      <c r="A55" s="532"/>
      <c r="B55" s="533"/>
      <c r="C55" s="533"/>
      <c r="D55" s="526"/>
      <c r="E55" s="590"/>
      <c r="F55" s="590"/>
      <c r="G55" s="590"/>
      <c r="H55" s="590"/>
      <c r="I55" s="590"/>
      <c r="J55" s="590"/>
      <c r="K55" s="590"/>
      <c r="L55" s="590"/>
      <c r="M55" s="203"/>
    </row>
    <row r="56" spans="1:13" s="201" customFormat="1" ht="15" customHeight="1">
      <c r="A56" s="532"/>
      <c r="B56" s="533" t="s">
        <v>22</v>
      </c>
      <c r="C56" s="533"/>
      <c r="D56" s="526">
        <v>2021</v>
      </c>
      <c r="E56" s="590">
        <f>SUM(F56:L56)</f>
        <v>74</v>
      </c>
      <c r="F56" s="590">
        <v>0</v>
      </c>
      <c r="G56" s="590">
        <v>17</v>
      </c>
      <c r="H56" s="590">
        <v>1</v>
      </c>
      <c r="I56" s="590">
        <v>53</v>
      </c>
      <c r="J56" s="590">
        <v>0</v>
      </c>
      <c r="K56" s="590">
        <v>0</v>
      </c>
      <c r="L56" s="590">
        <v>3</v>
      </c>
      <c r="M56" s="205"/>
    </row>
    <row r="57" spans="1:13" s="201" customFormat="1" ht="15" customHeight="1">
      <c r="A57" s="532"/>
      <c r="B57" s="533"/>
      <c r="C57" s="533"/>
      <c r="D57" s="526">
        <v>2022</v>
      </c>
      <c r="E57" s="590">
        <f>SUM(F57:L57)</f>
        <v>71</v>
      </c>
      <c r="F57" s="590">
        <v>0</v>
      </c>
      <c r="G57" s="590">
        <v>19</v>
      </c>
      <c r="H57" s="590">
        <v>1</v>
      </c>
      <c r="I57" s="590">
        <v>46</v>
      </c>
      <c r="J57" s="590">
        <v>0</v>
      </c>
      <c r="K57" s="590">
        <v>0</v>
      </c>
      <c r="L57" s="590">
        <v>5</v>
      </c>
      <c r="M57" s="205"/>
    </row>
    <row r="58" spans="1:13" s="201" customFormat="1" ht="15" customHeight="1">
      <c r="A58" s="532"/>
      <c r="B58" s="533"/>
      <c r="C58" s="533"/>
      <c r="D58" s="526">
        <v>2023</v>
      </c>
      <c r="E58" s="590">
        <f>SUM(F58:L58)</f>
        <v>80</v>
      </c>
      <c r="F58" s="590">
        <v>0</v>
      </c>
      <c r="G58" s="591">
        <v>17</v>
      </c>
      <c r="H58" s="591">
        <v>1</v>
      </c>
      <c r="I58" s="591">
        <v>60</v>
      </c>
      <c r="J58" s="590">
        <v>0</v>
      </c>
      <c r="K58" s="590">
        <v>0</v>
      </c>
      <c r="L58" s="591">
        <v>2</v>
      </c>
      <c r="M58" s="205"/>
    </row>
    <row r="59" spans="1:13" s="201" customFormat="1" ht="8.1" customHeight="1">
      <c r="A59" s="532"/>
      <c r="B59" s="533"/>
      <c r="C59" s="533"/>
      <c r="D59" s="526"/>
      <c r="E59" s="590"/>
      <c r="F59" s="590"/>
      <c r="G59" s="590"/>
      <c r="H59" s="590"/>
      <c r="I59" s="590"/>
      <c r="J59" s="590"/>
      <c r="K59" s="590"/>
      <c r="L59" s="590"/>
      <c r="M59" s="205"/>
    </row>
    <row r="60" spans="1:13" s="201" customFormat="1" ht="15" customHeight="1">
      <c r="A60" s="532"/>
      <c r="B60" s="533" t="s">
        <v>23</v>
      </c>
      <c r="C60" s="533"/>
      <c r="D60" s="526">
        <v>2021</v>
      </c>
      <c r="E60" s="590">
        <f>SUM(F60:L60)</f>
        <v>0</v>
      </c>
      <c r="F60" s="590">
        <v>0</v>
      </c>
      <c r="G60" s="590">
        <v>0</v>
      </c>
      <c r="H60" s="590">
        <v>0</v>
      </c>
      <c r="I60" s="590">
        <v>0</v>
      </c>
      <c r="J60" s="590">
        <v>0</v>
      </c>
      <c r="K60" s="590">
        <v>0</v>
      </c>
      <c r="L60" s="590">
        <v>0</v>
      </c>
      <c r="M60" s="203"/>
    </row>
    <row r="61" spans="1:13" s="201" customFormat="1" ht="15" customHeight="1">
      <c r="A61" s="532"/>
      <c r="B61" s="533"/>
      <c r="C61" s="533"/>
      <c r="D61" s="526">
        <v>2022</v>
      </c>
      <c r="E61" s="590">
        <f>SUM(F61:L61)</f>
        <v>0</v>
      </c>
      <c r="F61" s="590">
        <v>0</v>
      </c>
      <c r="G61" s="590">
        <v>0</v>
      </c>
      <c r="H61" s="590">
        <v>0</v>
      </c>
      <c r="I61" s="590">
        <v>0</v>
      </c>
      <c r="J61" s="590">
        <v>0</v>
      </c>
      <c r="K61" s="590">
        <v>0</v>
      </c>
      <c r="L61" s="590">
        <v>0</v>
      </c>
      <c r="M61" s="203"/>
    </row>
    <row r="62" spans="1:13" s="201" customFormat="1" ht="15" customHeight="1">
      <c r="A62" s="532"/>
      <c r="B62" s="533"/>
      <c r="C62" s="533"/>
      <c r="D62" s="526">
        <v>2023</v>
      </c>
      <c r="E62" s="590">
        <f>SUM(F62:L62)</f>
        <v>0</v>
      </c>
      <c r="F62" s="590">
        <v>0</v>
      </c>
      <c r="G62" s="590">
        <v>0</v>
      </c>
      <c r="H62" s="590">
        <v>0</v>
      </c>
      <c r="I62" s="590">
        <v>0</v>
      </c>
      <c r="J62" s="590">
        <v>0</v>
      </c>
      <c r="K62" s="590">
        <v>0</v>
      </c>
      <c r="L62" s="590">
        <v>0</v>
      </c>
      <c r="M62" s="203"/>
    </row>
    <row r="63" spans="1:13" s="201" customFormat="1" ht="8.1" customHeight="1">
      <c r="A63" s="532"/>
      <c r="B63" s="533"/>
      <c r="C63" s="533"/>
      <c r="D63" s="526"/>
      <c r="E63" s="590"/>
      <c r="F63" s="590"/>
      <c r="G63" s="590"/>
      <c r="H63" s="590"/>
      <c r="I63" s="590"/>
      <c r="J63" s="590"/>
      <c r="K63" s="590"/>
      <c r="L63" s="590"/>
      <c r="M63" s="203"/>
    </row>
    <row r="64" spans="1:13" s="201" customFormat="1" ht="15" customHeight="1">
      <c r="A64" s="532"/>
      <c r="B64" s="533" t="s">
        <v>232</v>
      </c>
      <c r="C64" s="533"/>
      <c r="D64" s="526">
        <v>2021</v>
      </c>
      <c r="E64" s="590">
        <f>SUM(F64:L64)</f>
        <v>0</v>
      </c>
      <c r="F64" s="590">
        <v>0</v>
      </c>
      <c r="G64" s="590">
        <v>0</v>
      </c>
      <c r="H64" s="590">
        <v>0</v>
      </c>
      <c r="I64" s="590">
        <v>0</v>
      </c>
      <c r="J64" s="590">
        <v>0</v>
      </c>
      <c r="K64" s="590">
        <v>0</v>
      </c>
      <c r="L64" s="590">
        <v>0</v>
      </c>
      <c r="M64" s="205"/>
    </row>
    <row r="65" spans="1:13" s="201" customFormat="1" ht="15" customHeight="1">
      <c r="A65" s="532"/>
      <c r="B65" s="533"/>
      <c r="C65" s="533"/>
      <c r="D65" s="526">
        <v>2022</v>
      </c>
      <c r="E65" s="590">
        <f>SUM(F65:L65)</f>
        <v>0</v>
      </c>
      <c r="F65" s="590">
        <v>0</v>
      </c>
      <c r="G65" s="590">
        <v>0</v>
      </c>
      <c r="H65" s="590">
        <v>0</v>
      </c>
      <c r="I65" s="590">
        <v>0</v>
      </c>
      <c r="J65" s="590">
        <v>0</v>
      </c>
      <c r="K65" s="590">
        <v>0</v>
      </c>
      <c r="L65" s="590">
        <v>0</v>
      </c>
      <c r="M65" s="205"/>
    </row>
    <row r="66" spans="1:13" s="201" customFormat="1" ht="15" customHeight="1">
      <c r="A66" s="532"/>
      <c r="B66" s="533"/>
      <c r="C66" s="533"/>
      <c r="D66" s="526">
        <v>2023</v>
      </c>
      <c r="E66" s="590">
        <f>SUM(F66:L66)</f>
        <v>0</v>
      </c>
      <c r="F66" s="590">
        <v>0</v>
      </c>
      <c r="G66" s="590">
        <v>0</v>
      </c>
      <c r="H66" s="590">
        <v>0</v>
      </c>
      <c r="I66" s="590">
        <v>0</v>
      </c>
      <c r="J66" s="590">
        <v>0</v>
      </c>
      <c r="K66" s="590">
        <v>0</v>
      </c>
      <c r="L66" s="590">
        <v>0</v>
      </c>
      <c r="M66" s="205"/>
    </row>
    <row r="67" spans="1:13" s="201" customFormat="1" ht="8.1" customHeight="1">
      <c r="A67" s="532"/>
      <c r="B67" s="533"/>
      <c r="C67" s="533"/>
      <c r="D67" s="526"/>
      <c r="E67" s="590"/>
      <c r="F67" s="590"/>
      <c r="G67" s="590"/>
      <c r="H67" s="590"/>
      <c r="I67" s="590"/>
      <c r="J67" s="590"/>
      <c r="K67" s="590"/>
      <c r="L67" s="590"/>
      <c r="M67" s="205"/>
    </row>
    <row r="68" spans="1:13" s="201" customFormat="1" ht="15" customHeight="1">
      <c r="A68" s="532"/>
      <c r="B68" s="533" t="s">
        <v>21</v>
      </c>
      <c r="C68" s="533"/>
      <c r="D68" s="526">
        <v>2021</v>
      </c>
      <c r="E68" s="590">
        <f>SUM(F68:L68)</f>
        <v>0</v>
      </c>
      <c r="F68" s="590">
        <v>0</v>
      </c>
      <c r="G68" s="590">
        <v>0</v>
      </c>
      <c r="H68" s="590">
        <v>0</v>
      </c>
      <c r="I68" s="590">
        <v>0</v>
      </c>
      <c r="J68" s="590">
        <v>0</v>
      </c>
      <c r="K68" s="590">
        <v>0</v>
      </c>
      <c r="L68" s="590">
        <v>0</v>
      </c>
      <c r="M68" s="203"/>
    </row>
    <row r="69" spans="1:13" s="201" customFormat="1" ht="15" customHeight="1">
      <c r="A69" s="532"/>
      <c r="B69" s="533"/>
      <c r="C69" s="533"/>
      <c r="D69" s="526">
        <v>2022</v>
      </c>
      <c r="E69" s="590">
        <f>SUM(F69:L69)</f>
        <v>0</v>
      </c>
      <c r="F69" s="590">
        <v>0</v>
      </c>
      <c r="G69" s="590">
        <v>0</v>
      </c>
      <c r="H69" s="590">
        <v>0</v>
      </c>
      <c r="I69" s="590">
        <v>0</v>
      </c>
      <c r="J69" s="590">
        <v>0</v>
      </c>
      <c r="K69" s="590">
        <v>0</v>
      </c>
      <c r="L69" s="590">
        <v>0</v>
      </c>
      <c r="M69" s="203"/>
    </row>
    <row r="70" spans="1:13" s="201" customFormat="1" ht="15" customHeight="1">
      <c r="A70" s="532"/>
      <c r="B70" s="533"/>
      <c r="C70" s="533"/>
      <c r="D70" s="526">
        <v>2023</v>
      </c>
      <c r="E70" s="590">
        <f>SUM(F70:L70)</f>
        <v>0</v>
      </c>
      <c r="F70" s="590">
        <v>0</v>
      </c>
      <c r="G70" s="590">
        <v>0</v>
      </c>
      <c r="H70" s="590">
        <v>0</v>
      </c>
      <c r="I70" s="590">
        <v>0</v>
      </c>
      <c r="J70" s="590">
        <v>0</v>
      </c>
      <c r="K70" s="590">
        <v>0</v>
      </c>
      <c r="L70" s="590">
        <v>0</v>
      </c>
      <c r="M70" s="203"/>
    </row>
    <row r="71" spans="1:13" s="201" customFormat="1" ht="8.1" customHeight="1">
      <c r="A71" s="532"/>
      <c r="B71" s="509"/>
      <c r="C71" s="509"/>
      <c r="D71" s="509"/>
      <c r="E71" s="591"/>
      <c r="F71" s="591"/>
      <c r="G71" s="591"/>
      <c r="H71" s="591"/>
      <c r="I71" s="591"/>
      <c r="J71" s="591"/>
      <c r="K71" s="591"/>
      <c r="L71" s="591"/>
      <c r="M71" s="203"/>
    </row>
    <row r="72" spans="1:13" s="201" customFormat="1" ht="15" customHeight="1">
      <c r="A72" s="532"/>
      <c r="B72" s="533" t="s">
        <v>318</v>
      </c>
      <c r="C72" s="533"/>
      <c r="D72" s="526">
        <v>2021</v>
      </c>
      <c r="E72" s="590">
        <f>SUM(F72:L72)</f>
        <v>48</v>
      </c>
      <c r="F72" s="590">
        <v>47</v>
      </c>
      <c r="G72" s="590">
        <v>0</v>
      </c>
      <c r="H72" s="590">
        <v>0</v>
      </c>
      <c r="I72" s="590">
        <v>0</v>
      </c>
      <c r="J72" s="590">
        <v>0</v>
      </c>
      <c r="K72" s="590">
        <v>0</v>
      </c>
      <c r="L72" s="590">
        <v>1</v>
      </c>
      <c r="M72" s="205"/>
    </row>
    <row r="73" spans="1:13" s="201" customFormat="1" ht="15" customHeight="1">
      <c r="A73" s="532"/>
      <c r="B73" s="534"/>
      <c r="C73" s="533"/>
      <c r="D73" s="526">
        <v>2022</v>
      </c>
      <c r="E73" s="590">
        <f>SUM(F73:L73)</f>
        <v>48</v>
      </c>
      <c r="F73" s="590">
        <v>48</v>
      </c>
      <c r="G73" s="590">
        <v>0</v>
      </c>
      <c r="H73" s="590">
        <v>0</v>
      </c>
      <c r="I73" s="590">
        <v>0</v>
      </c>
      <c r="J73" s="590">
        <v>0</v>
      </c>
      <c r="K73" s="590">
        <v>0</v>
      </c>
      <c r="L73" s="590">
        <v>0</v>
      </c>
      <c r="M73" s="205"/>
    </row>
    <row r="74" spans="1:13" s="201" customFormat="1" ht="15" customHeight="1">
      <c r="A74" s="532"/>
      <c r="B74" s="534"/>
      <c r="C74" s="533"/>
      <c r="D74" s="526">
        <v>2023</v>
      </c>
      <c r="E74" s="590">
        <f>SUM(F74:L74)</f>
        <v>42</v>
      </c>
      <c r="F74" s="591">
        <v>42</v>
      </c>
      <c r="G74" s="590">
        <v>0</v>
      </c>
      <c r="H74" s="590">
        <v>0</v>
      </c>
      <c r="I74" s="590">
        <v>0</v>
      </c>
      <c r="J74" s="590">
        <v>0</v>
      </c>
      <c r="K74" s="590">
        <v>0</v>
      </c>
      <c r="L74" s="590">
        <v>0</v>
      </c>
      <c r="M74" s="205"/>
    </row>
    <row r="75" spans="1:13" s="201" customFormat="1" ht="8.1" customHeight="1">
      <c r="A75" s="532"/>
      <c r="B75" s="534"/>
      <c r="C75" s="533"/>
      <c r="D75" s="526"/>
      <c r="E75" s="590"/>
      <c r="F75" s="590"/>
      <c r="G75" s="590"/>
      <c r="H75" s="590"/>
      <c r="I75" s="590"/>
      <c r="J75" s="590"/>
      <c r="K75" s="590"/>
      <c r="L75" s="590"/>
      <c r="M75" s="205"/>
    </row>
    <row r="76" spans="1:13" s="201" customFormat="1" ht="15" customHeight="1">
      <c r="A76" s="532"/>
      <c r="B76" s="533" t="s">
        <v>316</v>
      </c>
      <c r="C76" s="533"/>
      <c r="D76" s="526">
        <v>2021</v>
      </c>
      <c r="E76" s="590">
        <f>SUM(F76:L76)</f>
        <v>0</v>
      </c>
      <c r="F76" s="590">
        <v>0</v>
      </c>
      <c r="G76" s="590">
        <v>0</v>
      </c>
      <c r="H76" s="590">
        <v>0</v>
      </c>
      <c r="I76" s="590">
        <v>0</v>
      </c>
      <c r="J76" s="590">
        <v>0</v>
      </c>
      <c r="K76" s="590">
        <v>0</v>
      </c>
      <c r="L76" s="590">
        <v>0</v>
      </c>
      <c r="M76" s="203"/>
    </row>
    <row r="77" spans="1:13" s="201" customFormat="1" ht="15" customHeight="1">
      <c r="A77" s="532"/>
      <c r="B77" s="534"/>
      <c r="C77" s="533"/>
      <c r="D77" s="526">
        <v>2022</v>
      </c>
      <c r="E77" s="590">
        <f>SUM(F77:L77)</f>
        <v>0</v>
      </c>
      <c r="F77" s="590">
        <v>0</v>
      </c>
      <c r="G77" s="590">
        <v>0</v>
      </c>
      <c r="H77" s="590">
        <v>0</v>
      </c>
      <c r="I77" s="590">
        <v>0</v>
      </c>
      <c r="J77" s="590">
        <v>0</v>
      </c>
      <c r="K77" s="590">
        <v>0</v>
      </c>
      <c r="L77" s="590">
        <v>0</v>
      </c>
      <c r="M77" s="203"/>
    </row>
    <row r="78" spans="1:13" s="201" customFormat="1" ht="15" customHeight="1">
      <c r="A78" s="532"/>
      <c r="B78" s="534"/>
      <c r="C78" s="533"/>
      <c r="D78" s="526">
        <v>2023</v>
      </c>
      <c r="E78" s="590">
        <f>SUM(F78:L78)</f>
        <v>0</v>
      </c>
      <c r="F78" s="590">
        <v>0</v>
      </c>
      <c r="G78" s="590">
        <v>0</v>
      </c>
      <c r="H78" s="590">
        <v>0</v>
      </c>
      <c r="I78" s="590">
        <v>0</v>
      </c>
      <c r="J78" s="590">
        <v>0</v>
      </c>
      <c r="K78" s="590">
        <v>0</v>
      </c>
      <c r="L78" s="590">
        <v>0</v>
      </c>
      <c r="M78" s="203"/>
    </row>
    <row r="79" spans="1:13" s="201" customFormat="1" ht="7.5" customHeight="1">
      <c r="A79" s="532"/>
      <c r="B79" s="534"/>
      <c r="C79" s="533"/>
      <c r="D79" s="526"/>
      <c r="E79" s="590"/>
      <c r="F79" s="590"/>
      <c r="G79" s="590"/>
      <c r="H79" s="590"/>
      <c r="I79" s="590"/>
      <c r="J79" s="590"/>
      <c r="K79" s="590"/>
      <c r="L79" s="590"/>
      <c r="M79" s="203"/>
    </row>
    <row r="80" spans="1:13" s="201" customFormat="1" ht="15" customHeight="1">
      <c r="A80" s="532"/>
      <c r="B80" s="533" t="s">
        <v>317</v>
      </c>
      <c r="C80" s="533"/>
      <c r="D80" s="526">
        <v>2021</v>
      </c>
      <c r="E80" s="590">
        <f>SUM(F80:L80)</f>
        <v>0</v>
      </c>
      <c r="F80" s="590">
        <v>0</v>
      </c>
      <c r="G80" s="590">
        <v>0</v>
      </c>
      <c r="H80" s="590">
        <v>0</v>
      </c>
      <c r="I80" s="590">
        <v>0</v>
      </c>
      <c r="J80" s="590">
        <v>0</v>
      </c>
      <c r="K80" s="590">
        <v>0</v>
      </c>
      <c r="L80" s="590">
        <v>0</v>
      </c>
      <c r="M80" s="203"/>
    </row>
    <row r="81" spans="1:13" s="201" customFormat="1" ht="15" customHeight="1">
      <c r="A81" s="532"/>
      <c r="B81" s="533"/>
      <c r="C81" s="533"/>
      <c r="D81" s="526">
        <v>2022</v>
      </c>
      <c r="E81" s="590">
        <f>SUM(F81:L81)</f>
        <v>0</v>
      </c>
      <c r="F81" s="590">
        <v>0</v>
      </c>
      <c r="G81" s="590">
        <v>0</v>
      </c>
      <c r="H81" s="590">
        <v>0</v>
      </c>
      <c r="I81" s="590">
        <v>0</v>
      </c>
      <c r="J81" s="590">
        <v>0</v>
      </c>
      <c r="K81" s="590">
        <v>0</v>
      </c>
      <c r="L81" s="590">
        <v>0</v>
      </c>
      <c r="M81" s="203"/>
    </row>
    <row r="82" spans="1:13" s="201" customFormat="1" ht="15" customHeight="1">
      <c r="A82" s="532"/>
      <c r="B82" s="533"/>
      <c r="C82" s="533"/>
      <c r="D82" s="526">
        <v>2023</v>
      </c>
      <c r="E82" s="590">
        <f>SUM(F82:L82)</f>
        <v>0</v>
      </c>
      <c r="F82" s="590">
        <v>0</v>
      </c>
      <c r="G82" s="590">
        <v>0</v>
      </c>
      <c r="H82" s="590">
        <v>0</v>
      </c>
      <c r="I82" s="590">
        <v>0</v>
      </c>
      <c r="J82" s="590">
        <v>0</v>
      </c>
      <c r="K82" s="590">
        <v>0</v>
      </c>
      <c r="L82" s="590">
        <v>0</v>
      </c>
      <c r="M82" s="203"/>
    </row>
    <row r="83" spans="1:13" s="201" customFormat="1" ht="8.1" customHeight="1" thickBot="1">
      <c r="A83" s="206"/>
      <c r="B83" s="206"/>
      <c r="C83" s="206"/>
      <c r="D83" s="279"/>
      <c r="E83" s="206"/>
      <c r="F83" s="207"/>
      <c r="G83" s="207"/>
      <c r="H83" s="207"/>
      <c r="I83" s="207"/>
      <c r="J83" s="207"/>
      <c r="K83" s="207"/>
      <c r="L83" s="207"/>
      <c r="M83" s="207"/>
    </row>
    <row r="84" spans="1:13" s="208" customFormat="1" ht="15" customHeight="1">
      <c r="B84" s="291"/>
      <c r="C84" s="291"/>
      <c r="D84" s="278"/>
      <c r="E84" s="291"/>
      <c r="F84" s="193"/>
      <c r="G84" s="197"/>
      <c r="H84" s="197"/>
      <c r="I84" s="192"/>
      <c r="J84" s="192"/>
      <c r="K84" s="192"/>
      <c r="L84" s="197"/>
      <c r="M84" s="539" t="s">
        <v>24</v>
      </c>
    </row>
    <row r="85" spans="1:13" s="208" customFormat="1" ht="15.75" customHeight="1">
      <c r="B85" s="192"/>
      <c r="C85" s="192"/>
      <c r="D85" s="277"/>
      <c r="E85" s="540"/>
      <c r="F85" s="193"/>
      <c r="G85" s="541"/>
      <c r="H85" s="541"/>
      <c r="I85" s="192"/>
      <c r="J85" s="192"/>
      <c r="K85" s="192"/>
      <c r="L85" s="541"/>
      <c r="M85" s="542" t="s">
        <v>25</v>
      </c>
    </row>
    <row r="86" spans="1:13" s="208" customFormat="1" ht="16.5" customHeight="1">
      <c r="A86" s="211"/>
      <c r="B86" s="561" t="s">
        <v>358</v>
      </c>
      <c r="C86" s="291"/>
      <c r="D86" s="278"/>
      <c r="E86" s="540"/>
      <c r="F86" s="540"/>
      <c r="G86" s="193"/>
      <c r="H86" s="541"/>
      <c r="I86" s="541"/>
      <c r="J86" s="192"/>
      <c r="K86" s="192"/>
      <c r="L86" s="541"/>
      <c r="M86" s="541"/>
    </row>
    <row r="87" spans="1:13" s="208" customFormat="1" ht="15.75" customHeight="1">
      <c r="A87" s="211"/>
      <c r="B87" s="291" t="s">
        <v>314</v>
      </c>
      <c r="C87" s="540"/>
      <c r="D87" s="548"/>
      <c r="E87" s="540"/>
      <c r="F87" s="540"/>
      <c r="G87" s="193"/>
      <c r="H87" s="541"/>
      <c r="I87" s="541"/>
      <c r="J87" s="192"/>
      <c r="K87" s="192"/>
      <c r="L87" s="541"/>
      <c r="M87" s="541"/>
    </row>
    <row r="88" spans="1:13" s="208" customFormat="1" ht="17.25" customHeight="1">
      <c r="B88" s="562" t="s">
        <v>359</v>
      </c>
      <c r="C88" s="192"/>
      <c r="D88" s="277"/>
      <c r="E88" s="192"/>
      <c r="F88" s="193"/>
      <c r="G88" s="193"/>
      <c r="H88" s="193"/>
      <c r="I88" s="193"/>
      <c r="J88" s="193"/>
      <c r="K88" s="193"/>
      <c r="L88" s="193"/>
      <c r="M88" s="193"/>
    </row>
    <row r="89" spans="1:13" s="215" customFormat="1" ht="11.25">
      <c r="D89" s="283"/>
      <c r="F89" s="217"/>
      <c r="G89" s="217"/>
      <c r="H89" s="217"/>
      <c r="I89" s="217"/>
      <c r="J89" s="217"/>
      <c r="K89" s="217"/>
      <c r="L89" s="217"/>
      <c r="M89" s="217"/>
    </row>
    <row r="90" spans="1:13">
      <c r="A90" s="218"/>
    </row>
    <row r="91" spans="1:13">
      <c r="B91" s="209"/>
    </row>
    <row r="92" spans="1:13">
      <c r="B92" s="212"/>
    </row>
    <row r="93" spans="1:13">
      <c r="B93" s="213"/>
    </row>
    <row r="94" spans="1:13">
      <c r="B94" s="214"/>
    </row>
    <row r="95" spans="1:13">
      <c r="B95" s="216"/>
    </row>
    <row r="97" spans="4:12">
      <c r="D97" s="192"/>
      <c r="F97" s="192"/>
      <c r="G97" s="192"/>
      <c r="H97" s="192"/>
      <c r="I97" s="192"/>
      <c r="J97" s="192"/>
      <c r="K97" s="192"/>
      <c r="L97" s="192"/>
    </row>
    <row r="98" spans="4:12">
      <c r="D98" s="192"/>
      <c r="F98" s="192"/>
      <c r="G98" s="192"/>
      <c r="H98" s="192"/>
      <c r="I98" s="192"/>
      <c r="J98" s="192"/>
      <c r="K98" s="192"/>
      <c r="L98" s="192"/>
    </row>
    <row r="99" spans="4:12">
      <c r="D99" s="192"/>
      <c r="F99" s="192"/>
      <c r="G99" s="192"/>
      <c r="H99" s="192"/>
      <c r="I99" s="192"/>
      <c r="J99" s="192"/>
      <c r="K99" s="192"/>
      <c r="L99" s="192"/>
    </row>
    <row r="100" spans="4:12">
      <c r="D100" s="192"/>
      <c r="F100" s="192"/>
      <c r="G100" s="192"/>
      <c r="H100" s="192"/>
      <c r="I100" s="192"/>
      <c r="J100" s="192"/>
      <c r="K100" s="192"/>
      <c r="L100" s="192"/>
    </row>
    <row r="101" spans="4:12">
      <c r="D101" s="192"/>
      <c r="F101" s="192"/>
      <c r="G101" s="192"/>
      <c r="H101" s="192"/>
      <c r="I101" s="192"/>
      <c r="J101" s="192"/>
      <c r="K101" s="192"/>
      <c r="L101" s="192"/>
    </row>
    <row r="102" spans="4:12">
      <c r="D102" s="192"/>
      <c r="F102" s="192"/>
      <c r="G102" s="192"/>
      <c r="H102" s="192"/>
      <c r="I102" s="192"/>
      <c r="J102" s="192"/>
      <c r="K102" s="192"/>
      <c r="L102" s="192"/>
    </row>
    <row r="103" spans="4:12">
      <c r="D103" s="192"/>
      <c r="F103" s="192"/>
      <c r="G103" s="192"/>
      <c r="H103" s="192"/>
      <c r="I103" s="192"/>
      <c r="J103" s="192"/>
      <c r="K103" s="192"/>
      <c r="L103" s="192"/>
    </row>
  </sheetData>
  <hyperlinks>
    <hyperlink ref="J1:L2" r:id="rId1" display="PERKHIDMATAN KEBAJIKAN" xr:uid="{00000000-0004-0000-0800-000000000000}"/>
    <hyperlink ref="M1" r:id="rId2" xr:uid="{00000000-0004-0000-08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6" orientation="portrait" r:id="rId3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32</vt:i4>
      </vt:variant>
    </vt:vector>
  </HeadingPairs>
  <TitlesOfParts>
    <vt:vector size="93" baseType="lpstr">
      <vt:lpstr>3.1</vt:lpstr>
      <vt:lpstr>3.2</vt:lpstr>
      <vt:lpstr>3.3</vt:lpstr>
      <vt:lpstr>3.4</vt:lpstr>
      <vt:lpstr>3.5</vt:lpstr>
      <vt:lpstr>3.5 samb.</vt:lpstr>
      <vt:lpstr>3.6</vt:lpstr>
      <vt:lpstr>3.7</vt:lpstr>
      <vt:lpstr>3.7 samb.</vt:lpstr>
      <vt:lpstr>3.8</vt:lpstr>
      <vt:lpstr>3.8 samb.</vt:lpstr>
      <vt:lpstr>3.9</vt:lpstr>
      <vt:lpstr>3.9 samb.</vt:lpstr>
      <vt:lpstr>3.10</vt:lpstr>
      <vt:lpstr> 3.11</vt:lpstr>
      <vt:lpstr>3.11 samb.</vt:lpstr>
      <vt:lpstr>3.11 samb.2.</vt:lpstr>
      <vt:lpstr>3.11 samb.3</vt:lpstr>
      <vt:lpstr>3.11 samb.4</vt:lpstr>
      <vt:lpstr>3.11 samb.5</vt:lpstr>
      <vt:lpstr>3.11 samb.6</vt:lpstr>
      <vt:lpstr>3.11 samb.7</vt:lpstr>
      <vt:lpstr>3.11 samb.8</vt:lpstr>
      <vt:lpstr> 3.11 samb.9</vt:lpstr>
      <vt:lpstr> 3.11 samb.10</vt:lpstr>
      <vt:lpstr> 3.12</vt:lpstr>
      <vt:lpstr>3.13</vt:lpstr>
      <vt:lpstr>3.13 samb.</vt:lpstr>
      <vt:lpstr>3.13 samb.2</vt:lpstr>
      <vt:lpstr>3.13 samb.3</vt:lpstr>
      <vt:lpstr> 3.14</vt:lpstr>
      <vt:lpstr>3.14 samb.</vt:lpstr>
      <vt:lpstr> 3.15</vt:lpstr>
      <vt:lpstr> 3.16</vt:lpstr>
      <vt:lpstr> 3.17</vt:lpstr>
      <vt:lpstr> 3.17 samb.</vt:lpstr>
      <vt:lpstr> 3.17 samb.2</vt:lpstr>
      <vt:lpstr> 3.17 samb.3.</vt:lpstr>
      <vt:lpstr>3.17 samb.4</vt:lpstr>
      <vt:lpstr> 3.17 samb.5</vt:lpstr>
      <vt:lpstr> 3.17 samb.6</vt:lpstr>
      <vt:lpstr> 3.17 samb.7</vt:lpstr>
      <vt:lpstr> 3.17 samb.8</vt:lpstr>
      <vt:lpstr> 3.17 samb.9</vt:lpstr>
      <vt:lpstr> 3.18</vt:lpstr>
      <vt:lpstr> 3.18 samb.</vt:lpstr>
      <vt:lpstr> 3.18 samb.2</vt:lpstr>
      <vt:lpstr> 3.18 samb.3</vt:lpstr>
      <vt:lpstr>3.19</vt:lpstr>
      <vt:lpstr> 3.19 samb.</vt:lpstr>
      <vt:lpstr> 3.19 samb.2</vt:lpstr>
      <vt:lpstr> 3.19 samb.3</vt:lpstr>
      <vt:lpstr> 3.20</vt:lpstr>
      <vt:lpstr> 3.20 samb.</vt:lpstr>
      <vt:lpstr>3.20 samb.2</vt:lpstr>
      <vt:lpstr>3.20 samb.3</vt:lpstr>
      <vt:lpstr> 3.20 samb.4</vt:lpstr>
      <vt:lpstr> 3.20 samb.5 </vt:lpstr>
      <vt:lpstr> 3.20 samb.6</vt:lpstr>
      <vt:lpstr> 3.20 samb.7</vt:lpstr>
      <vt:lpstr>3.21</vt:lpstr>
      <vt:lpstr>' 3.11'!Print_Area</vt:lpstr>
      <vt:lpstr>' 3.11 samb.10'!Print_Area</vt:lpstr>
      <vt:lpstr>' 3.11 samb.9'!Print_Area</vt:lpstr>
      <vt:lpstr>' 3.12'!Print_Area</vt:lpstr>
      <vt:lpstr>' 3.17'!Print_Area</vt:lpstr>
      <vt:lpstr>' 3.17 samb.9'!Print_Area</vt:lpstr>
      <vt:lpstr>' 3.19 samb.'!Print_Area</vt:lpstr>
      <vt:lpstr>' 3.19 samb.2'!Print_Area</vt:lpstr>
      <vt:lpstr>' 3.19 samb.3'!Print_Area</vt:lpstr>
      <vt:lpstr>' 3.20'!Print_Area</vt:lpstr>
      <vt:lpstr>' 3.20 samb.7'!Print_Area</vt:lpstr>
      <vt:lpstr>'3.1'!Print_Area</vt:lpstr>
      <vt:lpstr>'3.10'!Print_Area</vt:lpstr>
      <vt:lpstr>'3.11 samb.4'!Print_Area</vt:lpstr>
      <vt:lpstr>'3.13'!Print_Area</vt:lpstr>
      <vt:lpstr>'3.13 samb.'!Print_Area</vt:lpstr>
      <vt:lpstr>'3.13 samb.2'!Print_Area</vt:lpstr>
      <vt:lpstr>'3.13 samb.3'!Print_Area</vt:lpstr>
      <vt:lpstr>'3.14 samb.'!Print_Area</vt:lpstr>
      <vt:lpstr>'3.19'!Print_Area</vt:lpstr>
      <vt:lpstr>'3.2'!Print_Area</vt:lpstr>
      <vt:lpstr>'3.3'!Print_Area</vt:lpstr>
      <vt:lpstr>'3.4'!Print_Area</vt:lpstr>
      <vt:lpstr>'3.5'!Print_Area</vt:lpstr>
      <vt:lpstr>'3.5 samb.'!Print_Area</vt:lpstr>
      <vt:lpstr>'3.6'!Print_Area</vt:lpstr>
      <vt:lpstr>'3.7'!Print_Area</vt:lpstr>
      <vt:lpstr>'3.7 samb.'!Print_Area</vt:lpstr>
      <vt:lpstr>'3.8'!Print_Area</vt:lpstr>
      <vt:lpstr>'3.8 samb.'!Print_Area</vt:lpstr>
      <vt:lpstr>'3.9'!Print_Area</vt:lpstr>
      <vt:lpstr>'3.9 samb.'!Print_Area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Faidzul Ferdaues Zorkarnain</cp:lastModifiedBy>
  <cp:lastPrinted>2024-12-12T01:20:34Z</cp:lastPrinted>
  <dcterms:created xsi:type="dcterms:W3CDTF">2019-12-09T08:17:07Z</dcterms:created>
  <dcterms:modified xsi:type="dcterms:W3CDTF">2024-12-12T02:02:24Z</dcterms:modified>
</cp:coreProperties>
</file>