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urdiyana\Desktop\2024\2. Persediaan Stats Kanak-kanak 2024\"/>
    </mc:Choice>
  </mc:AlternateContent>
  <xr:revisionPtr revIDLastSave="0" documentId="13_ncr:1_{A1C725DD-175A-42DF-B742-659AA0D3B85C}" xr6:coauthVersionLast="36" xr6:coauthVersionMax="36" xr10:uidLastSave="{00000000-0000-0000-0000-000000000000}"/>
  <bookViews>
    <workbookView xWindow="0" yWindow="0" windowWidth="28800" windowHeight="12105" tabRatio="611" firstSheet="7" activeTab="12" xr2:uid="{00000000-000D-0000-FFFF-FFFF00000000}"/>
  </bookViews>
  <sheets>
    <sheet name="3.1" sheetId="1" r:id="rId1"/>
    <sheet name="3.2" sheetId="23" r:id="rId2"/>
    <sheet name="3.3" sheetId="2" r:id="rId3"/>
    <sheet name="3.4" sheetId="24" r:id="rId4"/>
    <sheet name="3.5" sheetId="3" r:id="rId5"/>
    <sheet name="3.6" sheetId="4" r:id="rId6"/>
    <sheet name="3.7" sheetId="5" r:id="rId7"/>
    <sheet name="3.8" sheetId="6" r:id="rId8"/>
    <sheet name="3.9" sheetId="7" r:id="rId9"/>
    <sheet name="3.10" sheetId="8" r:id="rId10"/>
    <sheet name="3.10.2" sheetId="9" r:id="rId11"/>
    <sheet name="3.11" sheetId="10" r:id="rId12"/>
    <sheet name="3.12" sheetId="11" r:id="rId13"/>
    <sheet name="3.14" sheetId="13" r:id="rId14"/>
    <sheet name="3.13" sheetId="12" r:id="rId15"/>
    <sheet name="3.15" sheetId="14" r:id="rId16"/>
    <sheet name="3.16" sheetId="22" r:id="rId17"/>
    <sheet name="3.17" sheetId="15" state="hidden" r:id="rId18"/>
    <sheet name="3.18" sheetId="16" state="hidden" r:id="rId19"/>
    <sheet name="3.17 (new)" sheetId="17" r:id="rId20"/>
    <sheet name="3.17.2" sheetId="20" r:id="rId21"/>
    <sheet name="3.18 new" sheetId="18" r:id="rId22"/>
    <sheet name="3.18.2" sheetId="21" r:id="rId23"/>
    <sheet name="3.19 new" sheetId="19" r:id="rId24"/>
  </sheets>
  <definedNames>
    <definedName name="__123Graph_A" localSheetId="9">#REF!</definedName>
    <definedName name="__123Graph_A" localSheetId="10">#REF!</definedName>
    <definedName name="__123Graph_A" localSheetId="11">#REF!</definedName>
    <definedName name="__123Graph_A" localSheetId="12">#REF!</definedName>
    <definedName name="__123Graph_A" localSheetId="14">#REF!</definedName>
    <definedName name="__123Graph_A" localSheetId="13">#REF!</definedName>
    <definedName name="__123Graph_A" localSheetId="15">#REF!</definedName>
    <definedName name="__123Graph_A" localSheetId="16">#REF!</definedName>
    <definedName name="__123Graph_A" localSheetId="17">#REF!</definedName>
    <definedName name="__123Graph_A" localSheetId="19">#REF!</definedName>
    <definedName name="__123Graph_A" localSheetId="20">#REF!</definedName>
    <definedName name="__123Graph_A" localSheetId="18">#REF!</definedName>
    <definedName name="__123Graph_A" localSheetId="21">#REF!</definedName>
    <definedName name="__123Graph_A" localSheetId="22">#REF!</definedName>
    <definedName name="__123Graph_A" localSheetId="23">#REF!</definedName>
    <definedName name="__123Graph_A" localSheetId="1">#REF!</definedName>
    <definedName name="__123Graph_A" localSheetId="2">#REF!</definedName>
    <definedName name="__123Graph_A" localSheetId="3">#REF!</definedName>
    <definedName name="__123Graph_A" localSheetId="4">#REF!</definedName>
    <definedName name="__123Graph_A" localSheetId="5">#REF!</definedName>
    <definedName name="__123Graph_A" localSheetId="6">#REF!</definedName>
    <definedName name="__123Graph_A" localSheetId="7">#REF!</definedName>
    <definedName name="__123Graph_A">#REF!</definedName>
    <definedName name="__123Graph_D" localSheetId="9">#REF!</definedName>
    <definedName name="__123Graph_D" localSheetId="10">#REF!</definedName>
    <definedName name="__123Graph_D" localSheetId="11">#REF!</definedName>
    <definedName name="__123Graph_D" localSheetId="12">#REF!</definedName>
    <definedName name="__123Graph_D" localSheetId="14">#REF!</definedName>
    <definedName name="__123Graph_D" localSheetId="13">#REF!</definedName>
    <definedName name="__123Graph_D" localSheetId="15">#REF!</definedName>
    <definedName name="__123Graph_D" localSheetId="16">#REF!</definedName>
    <definedName name="__123Graph_D" localSheetId="17">#REF!</definedName>
    <definedName name="__123Graph_D" localSheetId="19">#REF!</definedName>
    <definedName name="__123Graph_D" localSheetId="20">#REF!</definedName>
    <definedName name="__123Graph_D" localSheetId="18">#REF!</definedName>
    <definedName name="__123Graph_D" localSheetId="21">#REF!</definedName>
    <definedName name="__123Graph_D" localSheetId="22">#REF!</definedName>
    <definedName name="__123Graph_D" localSheetId="23">#REF!</definedName>
    <definedName name="__123Graph_D" localSheetId="1">#REF!</definedName>
    <definedName name="__123Graph_D" localSheetId="2">#REF!</definedName>
    <definedName name="__123Graph_D" localSheetId="3">#REF!</definedName>
    <definedName name="__123Graph_D" localSheetId="4">#REF!</definedName>
    <definedName name="__123Graph_D" localSheetId="5">#REF!</definedName>
    <definedName name="__123Graph_D" localSheetId="6">#REF!</definedName>
    <definedName name="__123Graph_D" localSheetId="7">#REF!</definedName>
    <definedName name="__123Graph_D">#REF!</definedName>
    <definedName name="__123Graph_X" localSheetId="9">#REF!</definedName>
    <definedName name="__123Graph_X" localSheetId="10">#REF!</definedName>
    <definedName name="__123Graph_X" localSheetId="11">#REF!</definedName>
    <definedName name="__123Graph_X" localSheetId="12">#REF!</definedName>
    <definedName name="__123Graph_X" localSheetId="14">#REF!</definedName>
    <definedName name="__123Graph_X" localSheetId="13">#REF!</definedName>
    <definedName name="__123Graph_X" localSheetId="15">#REF!</definedName>
    <definedName name="__123Graph_X" localSheetId="16">#REF!</definedName>
    <definedName name="__123Graph_X" localSheetId="17">#REF!</definedName>
    <definedName name="__123Graph_X" localSheetId="19">#REF!</definedName>
    <definedName name="__123Graph_X" localSheetId="20">#REF!</definedName>
    <definedName name="__123Graph_X" localSheetId="18">#REF!</definedName>
    <definedName name="__123Graph_X" localSheetId="21">#REF!</definedName>
    <definedName name="__123Graph_X" localSheetId="22">#REF!</definedName>
    <definedName name="__123Graph_X" localSheetId="23">#REF!</definedName>
    <definedName name="__123Graph_X" localSheetId="1">#REF!</definedName>
    <definedName name="__123Graph_X" localSheetId="2">#REF!</definedName>
    <definedName name="__123Graph_X" localSheetId="3">#REF!</definedName>
    <definedName name="__123Graph_X" localSheetId="4">#REF!</definedName>
    <definedName name="__123Graph_X" localSheetId="5">#REF!</definedName>
    <definedName name="__123Graph_X" localSheetId="6">#REF!</definedName>
    <definedName name="__123Graph_X" localSheetId="7">#REF!</definedName>
    <definedName name="__123Graph_X">#REF!</definedName>
    <definedName name="ass" localSheetId="9">#REF!</definedName>
    <definedName name="ass" localSheetId="10">#REF!</definedName>
    <definedName name="ass" localSheetId="11">#REF!</definedName>
    <definedName name="ass" localSheetId="12">#REF!</definedName>
    <definedName name="ass" localSheetId="14">#REF!</definedName>
    <definedName name="ass" localSheetId="13">#REF!</definedName>
    <definedName name="ass" localSheetId="15">#REF!</definedName>
    <definedName name="ass" localSheetId="16">#REF!</definedName>
    <definedName name="ass" localSheetId="17">#REF!</definedName>
    <definedName name="ass" localSheetId="19">#REF!</definedName>
    <definedName name="ass" localSheetId="20">#REF!</definedName>
    <definedName name="ass" localSheetId="18">#REF!</definedName>
    <definedName name="ass" localSheetId="21">#REF!</definedName>
    <definedName name="ass" localSheetId="22">#REF!</definedName>
    <definedName name="ass" localSheetId="23">#REF!</definedName>
    <definedName name="ass" localSheetId="1">#REF!</definedName>
    <definedName name="ass" localSheetId="2">#REF!</definedName>
    <definedName name="ass" localSheetId="3">#REF!</definedName>
    <definedName name="ass" localSheetId="4">#REF!</definedName>
    <definedName name="ass" localSheetId="5">#REF!</definedName>
    <definedName name="ass" localSheetId="6">#REF!</definedName>
    <definedName name="ass" localSheetId="7">#REF!</definedName>
    <definedName name="ass">#REF!</definedName>
    <definedName name="ds" localSheetId="9">#REF!</definedName>
    <definedName name="ds" localSheetId="10">#REF!</definedName>
    <definedName name="ds" localSheetId="11">#REF!</definedName>
    <definedName name="ds" localSheetId="12">#REF!</definedName>
    <definedName name="ds" localSheetId="14">#REF!</definedName>
    <definedName name="ds" localSheetId="13">#REF!</definedName>
    <definedName name="ds" localSheetId="15">#REF!</definedName>
    <definedName name="ds" localSheetId="16">#REF!</definedName>
    <definedName name="ds" localSheetId="17">#REF!</definedName>
    <definedName name="ds" localSheetId="19">#REF!</definedName>
    <definedName name="ds" localSheetId="20">#REF!</definedName>
    <definedName name="ds" localSheetId="18">#REF!</definedName>
    <definedName name="ds" localSheetId="21">#REF!</definedName>
    <definedName name="ds" localSheetId="22">#REF!</definedName>
    <definedName name="ds" localSheetId="23">#REF!</definedName>
    <definedName name="ds" localSheetId="1">#REF!</definedName>
    <definedName name="ds" localSheetId="2">#REF!</definedName>
    <definedName name="ds" localSheetId="3">#REF!</definedName>
    <definedName name="ds" localSheetId="4">#REF!</definedName>
    <definedName name="ds" localSheetId="5">#REF!</definedName>
    <definedName name="ds" localSheetId="6">#REF!</definedName>
    <definedName name="ds" localSheetId="7">#REF!</definedName>
    <definedName name="ds">#REF!</definedName>
    <definedName name="E" localSheetId="9">#REF!</definedName>
    <definedName name="E" localSheetId="10">#REF!</definedName>
    <definedName name="E" localSheetId="11">#REF!</definedName>
    <definedName name="E" localSheetId="12">#REF!</definedName>
    <definedName name="E" localSheetId="14">#REF!</definedName>
    <definedName name="E" localSheetId="13">#REF!</definedName>
    <definedName name="E" localSheetId="15">#REF!</definedName>
    <definedName name="E" localSheetId="16">#REF!</definedName>
    <definedName name="E" localSheetId="17">#REF!</definedName>
    <definedName name="E" localSheetId="19">#REF!</definedName>
    <definedName name="E" localSheetId="20">#REF!</definedName>
    <definedName name="E" localSheetId="18">#REF!</definedName>
    <definedName name="E" localSheetId="21">#REF!</definedName>
    <definedName name="E" localSheetId="22">#REF!</definedName>
    <definedName name="E" localSheetId="23">#REF!</definedName>
    <definedName name="E" localSheetId="1">#REF!</definedName>
    <definedName name="E" localSheetId="2">#REF!</definedName>
    <definedName name="E" localSheetId="3">#REF!</definedName>
    <definedName name="E" localSheetId="4">#REF!</definedName>
    <definedName name="E" localSheetId="5">#REF!</definedName>
    <definedName name="E" localSheetId="6">#REF!</definedName>
    <definedName name="E" localSheetId="7">#REF!</definedName>
    <definedName name="E">#REF!</definedName>
    <definedName name="ER" localSheetId="9">#REF!</definedName>
    <definedName name="ER" localSheetId="10">#REF!</definedName>
    <definedName name="ER" localSheetId="11">#REF!</definedName>
    <definedName name="ER" localSheetId="12">#REF!</definedName>
    <definedName name="ER" localSheetId="14">#REF!</definedName>
    <definedName name="ER" localSheetId="13">#REF!</definedName>
    <definedName name="ER" localSheetId="15">#REF!</definedName>
    <definedName name="ER" localSheetId="16">#REF!</definedName>
    <definedName name="ER" localSheetId="17">#REF!</definedName>
    <definedName name="ER" localSheetId="19">#REF!</definedName>
    <definedName name="ER" localSheetId="20">#REF!</definedName>
    <definedName name="ER" localSheetId="18">#REF!</definedName>
    <definedName name="ER" localSheetId="21">#REF!</definedName>
    <definedName name="ER" localSheetId="22">#REF!</definedName>
    <definedName name="ER" localSheetId="23">#REF!</definedName>
    <definedName name="ER" localSheetId="1">#REF!</definedName>
    <definedName name="ER" localSheetId="2">#REF!</definedName>
    <definedName name="ER" localSheetId="3">#REF!</definedName>
    <definedName name="ER" localSheetId="4">#REF!</definedName>
    <definedName name="ER" localSheetId="5">#REF!</definedName>
    <definedName name="ER" localSheetId="6">#REF!</definedName>
    <definedName name="ER" localSheetId="7">#REF!</definedName>
    <definedName name="ER">#REF!</definedName>
    <definedName name="gd" localSheetId="9">#REF!</definedName>
    <definedName name="gd" localSheetId="10">#REF!</definedName>
    <definedName name="gd" localSheetId="11">#REF!</definedName>
    <definedName name="gd" localSheetId="12">#REF!</definedName>
    <definedName name="gd" localSheetId="14">#REF!</definedName>
    <definedName name="gd" localSheetId="13">#REF!</definedName>
    <definedName name="gd" localSheetId="15">#REF!</definedName>
    <definedName name="gd" localSheetId="16">#REF!</definedName>
    <definedName name="gd" localSheetId="17">#REF!</definedName>
    <definedName name="gd" localSheetId="19">#REF!</definedName>
    <definedName name="gd" localSheetId="20">#REF!</definedName>
    <definedName name="gd" localSheetId="18">#REF!</definedName>
    <definedName name="gd" localSheetId="21">#REF!</definedName>
    <definedName name="gd" localSheetId="22">#REF!</definedName>
    <definedName name="gd" localSheetId="23">#REF!</definedName>
    <definedName name="gd" localSheetId="1">#REF!</definedName>
    <definedName name="gd" localSheetId="2">#REF!</definedName>
    <definedName name="gd" localSheetId="3">#REF!</definedName>
    <definedName name="gd" localSheetId="4">#REF!</definedName>
    <definedName name="gd" localSheetId="5">#REF!</definedName>
    <definedName name="gd" localSheetId="6">#REF!</definedName>
    <definedName name="gd" localSheetId="7">#REF!</definedName>
    <definedName name="gd">#REF!</definedName>
    <definedName name="_xlnm.Print_Area" localSheetId="22">'3.18.2'!$A$1:$H$55</definedName>
    <definedName name="_xlnm.Print_Area" localSheetId="2">'3.3'!$A$1:$H$80</definedName>
    <definedName name="_xlnm.Print_Area" localSheetId="3">'3.4'!$A$1:$J$80</definedName>
    <definedName name="_xlnm.Print_Area" localSheetId="4">'3.5'!$A$1:$H$83</definedName>
    <definedName name="_xlnm.Print_Area" localSheetId="5">'3.6'!$A$1:$H$88</definedName>
    <definedName name="_xlnm.Print_Area" localSheetId="6">'3.7'!$A$1:$H$87</definedName>
    <definedName name="rte" localSheetId="9">#REF!</definedName>
    <definedName name="rte" localSheetId="10">#REF!</definedName>
    <definedName name="rte" localSheetId="11">#REF!</definedName>
    <definedName name="rte" localSheetId="12">#REF!</definedName>
    <definedName name="rte" localSheetId="14">#REF!</definedName>
    <definedName name="rte" localSheetId="13">#REF!</definedName>
    <definedName name="rte" localSheetId="15">#REF!</definedName>
    <definedName name="rte" localSheetId="16">#REF!</definedName>
    <definedName name="rte" localSheetId="17">#REF!</definedName>
    <definedName name="rte" localSheetId="19">#REF!</definedName>
    <definedName name="rte" localSheetId="20">#REF!</definedName>
    <definedName name="rte" localSheetId="18">#REF!</definedName>
    <definedName name="rte" localSheetId="21">#REF!</definedName>
    <definedName name="rte" localSheetId="22">#REF!</definedName>
    <definedName name="rte" localSheetId="23">#REF!</definedName>
    <definedName name="rte" localSheetId="1">#REF!</definedName>
    <definedName name="rte" localSheetId="2">#REF!</definedName>
    <definedName name="rte" localSheetId="3">#REF!</definedName>
    <definedName name="rte" localSheetId="4">#REF!</definedName>
    <definedName name="rte" localSheetId="5">#REF!</definedName>
    <definedName name="rte" localSheetId="6">#REF!</definedName>
    <definedName name="rte" localSheetId="7">#REF!</definedName>
    <definedName name="rte">#REF!</definedName>
    <definedName name="sda" localSheetId="9">#REF!</definedName>
    <definedName name="sda" localSheetId="10">#REF!</definedName>
    <definedName name="sda" localSheetId="11">#REF!</definedName>
    <definedName name="sda" localSheetId="12">#REF!</definedName>
    <definedName name="sda" localSheetId="14">#REF!</definedName>
    <definedName name="sda" localSheetId="13">#REF!</definedName>
    <definedName name="sda" localSheetId="15">#REF!</definedName>
    <definedName name="sda" localSheetId="16">#REF!</definedName>
    <definedName name="sda" localSheetId="17">#REF!</definedName>
    <definedName name="sda" localSheetId="19">#REF!</definedName>
    <definedName name="sda" localSheetId="20">#REF!</definedName>
    <definedName name="sda" localSheetId="18">#REF!</definedName>
    <definedName name="sda" localSheetId="21">#REF!</definedName>
    <definedName name="sda" localSheetId="22">#REF!</definedName>
    <definedName name="sda" localSheetId="23">#REF!</definedName>
    <definedName name="sda" localSheetId="1">#REF!</definedName>
    <definedName name="sda" localSheetId="2">#REF!</definedName>
    <definedName name="sda" localSheetId="3">#REF!</definedName>
    <definedName name="sda" localSheetId="4">#REF!</definedName>
    <definedName name="sda" localSheetId="5">#REF!</definedName>
    <definedName name="sda" localSheetId="6">#REF!</definedName>
    <definedName name="sda" localSheetId="7">#REF!</definedName>
    <definedName name="sda">#REF!</definedName>
    <definedName name="sds" localSheetId="9">#REF!</definedName>
    <definedName name="sds" localSheetId="10">#REF!</definedName>
    <definedName name="sds" localSheetId="11">#REF!</definedName>
    <definedName name="sds" localSheetId="12">#REF!</definedName>
    <definedName name="sds" localSheetId="14">#REF!</definedName>
    <definedName name="sds" localSheetId="13">#REF!</definedName>
    <definedName name="sds" localSheetId="15">#REF!</definedName>
    <definedName name="sds" localSheetId="16">#REF!</definedName>
    <definedName name="sds" localSheetId="17">#REF!</definedName>
    <definedName name="sds" localSheetId="19">#REF!</definedName>
    <definedName name="sds" localSheetId="20">#REF!</definedName>
    <definedName name="sds" localSheetId="18">#REF!</definedName>
    <definedName name="sds" localSheetId="21">#REF!</definedName>
    <definedName name="sds" localSheetId="22">#REF!</definedName>
    <definedName name="sds" localSheetId="23">#REF!</definedName>
    <definedName name="sds" localSheetId="1">#REF!</definedName>
    <definedName name="sds" localSheetId="2">#REF!</definedName>
    <definedName name="sds" localSheetId="3">#REF!</definedName>
    <definedName name="sds" localSheetId="4">#REF!</definedName>
    <definedName name="sds" localSheetId="5">#REF!</definedName>
    <definedName name="sds" localSheetId="6">#REF!</definedName>
    <definedName name="sds" localSheetId="7">#REF!</definedName>
    <definedName name="sds">#REF!</definedName>
  </definedNames>
  <calcPr calcId="191029"/>
</workbook>
</file>

<file path=xl/calcChain.xml><?xml version="1.0" encoding="utf-8"?>
<calcChain xmlns="http://schemas.openxmlformats.org/spreadsheetml/2006/main">
  <c r="E76" i="2" l="1"/>
  <c r="E75" i="2"/>
  <c r="E74" i="2"/>
  <c r="E72" i="2"/>
  <c r="E71" i="2"/>
  <c r="E70" i="2"/>
  <c r="E68" i="2"/>
  <c r="E67" i="2"/>
  <c r="E66" i="2"/>
  <c r="E64" i="2"/>
  <c r="E63" i="2"/>
  <c r="E62" i="2"/>
  <c r="E60" i="2"/>
  <c r="E59" i="2"/>
  <c r="E58" i="2"/>
  <c r="E56" i="2"/>
  <c r="E55" i="2"/>
  <c r="E54" i="2"/>
  <c r="E52" i="2"/>
  <c r="E51" i="2"/>
  <c r="E50" i="2"/>
  <c r="E48" i="2"/>
  <c r="E47" i="2"/>
  <c r="E46" i="2"/>
  <c r="E44" i="2"/>
  <c r="E43" i="2"/>
  <c r="E42" i="2"/>
  <c r="E40" i="2"/>
  <c r="E39" i="2"/>
  <c r="E38" i="2"/>
  <c r="E36" i="2"/>
  <c r="E35" i="2"/>
  <c r="E34" i="2"/>
  <c r="E32" i="2"/>
  <c r="E31" i="2"/>
  <c r="E30" i="2"/>
  <c r="E28" i="2"/>
  <c r="E27" i="2"/>
  <c r="E26" i="2"/>
  <c r="E24" i="2"/>
  <c r="E23" i="2"/>
  <c r="E22" i="2"/>
  <c r="E20" i="2"/>
  <c r="E19" i="2"/>
  <c r="E18" i="2"/>
  <c r="E16" i="2"/>
  <c r="E15" i="2"/>
  <c r="E14" i="2"/>
  <c r="G12" i="2"/>
  <c r="F12" i="2"/>
  <c r="E12" i="2"/>
  <c r="G11" i="2"/>
  <c r="F11" i="2"/>
  <c r="E11" i="2"/>
  <c r="G10" i="2"/>
  <c r="F10" i="2"/>
  <c r="E10" i="2"/>
  <c r="E9" i="1" l="1"/>
  <c r="E10" i="1"/>
  <c r="E11" i="1"/>
  <c r="F11" i="1"/>
  <c r="E75" i="1" l="1"/>
  <c r="E71" i="1"/>
  <c r="E67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F13" i="7" l="1"/>
  <c r="E45" i="7"/>
  <c r="G9" i="8" l="1"/>
  <c r="F9" i="8"/>
  <c r="F10" i="8" l="1"/>
  <c r="E11" i="8" l="1"/>
  <c r="F10" i="9"/>
  <c r="G10" i="9"/>
  <c r="F11" i="9"/>
  <c r="G11" i="9"/>
  <c r="F12" i="9"/>
  <c r="G12" i="9"/>
  <c r="E11" i="9"/>
  <c r="E12" i="9"/>
  <c r="E10" i="9"/>
  <c r="F11" i="8"/>
  <c r="E49" i="18" l="1"/>
  <c r="E48" i="18"/>
  <c r="E47" i="18"/>
  <c r="E45" i="18"/>
  <c r="E44" i="18"/>
  <c r="E43" i="18"/>
  <c r="E41" i="18"/>
  <c r="E40" i="18"/>
  <c r="E39" i="18"/>
  <c r="E37" i="18"/>
  <c r="E36" i="18"/>
  <c r="E35" i="18"/>
  <c r="E33" i="18"/>
  <c r="E32" i="18"/>
  <c r="E31" i="18"/>
  <c r="E29" i="18"/>
  <c r="E28" i="18"/>
  <c r="E27" i="18"/>
  <c r="E25" i="18"/>
  <c r="E24" i="18"/>
  <c r="E23" i="18"/>
  <c r="E21" i="18"/>
  <c r="E20" i="18"/>
  <c r="E19" i="18"/>
  <c r="E17" i="18"/>
  <c r="E16" i="18"/>
  <c r="G15" i="21"/>
  <c r="F15" i="21"/>
  <c r="E15" i="21"/>
  <c r="H15" i="18"/>
  <c r="G15" i="18"/>
  <c r="F15" i="18"/>
  <c r="E15" i="18" s="1"/>
  <c r="E77" i="17"/>
  <c r="E76" i="17"/>
  <c r="E75" i="17"/>
  <c r="E73" i="17"/>
  <c r="E72" i="17"/>
  <c r="E71" i="17"/>
  <c r="E69" i="17"/>
  <c r="E68" i="17"/>
  <c r="E67" i="17"/>
  <c r="E65" i="17"/>
  <c r="E64" i="17"/>
  <c r="E63" i="17"/>
  <c r="E61" i="17"/>
  <c r="E60" i="17"/>
  <c r="E59" i="17"/>
  <c r="E57" i="17"/>
  <c r="E56" i="17"/>
  <c r="E55" i="17"/>
  <c r="E53" i="17"/>
  <c r="E52" i="17"/>
  <c r="E51" i="17"/>
  <c r="E49" i="17"/>
  <c r="E48" i="17"/>
  <c r="E47" i="17"/>
  <c r="E11" i="17" s="1"/>
  <c r="E45" i="17"/>
  <c r="E44" i="17"/>
  <c r="E43" i="17"/>
  <c r="E41" i="17"/>
  <c r="E40" i="17"/>
  <c r="E39" i="17"/>
  <c r="E37" i="17"/>
  <c r="E36" i="17"/>
  <c r="E35" i="17"/>
  <c r="E33" i="17"/>
  <c r="E32" i="17"/>
  <c r="E31" i="17"/>
  <c r="E29" i="17"/>
  <c r="E28" i="17"/>
  <c r="E27" i="17"/>
  <c r="E25" i="17"/>
  <c r="E24" i="17"/>
  <c r="E23" i="17"/>
  <c r="E21" i="17"/>
  <c r="E20" i="17"/>
  <c r="E19" i="17"/>
  <c r="E15" i="17"/>
  <c r="E16" i="17"/>
  <c r="E17" i="17"/>
  <c r="E13" i="17" l="1"/>
  <c r="E16" i="3" l="1"/>
  <c r="F12" i="16" l="1"/>
  <c r="G12" i="16"/>
  <c r="F13" i="16"/>
  <c r="G13" i="16"/>
  <c r="E13" i="16" s="1"/>
  <c r="F12" i="15"/>
  <c r="E12" i="15" s="1"/>
  <c r="G12" i="15"/>
  <c r="F13" i="15"/>
  <c r="G13" i="15"/>
  <c r="G11" i="16"/>
  <c r="G11" i="15"/>
  <c r="F11" i="16"/>
  <c r="F11" i="15"/>
  <c r="E48" i="15"/>
  <c r="E49" i="15"/>
  <c r="E47" i="15"/>
  <c r="E45" i="16"/>
  <c r="E44" i="16"/>
  <c r="E45" i="15"/>
  <c r="E44" i="15"/>
  <c r="E43" i="16"/>
  <c r="E43" i="15"/>
  <c r="E41" i="16"/>
  <c r="E40" i="16"/>
  <c r="E39" i="16"/>
  <c r="E41" i="15"/>
  <c r="E40" i="15"/>
  <c r="E39" i="15"/>
  <c r="E77" i="15"/>
  <c r="E76" i="15"/>
  <c r="E75" i="15"/>
  <c r="E73" i="15"/>
  <c r="E72" i="15"/>
  <c r="E71" i="15"/>
  <c r="E69" i="15"/>
  <c r="E68" i="15"/>
  <c r="E67" i="15"/>
  <c r="E65" i="15"/>
  <c r="E64" i="15"/>
  <c r="E63" i="15"/>
  <c r="E61" i="15"/>
  <c r="E60" i="15"/>
  <c r="E59" i="15"/>
  <c r="E57" i="15"/>
  <c r="E56" i="15"/>
  <c r="E55" i="15"/>
  <c r="E53" i="15"/>
  <c r="E52" i="15"/>
  <c r="E51" i="15"/>
  <c r="E37" i="15"/>
  <c r="E36" i="15"/>
  <c r="E35" i="15"/>
  <c r="E33" i="15"/>
  <c r="E32" i="15"/>
  <c r="E31" i="15"/>
  <c r="E29" i="15"/>
  <c r="E28" i="15"/>
  <c r="E27" i="15"/>
  <c r="E25" i="15"/>
  <c r="E24" i="15"/>
  <c r="E23" i="15"/>
  <c r="E21" i="15"/>
  <c r="E20" i="15"/>
  <c r="E19" i="15"/>
  <c r="E17" i="15"/>
  <c r="E16" i="15"/>
  <c r="E15" i="15"/>
  <c r="E35" i="16"/>
  <c r="E31" i="16"/>
  <c r="E27" i="16"/>
  <c r="E23" i="16"/>
  <c r="E19" i="16"/>
  <c r="E15" i="16"/>
  <c r="E16" i="16"/>
  <c r="E20" i="16"/>
  <c r="E24" i="16"/>
  <c r="E28" i="16"/>
  <c r="E32" i="16"/>
  <c r="E36" i="16"/>
  <c r="E13" i="15"/>
  <c r="E11" i="16" l="1"/>
  <c r="E11" i="15"/>
  <c r="E12" i="16"/>
  <c r="L39" i="7"/>
  <c r="F12" i="21" l="1"/>
  <c r="E11" i="21"/>
  <c r="G13" i="21"/>
  <c r="F13" i="21"/>
  <c r="E13" i="21"/>
  <c r="G12" i="21"/>
  <c r="E12" i="21"/>
  <c r="G11" i="21"/>
  <c r="F11" i="21"/>
  <c r="G13" i="20"/>
  <c r="F13" i="20"/>
  <c r="E13" i="20"/>
  <c r="G12" i="20"/>
  <c r="F12" i="20"/>
  <c r="E12" i="20"/>
  <c r="G11" i="20"/>
  <c r="F11" i="20"/>
  <c r="E11" i="20"/>
  <c r="F13" i="18" l="1"/>
  <c r="G13" i="18"/>
  <c r="H13" i="18"/>
  <c r="F11" i="17"/>
  <c r="G11" i="17"/>
  <c r="H11" i="17"/>
  <c r="F12" i="17"/>
  <c r="G12" i="17"/>
  <c r="H12" i="17"/>
  <c r="F13" i="17"/>
  <c r="G13" i="17"/>
  <c r="H13" i="17"/>
  <c r="F14" i="7"/>
  <c r="G14" i="7"/>
  <c r="F15" i="7"/>
  <c r="G15" i="7"/>
  <c r="G13" i="7"/>
  <c r="K15" i="7"/>
  <c r="K14" i="7"/>
  <c r="J14" i="7"/>
  <c r="K13" i="7"/>
  <c r="J13" i="7"/>
  <c r="J15" i="7"/>
  <c r="I71" i="7"/>
  <c r="I63" i="7"/>
  <c r="I51" i="7"/>
  <c r="I39" i="7"/>
  <c r="I23" i="7"/>
  <c r="I19" i="7"/>
  <c r="E10" i="8"/>
  <c r="E9" i="8"/>
  <c r="G11" i="8"/>
  <c r="G10" i="8"/>
  <c r="E13" i="18" l="1"/>
  <c r="I15" i="7"/>
  <c r="E12" i="17"/>
  <c r="E71" i="7"/>
  <c r="E67" i="7"/>
  <c r="E63" i="7"/>
  <c r="E59" i="7"/>
  <c r="E55" i="7"/>
  <c r="E51" i="7"/>
  <c r="E47" i="7"/>
  <c r="E43" i="7"/>
  <c r="E39" i="7"/>
  <c r="E35" i="7"/>
  <c r="E31" i="7"/>
  <c r="E27" i="7"/>
  <c r="E23" i="7"/>
  <c r="E19" i="7"/>
  <c r="E15" i="7" l="1"/>
  <c r="E77" i="6"/>
  <c r="E76" i="6"/>
  <c r="E75" i="6"/>
  <c r="E73" i="6"/>
  <c r="E72" i="6"/>
  <c r="E71" i="6"/>
  <c r="E69" i="6"/>
  <c r="E68" i="6"/>
  <c r="E67" i="6"/>
  <c r="E65" i="6"/>
  <c r="E64" i="6"/>
  <c r="E63" i="6"/>
  <c r="E61" i="6"/>
  <c r="E60" i="6"/>
  <c r="E59" i="6"/>
  <c r="E57" i="6"/>
  <c r="E56" i="6"/>
  <c r="E55" i="6"/>
  <c r="E53" i="6"/>
  <c r="E52" i="6"/>
  <c r="E51" i="6"/>
  <c r="E49" i="6"/>
  <c r="E48" i="6"/>
  <c r="E47" i="6"/>
  <c r="E45" i="6"/>
  <c r="E44" i="6"/>
  <c r="E43" i="6"/>
  <c r="E41" i="6"/>
  <c r="E40" i="6"/>
  <c r="E39" i="6"/>
  <c r="E37" i="6"/>
  <c r="E36" i="6"/>
  <c r="E35" i="6"/>
  <c r="E33" i="6"/>
  <c r="E32" i="6"/>
  <c r="E31" i="6"/>
  <c r="E29" i="6"/>
  <c r="E28" i="6"/>
  <c r="E27" i="6"/>
  <c r="E25" i="6"/>
  <c r="E24" i="6"/>
  <c r="E23" i="6"/>
  <c r="E21" i="6"/>
  <c r="E20" i="6"/>
  <c r="E19" i="6"/>
  <c r="E17" i="6"/>
  <c r="G13" i="6"/>
  <c r="F13" i="6"/>
  <c r="E77" i="5"/>
  <c r="E76" i="5"/>
  <c r="E75" i="5"/>
  <c r="E73" i="5"/>
  <c r="E72" i="5"/>
  <c r="E71" i="5"/>
  <c r="E69" i="5"/>
  <c r="E68" i="5"/>
  <c r="E67" i="5"/>
  <c r="E65" i="5"/>
  <c r="E64" i="5"/>
  <c r="E63" i="5"/>
  <c r="E61" i="5"/>
  <c r="E60" i="5"/>
  <c r="E59" i="5"/>
  <c r="E57" i="5"/>
  <c r="E56" i="5"/>
  <c r="E55" i="5"/>
  <c r="E53" i="5"/>
  <c r="E52" i="5"/>
  <c r="E51" i="5"/>
  <c r="E49" i="5"/>
  <c r="E48" i="5"/>
  <c r="E47" i="5"/>
  <c r="E45" i="5"/>
  <c r="E44" i="5"/>
  <c r="E43" i="5"/>
  <c r="E41" i="5"/>
  <c r="E40" i="5"/>
  <c r="E39" i="5"/>
  <c r="E37" i="5"/>
  <c r="E36" i="5"/>
  <c r="E35" i="5"/>
  <c r="E33" i="5"/>
  <c r="E32" i="5"/>
  <c r="E31" i="5"/>
  <c r="E29" i="5"/>
  <c r="E28" i="5"/>
  <c r="E27" i="5"/>
  <c r="E25" i="5"/>
  <c r="E24" i="5"/>
  <c r="E23" i="5"/>
  <c r="E21" i="5"/>
  <c r="E20" i="5"/>
  <c r="E19" i="5"/>
  <c r="G13" i="5"/>
  <c r="F13" i="5"/>
  <c r="E17" i="5"/>
  <c r="E16" i="5"/>
  <c r="E15" i="5"/>
  <c r="E75" i="4"/>
  <c r="E71" i="4"/>
  <c r="E67" i="4"/>
  <c r="E63" i="4"/>
  <c r="E59" i="4"/>
  <c r="E55" i="4"/>
  <c r="E51" i="4"/>
  <c r="E47" i="4"/>
  <c r="E43" i="4"/>
  <c r="E39" i="4"/>
  <c r="E35" i="4"/>
  <c r="E31" i="4"/>
  <c r="E27" i="4"/>
  <c r="E23" i="4"/>
  <c r="E19" i="4"/>
  <c r="E15" i="4"/>
  <c r="F11" i="4"/>
  <c r="G11" i="4"/>
  <c r="E13" i="6" l="1"/>
  <c r="E13" i="5"/>
  <c r="E11" i="4"/>
  <c r="E76" i="3" l="1"/>
  <c r="E72" i="3"/>
  <c r="E68" i="3"/>
  <c r="E64" i="3"/>
  <c r="E60" i="3"/>
  <c r="E56" i="3"/>
  <c r="E52" i="3"/>
  <c r="E48" i="3"/>
  <c r="E44" i="3"/>
  <c r="E40" i="3"/>
  <c r="E36" i="3"/>
  <c r="E32" i="3"/>
  <c r="E28" i="3"/>
  <c r="E24" i="3"/>
  <c r="E20" i="3"/>
  <c r="G12" i="3"/>
  <c r="F12" i="3"/>
  <c r="E12" i="3" l="1"/>
  <c r="F11" i="5" l="1"/>
  <c r="G11" i="5"/>
  <c r="H12" i="18" l="1"/>
  <c r="G12" i="18"/>
  <c r="F12" i="18"/>
  <c r="H11" i="18"/>
  <c r="G11" i="18"/>
  <c r="F11" i="18"/>
  <c r="H25" i="10"/>
  <c r="H24" i="10"/>
  <c r="H23" i="10"/>
  <c r="H21" i="10"/>
  <c r="H20" i="10"/>
  <c r="H19" i="10"/>
  <c r="H17" i="10"/>
  <c r="H16" i="10"/>
  <c r="H15" i="10"/>
  <c r="J13" i="10"/>
  <c r="I13" i="10"/>
  <c r="F13" i="10"/>
  <c r="J12" i="10"/>
  <c r="I12" i="10"/>
  <c r="F12" i="10"/>
  <c r="J11" i="10"/>
  <c r="I11" i="10"/>
  <c r="F11" i="10"/>
  <c r="I70" i="7"/>
  <c r="E70" i="7"/>
  <c r="I69" i="7"/>
  <c r="E69" i="7"/>
  <c r="E66" i="7"/>
  <c r="E65" i="7"/>
  <c r="I62" i="7"/>
  <c r="E62" i="7"/>
  <c r="I61" i="7"/>
  <c r="E61" i="7"/>
  <c r="E58" i="7"/>
  <c r="E57" i="7"/>
  <c r="E54" i="7"/>
  <c r="E53" i="7"/>
  <c r="I50" i="7"/>
  <c r="E50" i="7"/>
  <c r="I49" i="7"/>
  <c r="E49" i="7"/>
  <c r="E46" i="7"/>
  <c r="E42" i="7"/>
  <c r="E41" i="7"/>
  <c r="I38" i="7"/>
  <c r="E38" i="7"/>
  <c r="E14" i="7" s="1"/>
  <c r="I37" i="7"/>
  <c r="E37" i="7"/>
  <c r="E34" i="7"/>
  <c r="E33" i="7"/>
  <c r="E30" i="7"/>
  <c r="E29" i="7"/>
  <c r="E26" i="7"/>
  <c r="E25" i="7"/>
  <c r="I22" i="7"/>
  <c r="E22" i="7"/>
  <c r="I21" i="7"/>
  <c r="E21" i="7"/>
  <c r="I18" i="7"/>
  <c r="E18" i="7"/>
  <c r="I17" i="7"/>
  <c r="E17" i="7"/>
  <c r="E16" i="6"/>
  <c r="E15" i="6"/>
  <c r="G12" i="6"/>
  <c r="F12" i="6"/>
  <c r="G11" i="6"/>
  <c r="F11" i="6"/>
  <c r="G12" i="5"/>
  <c r="F12" i="5"/>
  <c r="E74" i="4"/>
  <c r="E73" i="4"/>
  <c r="E70" i="4"/>
  <c r="E69" i="4"/>
  <c r="E66" i="4"/>
  <c r="E65" i="4"/>
  <c r="E62" i="4"/>
  <c r="E61" i="4"/>
  <c r="E58" i="4"/>
  <c r="E57" i="4"/>
  <c r="E54" i="4"/>
  <c r="E53" i="4"/>
  <c r="E50" i="4"/>
  <c r="E49" i="4"/>
  <c r="E46" i="4"/>
  <c r="E45" i="4"/>
  <c r="E42" i="4"/>
  <c r="E41" i="4"/>
  <c r="E38" i="4"/>
  <c r="E37" i="4"/>
  <c r="E34" i="4"/>
  <c r="E33" i="4"/>
  <c r="E30" i="4"/>
  <c r="E29" i="4"/>
  <c r="E26" i="4"/>
  <c r="E25" i="4"/>
  <c r="E22" i="4"/>
  <c r="E21" i="4"/>
  <c r="E18" i="4"/>
  <c r="E17" i="4"/>
  <c r="E14" i="4"/>
  <c r="E13" i="4"/>
  <c r="G10" i="4"/>
  <c r="F10" i="4"/>
  <c r="G9" i="4"/>
  <c r="F9" i="4"/>
  <c r="E75" i="3"/>
  <c r="E74" i="3"/>
  <c r="E71" i="3"/>
  <c r="E70" i="3"/>
  <c r="E67" i="3"/>
  <c r="E66" i="3"/>
  <c r="E63" i="3"/>
  <c r="E62" i="3"/>
  <c r="E59" i="3"/>
  <c r="E58" i="3"/>
  <c r="E55" i="3"/>
  <c r="E54" i="3"/>
  <c r="E51" i="3"/>
  <c r="E50" i="3"/>
  <c r="E47" i="3"/>
  <c r="E46" i="3"/>
  <c r="E43" i="3"/>
  <c r="E42" i="3"/>
  <c r="E39" i="3"/>
  <c r="E38" i="3"/>
  <c r="E35" i="3"/>
  <c r="E34" i="3"/>
  <c r="E31" i="3"/>
  <c r="E30" i="3"/>
  <c r="E27" i="3"/>
  <c r="E26" i="3"/>
  <c r="E23" i="3"/>
  <c r="E22" i="3"/>
  <c r="E19" i="3"/>
  <c r="E18" i="3"/>
  <c r="E15" i="3"/>
  <c r="E14" i="3"/>
  <c r="G11" i="3"/>
  <c r="F11" i="3"/>
  <c r="G10" i="3"/>
  <c r="F10" i="3"/>
  <c r="I13" i="7" l="1"/>
  <c r="E13" i="7"/>
  <c r="I14" i="7"/>
  <c r="E11" i="18"/>
  <c r="E12" i="18"/>
  <c r="E11" i="5"/>
  <c r="E12" i="5"/>
  <c r="E9" i="4"/>
  <c r="H12" i="10"/>
  <c r="H13" i="10"/>
  <c r="H11" i="10"/>
  <c r="E11" i="6"/>
  <c r="E12" i="6"/>
  <c r="E10" i="4"/>
  <c r="E11" i="3"/>
  <c r="E10" i="3"/>
</calcChain>
</file>

<file path=xl/sharedStrings.xml><?xml version="1.0" encoding="utf-8"?>
<sst xmlns="http://schemas.openxmlformats.org/spreadsheetml/2006/main" count="1250" uniqueCount="280">
  <si>
    <t>Negeri</t>
  </si>
  <si>
    <t>Tahun</t>
  </si>
  <si>
    <t>Jumlah</t>
  </si>
  <si>
    <t>Pengecualian</t>
  </si>
  <si>
    <t>State</t>
  </si>
  <si>
    <t>Year</t>
  </si>
  <si>
    <t>Total</t>
  </si>
  <si>
    <t>Registered (approval)</t>
  </si>
  <si>
    <t>Exemption</t>
  </si>
  <si>
    <t>Malaysia</t>
  </si>
  <si>
    <t>Johor</t>
  </si>
  <si>
    <t>Kedah</t>
  </si>
  <si>
    <t>-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</si>
  <si>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</si>
  <si>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</si>
  <si>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</si>
  <si>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</si>
  <si>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</si>
  <si>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</si>
  <si>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</si>
  <si>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</si>
  <si>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</si>
  <si>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</si>
  <si>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</si>
  <si>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Labuan</t>
  </si>
  <si>
    <t>Sumber: Jabatan Kebajikan Masyarakat</t>
  </si>
  <si>
    <t>Source: Department of Social Welfare</t>
  </si>
  <si>
    <t>Lelaki</t>
  </si>
  <si>
    <t>Perempuan</t>
  </si>
  <si>
    <t>Male</t>
  </si>
  <si>
    <t>Female</t>
  </si>
  <si>
    <t>W.P. Kuala Lumpur</t>
  </si>
  <si>
    <t>W.P. Putrajaya</t>
  </si>
  <si>
    <t>Sumber: Kementerian Pendidikan Malaysia</t>
  </si>
  <si>
    <t>Source: Ministry of Education Malaysia</t>
  </si>
  <si>
    <t>Peringkat rendah</t>
  </si>
  <si>
    <t>Peringkat menengah</t>
  </si>
  <si>
    <t>Primary level</t>
  </si>
  <si>
    <t>Secondary level</t>
  </si>
  <si>
    <t>Tadika swasta</t>
  </si>
  <si>
    <t>Sekolah rendah swasta</t>
  </si>
  <si>
    <t>Sekolah menengah swasta</t>
  </si>
  <si>
    <t>Private kindergarten</t>
  </si>
  <si>
    <t>Private primary school</t>
  </si>
  <si>
    <t>Private secondary school</t>
  </si>
  <si>
    <t xml:space="preserve">Selangor </t>
  </si>
  <si>
    <t xml:space="preserve">Sabah </t>
  </si>
  <si>
    <t>Sekolah Pendidikan Khas</t>
  </si>
  <si>
    <t>Sekolah Antarabangsa</t>
  </si>
  <si>
    <t>Sekolah Ekspatriat</t>
  </si>
  <si>
    <t>Special Education School</t>
  </si>
  <si>
    <t>International School</t>
  </si>
  <si>
    <t>Expatriate School</t>
  </si>
  <si>
    <t>Bilangan tadika</t>
  </si>
  <si>
    <t>Bilangan murid</t>
  </si>
  <si>
    <t>Number of</t>
  </si>
  <si>
    <t>Number of pupils</t>
  </si>
  <si>
    <t>kindergartens</t>
  </si>
  <si>
    <t>Jabatan Agama Islam Negeri</t>
  </si>
  <si>
    <t>State Islamic Religious Department</t>
  </si>
  <si>
    <t>Jabatan Kemajuan Masyarakat (KEMAS)</t>
  </si>
  <si>
    <t>Department of Community Development</t>
  </si>
  <si>
    <t>Jabatan Perpaduan Negara dan Integrasi National</t>
  </si>
  <si>
    <t>Department of National Unity and Integration</t>
  </si>
  <si>
    <t>(%)</t>
  </si>
  <si>
    <t xml:space="preserve">  Merujuk kepada sekolah di bawah Kementerian Pendidikan Malaysia</t>
  </si>
  <si>
    <t>Kadar peralihan enrolmen</t>
  </si>
  <si>
    <t>Peratus</t>
  </si>
  <si>
    <t>Transition rate of enrolment</t>
  </si>
  <si>
    <t>Per cent</t>
  </si>
  <si>
    <t>Peringkat rendah ke menengah rendah</t>
  </si>
  <si>
    <t>Primary to lower secondary level</t>
  </si>
  <si>
    <t>Peringkat menengah rendah ke menengah atas</t>
  </si>
  <si>
    <t>Lower secondary to upper secondary level</t>
  </si>
  <si>
    <t>Peringkat menengah atas ke lepasan menengah</t>
  </si>
  <si>
    <t>Upper secondary to post-secondary level</t>
  </si>
  <si>
    <t>Peringkat pendidikan</t>
  </si>
  <si>
    <t>Nisbah murid guru</t>
  </si>
  <si>
    <t>Level of education</t>
  </si>
  <si>
    <t>Prasekolah</t>
  </si>
  <si>
    <t>Pre-school</t>
  </si>
  <si>
    <t>Sekolah rendah</t>
  </si>
  <si>
    <t>Primary school</t>
  </si>
  <si>
    <t>Sekolah menengah</t>
  </si>
  <si>
    <t>Secondary school</t>
  </si>
  <si>
    <t>Sekolah kerajaan &amp;</t>
  </si>
  <si>
    <t>Calon lain</t>
  </si>
  <si>
    <t>bantuan kerajaan</t>
  </si>
  <si>
    <t>Other candidates</t>
  </si>
  <si>
    <t>Government &amp; government-</t>
  </si>
  <si>
    <t>aided school</t>
  </si>
  <si>
    <t>Pencapaian calon</t>
  </si>
  <si>
    <t>Candidates' achievement</t>
  </si>
  <si>
    <t>Mencapai tahap penguasaan minimum</t>
  </si>
  <si>
    <t>semua mata pelajaran</t>
  </si>
  <si>
    <t>Minimum acquisition in all subjects</t>
  </si>
  <si>
    <t>Semua Gred A</t>
  </si>
  <si>
    <t>All Grade A(s)</t>
  </si>
  <si>
    <t>Minimum 1 Gred B</t>
  </si>
  <si>
    <t>Minimum 1 Grade B</t>
  </si>
  <si>
    <t>Minimum 1 Gred C</t>
  </si>
  <si>
    <t>Minimum 1 Grade C</t>
  </si>
  <si>
    <t>Minimum 1 Gred D</t>
  </si>
  <si>
    <t>Minimum 1 Grade D</t>
  </si>
  <si>
    <t>Minimum 1 Gred E</t>
  </si>
  <si>
    <t>Minimum 1 Grade E</t>
  </si>
  <si>
    <t>Semua Gred E</t>
  </si>
  <si>
    <t>All Grade E(s)</t>
  </si>
  <si>
    <t>Lain-lain</t>
  </si>
  <si>
    <t>Others</t>
  </si>
  <si>
    <t>Agensi kerajaan</t>
  </si>
  <si>
    <t>Calon persendirian</t>
  </si>
  <si>
    <t>selain KPM</t>
  </si>
  <si>
    <t>agama negeri</t>
  </si>
  <si>
    <t>agama rakyat</t>
  </si>
  <si>
    <t>swasta</t>
  </si>
  <si>
    <t>Private candidate</t>
  </si>
  <si>
    <t>Government agencies</t>
  </si>
  <si>
    <t>State religious</t>
  </si>
  <si>
    <t>Rakyat religious</t>
  </si>
  <si>
    <t>Private secondary</t>
  </si>
  <si>
    <t>other than MOE</t>
  </si>
  <si>
    <t>secondary school</t>
  </si>
  <si>
    <t>school</t>
  </si>
  <si>
    <t xml:space="preserve">  Berdasarkan calon yang mendaftar sekurang-kurangnya enam mata pelajaran</t>
  </si>
  <si>
    <t xml:space="preserve">  Based on candidates who registered for at least six subjects</t>
  </si>
  <si>
    <t>Lulus semua mata pelajaran</t>
  </si>
  <si>
    <t>Passed all subjects</t>
  </si>
  <si>
    <t>Minimum 1 Gred G</t>
  </si>
  <si>
    <t>Minimum 1 Grade G</t>
  </si>
  <si>
    <t>Semua Gred G</t>
  </si>
  <si>
    <t>All Grade G(s)</t>
  </si>
  <si>
    <t>Lain-lain kombinasi</t>
  </si>
  <si>
    <t>Others combination</t>
  </si>
  <si>
    <t>Jenis bantuan persekolahan</t>
  </si>
  <si>
    <t>Bilangan penerima</t>
  </si>
  <si>
    <t>Type of school aid</t>
  </si>
  <si>
    <t>Number of recipients</t>
  </si>
  <si>
    <t>Tabung Kumpulan Wang Amanah Pelajar Miskin</t>
  </si>
  <si>
    <t>The Poor Students' Trust Fund</t>
  </si>
  <si>
    <t>Rancangan Makanan Tambahan</t>
  </si>
  <si>
    <t>The Supplementary Food Programme</t>
  </si>
  <si>
    <t>Program Susu Sekolah</t>
  </si>
  <si>
    <t>School Milk Programme</t>
  </si>
  <si>
    <t>Jadual 3.1</t>
  </si>
  <si>
    <t xml:space="preserve">  Table 3.1</t>
  </si>
  <si>
    <t>Jadual 3.2</t>
  </si>
  <si>
    <t xml:space="preserve">  Table 3.2</t>
  </si>
  <si>
    <t>Jadual 3.3</t>
  </si>
  <si>
    <t xml:space="preserve">                     </t>
  </si>
  <si>
    <t xml:space="preserve">  Table 3.3</t>
  </si>
  <si>
    <t>Jadual 3.4</t>
  </si>
  <si>
    <t xml:space="preserve">  Table 3.4</t>
  </si>
  <si>
    <t>Jadual 3.5</t>
  </si>
  <si>
    <t xml:space="preserve">  Table 3.5</t>
  </si>
  <si>
    <t xml:space="preserve">                    </t>
  </si>
  <si>
    <t>Jadual 3.6</t>
  </si>
  <si>
    <t xml:space="preserve">  Table 3.6</t>
  </si>
  <si>
    <t>Jadual 3.7</t>
  </si>
  <si>
    <t xml:space="preserve">  Table 3.7</t>
  </si>
  <si>
    <t>Jadual 3.8</t>
  </si>
  <si>
    <t xml:space="preserve">  Table 3.8</t>
  </si>
  <si>
    <t>Jadual 3.9</t>
  </si>
  <si>
    <t xml:space="preserve">  Table 3.9</t>
  </si>
  <si>
    <t>Jadual 3.10</t>
  </si>
  <si>
    <t xml:space="preserve">  Table 3.10</t>
  </si>
  <si>
    <t>Jadual 3.11</t>
  </si>
  <si>
    <t xml:space="preserve">  Table 3.11</t>
  </si>
  <si>
    <t>Jadual 3.12</t>
  </si>
  <si>
    <t xml:space="preserve">  Table 3.12</t>
  </si>
  <si>
    <t>Jadual 3.13</t>
  </si>
  <si>
    <t xml:space="preserve">  Table 3.13</t>
  </si>
  <si>
    <t>Jadual 3.14</t>
  </si>
  <si>
    <t>Jadual 3.15</t>
  </si>
  <si>
    <t>Jadual 3.16</t>
  </si>
  <si>
    <t>Jadual 3.17</t>
  </si>
  <si>
    <t xml:space="preserve"> Table 3.17</t>
  </si>
  <si>
    <t>Jadual 3.18</t>
  </si>
  <si>
    <t xml:space="preserve">  Table 3.14</t>
  </si>
  <si>
    <t>Jadual 3.19</t>
  </si>
  <si>
    <t xml:space="preserve"> Table 3.18</t>
  </si>
  <si>
    <t xml:space="preserve">Government </t>
  </si>
  <si>
    <t>&amp; government-aided school</t>
  </si>
  <si>
    <t>Berdaftar (kelulusan)</t>
  </si>
  <si>
    <t xml:space="preserve"> &lt;3 tahun</t>
  </si>
  <si>
    <t>&lt;3 years</t>
  </si>
  <si>
    <r>
      <t xml:space="preserve">Nota/ </t>
    </r>
    <r>
      <rPr>
        <i/>
        <sz val="9"/>
        <rFont val="Arial"/>
        <family val="2"/>
      </rPr>
      <t>Note:</t>
    </r>
  </si>
  <si>
    <r>
      <t xml:space="preserve">Nota/ </t>
    </r>
    <r>
      <rPr>
        <i/>
        <sz val="9"/>
        <rFont val="Arial"/>
        <family val="2"/>
      </rPr>
      <t>Notes:</t>
    </r>
  </si>
  <si>
    <t xml:space="preserve">  Seperti pada 30 Jun tahun rujukan</t>
  </si>
  <si>
    <t>Agensi</t>
  </si>
  <si>
    <t>Agency</t>
  </si>
  <si>
    <t xml:space="preserve">: Nisbah murid guru di sekolah kerajaan &amp; bantuan kerajaan mengikut peringkat pendidikan, </t>
  </si>
  <si>
    <t xml:space="preserve">  As at 30 June of the reference year</t>
  </si>
  <si>
    <t xml:space="preserve"> </t>
  </si>
  <si>
    <t>:  Number of registered child care centre by state, Malaysia, 2021 ̶ 2023</t>
  </si>
  <si>
    <t>:  Pencapaian calon peperiksaan Sijil Pelajaran Malaysia (SPM) mengikut kategori, Malaysia, 2021 ̶ 2023 (samb.)</t>
  </si>
  <si>
    <t>:  Candidates' achievement of the Sijil Pelajaran Malaysia (SPM) examination by category, Malaysia, 2021 ̶ 2023 (cont'd)</t>
  </si>
  <si>
    <t>:  Pencapaian calon peperiksaan Sijil Pelajaran Malaysia (SPM) mengikut kategori, Malaysia, 2021 ̶ 2023</t>
  </si>
  <si>
    <t>:  Candidates' achievement of the Sijil Pelajaran Malaysia (SPM) examination by category, Malaysia, 2021 ̶ 2023</t>
  </si>
  <si>
    <t xml:space="preserve">  Malaysia, 2021 ̶ 2023</t>
  </si>
  <si>
    <t>:  Kadar peralihan enrolmen di sekolah kerajaan &amp; bantuan kerajaan, Malaysia, 2021 ̶ 2023</t>
  </si>
  <si>
    <t>: Transition rate of enrolment in government &amp; government-aided schools, Malaysia, 2021 ̶ 2023</t>
  </si>
  <si>
    <t>:  Bilangan tadika dan murid mengikut agensi pendidikan lain dan jantina, Malaysia, 2021 ̶ 2023</t>
  </si>
  <si>
    <t>:  Number of kindergartens and pupils by other educational agency and sex, Malaysia, 2021 ̶ 2023</t>
  </si>
  <si>
    <t>:  Bilangan murid tadika, sekolah rendah dan menengah swasta mengikut negeri, Malaysia, 2021 ̶ 2023</t>
  </si>
  <si>
    <t>:  Number of pupils in kindergarten, primary and secondary private school by state, Malaysia, 2021 ̶ 2023</t>
  </si>
  <si>
    <t xml:space="preserve">   Malaysia, 2021 ̶ 2023</t>
  </si>
  <si>
    <t>Institusi</t>
  </si>
  <si>
    <t>Komuniti</t>
  </si>
  <si>
    <t>Rumah</t>
  </si>
  <si>
    <t>House</t>
  </si>
  <si>
    <t>Community</t>
  </si>
  <si>
    <t>Workpalce</t>
  </si>
  <si>
    <t>Institute</t>
  </si>
  <si>
    <r>
      <t xml:space="preserve">:  Number of school aid recipients by type of aid, Malaysia, 2019 </t>
    </r>
    <r>
      <rPr>
        <sz val="11"/>
        <rFont val="Calibri"/>
        <family val="2"/>
      </rPr>
      <t>̶</t>
    </r>
    <r>
      <rPr>
        <i/>
        <sz val="11"/>
        <rFont val="Arial"/>
        <family val="2"/>
      </rPr>
      <t xml:space="preserve"> 2021</t>
    </r>
  </si>
  <si>
    <r>
      <t xml:space="preserve">:  Bilangan penerima bantuan persekolahan mengikut jenis bantuan, Malaysia, 2019 </t>
    </r>
    <r>
      <rPr>
        <b/>
        <sz val="11"/>
        <rFont val="Calibri"/>
        <family val="2"/>
      </rPr>
      <t>̶</t>
    </r>
    <r>
      <rPr>
        <b/>
        <sz val="11"/>
        <rFont val="Arial"/>
        <family val="2"/>
      </rPr>
      <t xml:space="preserve"> 2021</t>
    </r>
  </si>
  <si>
    <r>
      <t xml:space="preserve">: Pencapaian calon Ujian Pencapaian Sekolah Rendah (UPSR), Malaysia, 2017 </t>
    </r>
    <r>
      <rPr>
        <b/>
        <sz val="11"/>
        <rFont val="Calibri"/>
        <family val="2"/>
      </rPr>
      <t>̶</t>
    </r>
    <r>
      <rPr>
        <b/>
        <sz val="9.35"/>
        <rFont val="Arial"/>
        <family val="2"/>
      </rPr>
      <t xml:space="preserve"> </t>
    </r>
    <r>
      <rPr>
        <b/>
        <sz val="11"/>
        <rFont val="Arial"/>
        <family val="2"/>
      </rPr>
      <t>2019</t>
    </r>
  </si>
  <si>
    <r>
      <t xml:space="preserve">: Candidates' achievement of the Ujian Pencapaian Sekolah Rendah (UPSR), Malaysia, 2017 </t>
    </r>
    <r>
      <rPr>
        <sz val="11"/>
        <rFont val="Calibri"/>
        <family val="2"/>
      </rPr>
      <t xml:space="preserve">̶ </t>
    </r>
    <r>
      <rPr>
        <i/>
        <sz val="11"/>
        <rFont val="Arial"/>
        <family val="2"/>
      </rPr>
      <t>2019</t>
    </r>
  </si>
  <si>
    <t>:  Calon Ujian Pencapaian Sekolah Rendah (UPSR) mengikut negeri, Malaysia, 2017 ̶ 2019</t>
  </si>
  <si>
    <t>:  Candidates of the Ujian Pencapaian Sekolah Rendah (UPSR) by state, Malaysia, 2017 ̶ 2019</t>
  </si>
  <si>
    <t xml:space="preserve">  Table 3.15</t>
  </si>
  <si>
    <t xml:space="preserve">  Table 3.16</t>
  </si>
  <si>
    <t>Tempat kerja</t>
  </si>
  <si>
    <t>:  Number of registered child care centre by category and state, Malaysia, 2021 ̶ 2023</t>
  </si>
  <si>
    <t xml:space="preserve">   Malaysia, 2021 ̶ 2023 </t>
  </si>
  <si>
    <r>
      <t xml:space="preserve">:  Number of children at registered child care centre by state and age group, Malaysia, 2021 </t>
    </r>
    <r>
      <rPr>
        <sz val="11"/>
        <rFont val="Calibri"/>
        <family val="2"/>
      </rPr>
      <t>̶</t>
    </r>
    <r>
      <rPr>
        <i/>
        <sz val="11"/>
        <rFont val="Arial"/>
        <family val="2"/>
      </rPr>
      <t xml:space="preserve"> 2023</t>
    </r>
  </si>
  <si>
    <r>
      <t xml:space="preserve">:  Number of children at registered child care centre by category and state, Malaysia, 2021 </t>
    </r>
    <r>
      <rPr>
        <sz val="11"/>
        <rFont val="Calibri"/>
        <family val="2"/>
      </rPr>
      <t>̶</t>
    </r>
    <r>
      <rPr>
        <i/>
        <sz val="11"/>
        <rFont val="Arial"/>
        <family val="2"/>
      </rPr>
      <t xml:space="preserve"> 2023</t>
    </r>
  </si>
  <si>
    <t xml:space="preserve">:  Bilangan murid peringkat prasekolah di sekolah kerajaan &amp; bantuan kerajaan mengikut jantina dan negeri, </t>
  </si>
  <si>
    <t>: Number of pupils at primary level in government &amp; government-aided schools by sex and state, Malaysia, 2021 ̶ 2023</t>
  </si>
  <si>
    <t xml:space="preserve">: Number of pupils at lower secondary level in government &amp; government-aided schools by sex and state, </t>
  </si>
  <si>
    <t xml:space="preserve">: Number of pupils at upper secondary level in government &amp; government-aided schools by sex and state, </t>
  </si>
  <si>
    <t xml:space="preserve">: Bilangan murid peringkat menengah atas di sekolah kerajaan &amp; bantuan kerajaan mengikut jantina dan negeri, </t>
  </si>
  <si>
    <t xml:space="preserve">  </t>
  </si>
  <si>
    <t>:  Kadar tamat persekolahan pendidikan rendah mengikut jantina dan negeri, Malaysia, 2021 ̶ 2023</t>
  </si>
  <si>
    <t>:  Completion rate in primary education by sex and state, Malaysia, 2021 ̶ 2023</t>
  </si>
  <si>
    <t xml:space="preserve">  Refers to schools under the Ministry of Education Malaysia</t>
  </si>
  <si>
    <t>Pupil-teacher ratio</t>
  </si>
  <si>
    <t xml:space="preserve">: Pupil-teacher ratio in government &amp; government-aided schools by level of education, </t>
  </si>
  <si>
    <t>: Number of pupils in kindergarten, primary and secondary private school by state, Malaysia, 2021 ̶ 2023 (samb.)</t>
  </si>
  <si>
    <t>: Bilangan murid tadika, sekolah rendah dan menengah swasta mengikut negeri, Malaysia, 2021 ̶ 2023 (samb.)</t>
  </si>
  <si>
    <t>Merujuk kepada Warganegara sahaja</t>
  </si>
  <si>
    <t>Refers to Citizens only</t>
  </si>
  <si>
    <t>:  Kadar literasi (10 tahun dan lebih) mengikut jantina dan negeri, Malaysia, 2021 ̶ 2023</t>
  </si>
  <si>
    <r>
      <t xml:space="preserve">:  Literacy rate (10 years and over) by sex and state, Malaysia, 2021 </t>
    </r>
    <r>
      <rPr>
        <sz val="11"/>
        <rFont val="Calibri"/>
        <family val="2"/>
      </rPr>
      <t xml:space="preserve">̶ </t>
    </r>
    <r>
      <rPr>
        <i/>
        <sz val="11"/>
        <rFont val="Arial"/>
        <family val="2"/>
      </rPr>
      <t>2023</t>
    </r>
  </si>
  <si>
    <t>:  Kadar literasi (15–24 tahun) mengikut jantina dan negeri, Malaysia, 2021 ̶ 2023</t>
  </si>
  <si>
    <t>:  Literacy rate (aged 15–24) by sex and state, Malaysia, 2021 ̶ 2023</t>
  </si>
  <si>
    <t>:  Calon peperiksaan Sijil Pelajaran Malaysia (SPM) mengikut kategori dan negeri, Malaysia, 2021 ̶ 2023</t>
  </si>
  <si>
    <t>:  Candidates of the Sijil Pelajaran Malaysia (SPM) examination by category and state, Malaysia, 2021 ̶ 2023</t>
  </si>
  <si>
    <t>:  Calon peperiksaan Sijil Pelajaran Malaysia (SPM) mengikut kategori dan negeri, Malaysia, 2021 ̶ 2023 (samb.)</t>
  </si>
  <si>
    <t>:  Candidates of the Sijil Pelajaran Malaysia (SPM) examination by category and state, Malaysia, 2021 ̶ 2023 (cont'd)</t>
  </si>
  <si>
    <t xml:space="preserve">  Table 3.19</t>
  </si>
  <si>
    <t xml:space="preserve">    Malaysia, 2021 ̶ 2023</t>
  </si>
  <si>
    <t>:  Number of pupils at pre-school level in government &amp; government-aided schools by sex and state, Malaysia, 2021 ̶ 2023</t>
  </si>
  <si>
    <t>: Bilangan murid peringkat menengah rendah di sekolah kerajaan &amp; bantuan kerajaan mengikut jantina dan negeri,</t>
  </si>
  <si>
    <t xml:space="preserve">    jantina dan negeri, Malaysia, 2021 ̶ 2023</t>
  </si>
  <si>
    <t>:  Number of pupils at special education schools in government &amp; government-aided schools by level of education, sex and state,</t>
  </si>
  <si>
    <t>: Bilangan murid peringkat rendah di sekolah kerajaan &amp; bantuan kerajaan mengikut jantina dan negeri, Malaysia, 2021 ̶ 2023</t>
  </si>
  <si>
    <r>
      <t xml:space="preserve">:  Bilangan Taman Asuhan Kanak-kanak (TASKA) berdaftar mengikut negeri, Malaysia, 2021 </t>
    </r>
    <r>
      <rPr>
        <b/>
        <sz val="10.5"/>
        <rFont val="Calibri"/>
        <family val="2"/>
      </rPr>
      <t xml:space="preserve">̶ </t>
    </r>
    <r>
      <rPr>
        <b/>
        <sz val="10.5"/>
        <rFont val="Arial"/>
        <family val="2"/>
      </rPr>
      <t>2023</t>
    </r>
  </si>
  <si>
    <r>
      <t xml:space="preserve">:  Bilangan Taman Asuhan Kanak-kanak (TASKA) berdaftar mengikut kategori dan negeri, Malaysia, 2021 </t>
    </r>
    <r>
      <rPr>
        <b/>
        <sz val="10.5"/>
        <rFont val="Calibri"/>
        <family val="2"/>
      </rPr>
      <t xml:space="preserve">̶ </t>
    </r>
    <r>
      <rPr>
        <b/>
        <sz val="10.5"/>
        <rFont val="Arial"/>
        <family val="2"/>
      </rPr>
      <t>2023</t>
    </r>
  </si>
  <si>
    <t>:  Bilangan kanak-kanak di Taman Asuhan Kanak-kanak (TASKA) berdaftar mengikut negeri dan kumpulan umur,</t>
  </si>
  <si>
    <t xml:space="preserve">:  Bilangan kanak-kanak di Taman Asuhan Kanak-kanak (TASKA) berdaftar mengikut kategori dan negeri, </t>
  </si>
  <si>
    <t xml:space="preserve">     As at 30 June of the reference year</t>
  </si>
  <si>
    <t>1. Seperti pada 30 Jun tahun rujukan</t>
  </si>
  <si>
    <t>2. Enrolmen Tahun 1 hingga Tahun 6 termasuk murid Program Pendidikan Khas Integrasi</t>
  </si>
  <si>
    <t xml:space="preserve">     Enrolment in Year 1 to Year 6 includes pupils in Special Education Integration Programme</t>
  </si>
  <si>
    <t>3. Termasuk enrolmen Tahun 4 hingga Tahun 6 di Sekolah Model Khas dan Sekolah Sukan</t>
  </si>
  <si>
    <t xml:space="preserve">       Including enrolment in Year 4 to Year 6 in Special Model Schools and Sports Schools</t>
  </si>
  <si>
    <t xml:space="preserve">       Enrolment in Lower Secondary Schools includes pupils in Special Education Integration Programme</t>
  </si>
  <si>
    <t>2. Enrolmen Menengah Rendah termasuk murid Program Pendidikan Khas Integrasi</t>
  </si>
  <si>
    <t>3. Termasuk enrolmen Sekolah Model Khas, Sekolah Sukan, Sekolah Bimbingan Jalinan Kasih dan Sekolah Seni</t>
  </si>
  <si>
    <t xml:space="preserve">     Including enrolment in Special Model Schools, Sports Schools, Bimbingan Jalinan Kasih Schools and Arts Schools</t>
  </si>
  <si>
    <r>
      <t>2021</t>
    </r>
    <r>
      <rPr>
        <b/>
        <vertAlign val="superscript"/>
        <sz val="11"/>
        <rFont val="Arial"/>
        <family val="2"/>
      </rPr>
      <t>r</t>
    </r>
  </si>
  <si>
    <r>
      <t>2022</t>
    </r>
    <r>
      <rPr>
        <b/>
        <vertAlign val="superscript"/>
        <sz val="11"/>
        <rFont val="Arial"/>
        <family val="2"/>
      </rPr>
      <t>r</t>
    </r>
  </si>
  <si>
    <r>
      <t>2021</t>
    </r>
    <r>
      <rPr>
        <vertAlign val="superscript"/>
        <sz val="11"/>
        <rFont val="Arial"/>
        <family val="2"/>
      </rPr>
      <t>r</t>
    </r>
  </si>
  <si>
    <r>
      <t>2022</t>
    </r>
    <r>
      <rPr>
        <vertAlign val="superscript"/>
        <sz val="11"/>
        <rFont val="Arial"/>
        <family val="2"/>
      </rPr>
      <t>r</t>
    </r>
  </si>
  <si>
    <r>
      <rPr>
        <b/>
        <vertAlign val="superscript"/>
        <sz val="9"/>
        <rFont val="Arial"/>
        <family val="2"/>
      </rPr>
      <t>r</t>
    </r>
    <r>
      <rPr>
        <b/>
        <sz val="9"/>
        <rFont val="Arial"/>
        <family val="2"/>
      </rPr>
      <t xml:space="preserve"> Data disemak semula</t>
    </r>
  </si>
  <si>
    <r>
      <t xml:space="preserve">  </t>
    </r>
    <r>
      <rPr>
        <i/>
        <sz val="9"/>
        <rFont val="Arial"/>
        <family val="2"/>
      </rPr>
      <t>Revised data</t>
    </r>
  </si>
  <si>
    <t>:  Bilangan murid sekolah pendidikan khas di sekolah kerajaan &amp; bantuan kerajaan mengikut peringkat pendidikan,</t>
  </si>
  <si>
    <r>
      <t xml:space="preserve">3 </t>
    </r>
    <r>
      <rPr>
        <b/>
        <sz val="11"/>
        <rFont val="Calibri"/>
        <family val="2"/>
      </rPr>
      <t>̶</t>
    </r>
    <r>
      <rPr>
        <b/>
        <sz val="9.35"/>
        <rFont val="Arial"/>
        <family val="2"/>
      </rPr>
      <t xml:space="preserve"> </t>
    </r>
    <r>
      <rPr>
        <b/>
        <sz val="11"/>
        <rFont val="Arial"/>
        <family val="2"/>
      </rPr>
      <t>4 tahun</t>
    </r>
  </si>
  <si>
    <r>
      <t xml:space="preserve">3 </t>
    </r>
    <r>
      <rPr>
        <sz val="11"/>
        <rFont val="Calibri"/>
        <family val="2"/>
      </rPr>
      <t xml:space="preserve">̶ </t>
    </r>
    <r>
      <rPr>
        <i/>
        <sz val="11"/>
        <rFont val="Arial"/>
        <family val="2"/>
      </rPr>
      <t>4 years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</si>
</sst>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  <numFmt numFmtId="168" formatCode="#,##0.0_);\(#,##0.0\)"/>
    <numFmt numFmtId="169" formatCode="0;[Red]0"/>
    <numFmt numFmtId="170" formatCode="[$$-409]#,##0.00;[Red]&quot;-&quot;[$$-409]#,##0.00"/>
    <numFmt numFmtId="171" formatCode="[$-409]mmm\-yy;@"/>
    <numFmt numFmtId="172" formatCode="[$-409]d\-mmm\-yy;@"/>
    <numFmt numFmtId="173" formatCode="General_)"/>
    <numFmt numFmtId="174" formatCode="General&quot; &quot;"/>
  </numFmts>
  <fonts count="52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  <charset val="134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name val="Helv"/>
      <charset val="134"/>
    </font>
    <font>
      <sz val="14"/>
      <name val="Helv"/>
      <charset val="134"/>
    </font>
    <font>
      <sz val="10"/>
      <color theme="1"/>
      <name val="Tahoma"/>
      <family val="2"/>
    </font>
    <font>
      <sz val="10"/>
      <name val="MS Sans Serif"/>
      <charset val="134"/>
    </font>
    <font>
      <sz val="12"/>
      <color theme="1"/>
      <name val="Helv"/>
      <charset val="134"/>
    </font>
    <font>
      <sz val="9"/>
      <name val="Helv"/>
      <charset val="134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i/>
      <sz val="10.5"/>
      <name val="Arial"/>
      <family val="2"/>
    </font>
    <font>
      <sz val="10.5"/>
      <color rgb="FF000000"/>
      <name val="Calibri"/>
      <family val="2"/>
      <scheme val="minor"/>
    </font>
    <font>
      <i/>
      <sz val="11.5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11.5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i/>
      <sz val="9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b/>
      <sz val="10.5"/>
      <name val="Calibri"/>
      <family val="2"/>
    </font>
    <font>
      <b/>
      <sz val="11"/>
      <name val="Calibri"/>
      <family val="2"/>
    </font>
    <font>
      <b/>
      <sz val="9.35"/>
      <name val="Arial"/>
      <family val="2"/>
    </font>
    <font>
      <b/>
      <sz val="11"/>
      <color theme="1"/>
      <name val="Arial"/>
      <family val="2"/>
    </font>
    <font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84">
    <xf numFmtId="0" fontId="0" fillId="0" borderId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43" fontId="3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/>
    <xf numFmtId="0" fontId="9" fillId="0" borderId="0">
      <alignment vertical="center"/>
    </xf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0" fontId="10" fillId="0" borderId="0"/>
    <xf numFmtId="0" fontId="3" fillId="0" borderId="0"/>
    <xf numFmtId="43" fontId="3" fillId="0" borderId="0" applyFont="0" applyFill="0" applyBorder="0" applyAlignment="0" applyProtection="0">
      <alignment vertical="center"/>
    </xf>
    <xf numFmtId="0" fontId="12" fillId="0" borderId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0" fontId="14" fillId="0" borderId="0"/>
    <xf numFmtId="0" fontId="3" fillId="0" borderId="0"/>
    <xf numFmtId="43" fontId="10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/>
    <xf numFmtId="43" fontId="3" fillId="0" borderId="0" applyFont="0" applyFill="0" applyBorder="0" applyAlignment="0" applyProtection="0"/>
    <xf numFmtId="0" fontId="10" fillId="0" borderId="0"/>
    <xf numFmtId="43" fontId="3" fillId="0" borderId="0" applyFont="0" applyFill="0" applyBorder="0" applyAlignment="0" applyProtection="0"/>
    <xf numFmtId="0" fontId="10" fillId="0" borderId="0"/>
    <xf numFmtId="43" fontId="3" fillId="0" borderId="0" applyFont="0" applyFill="0" applyBorder="0" applyAlignment="0" applyProtection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170" fontId="9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170" fontId="9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170" fontId="9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71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173" fontId="15" fillId="0" borderId="0"/>
    <xf numFmtId="0" fontId="3" fillId="0" borderId="0"/>
    <xf numFmtId="170" fontId="3" fillId="0" borderId="0"/>
    <xf numFmtId="170" fontId="10" fillId="0" borderId="0"/>
    <xf numFmtId="0" fontId="3" fillId="0" borderId="0"/>
    <xf numFmtId="172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19" fillId="0" borderId="0"/>
    <xf numFmtId="0" fontId="10" fillId="0" borderId="0"/>
    <xf numFmtId="169" fontId="11" fillId="0" borderId="0"/>
    <xf numFmtId="0" fontId="3" fillId="0" borderId="0"/>
    <xf numFmtId="0" fontId="10" fillId="0" borderId="0"/>
    <xf numFmtId="172" fontId="10" fillId="0" borderId="0"/>
    <xf numFmtId="172" fontId="10" fillId="0" borderId="0"/>
    <xf numFmtId="17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/>
    <xf numFmtId="0" fontId="9" fillId="0" borderId="0">
      <alignment vertical="center"/>
    </xf>
    <xf numFmtId="170" fontId="3" fillId="0" borderId="0"/>
    <xf numFmtId="170" fontId="3" fillId="0" borderId="0"/>
    <xf numFmtId="0" fontId="3" fillId="0" borderId="0"/>
    <xf numFmtId="170" fontId="3" fillId="0" borderId="0"/>
    <xf numFmtId="170" fontId="3" fillId="0" borderId="0"/>
    <xf numFmtId="0" fontId="3" fillId="0" borderId="0"/>
    <xf numFmtId="0" fontId="3" fillId="0" borderId="0"/>
    <xf numFmtId="171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1" fontId="18" fillId="0" borderId="0"/>
    <xf numFmtId="0" fontId="16" fillId="0" borderId="0"/>
    <xf numFmtId="170" fontId="9" fillId="0" borderId="0">
      <alignment vertical="center"/>
    </xf>
    <xf numFmtId="170" fontId="9" fillId="0" borderId="0">
      <alignment vertical="center"/>
    </xf>
    <xf numFmtId="170" fontId="9" fillId="0" borderId="0">
      <alignment vertical="center"/>
    </xf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170" fontId="3" fillId="0" borderId="0"/>
    <xf numFmtId="170" fontId="3" fillId="0" borderId="0"/>
    <xf numFmtId="0" fontId="3" fillId="0" borderId="0"/>
    <xf numFmtId="0" fontId="3" fillId="0" borderId="0"/>
    <xf numFmtId="174" fontId="19" fillId="0" borderId="0"/>
    <xf numFmtId="171" fontId="17" fillId="0" borderId="0"/>
    <xf numFmtId="0" fontId="3" fillId="0" borderId="0"/>
    <xf numFmtId="0" fontId="3" fillId="0" borderId="0"/>
    <xf numFmtId="168" fontId="15" fillId="0" borderId="0"/>
    <xf numFmtId="173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169" fontId="20" fillId="0" borderId="0"/>
    <xf numFmtId="0" fontId="3" fillId="0" borderId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170" fontId="10" fillId="0" borderId="0"/>
    <xf numFmtId="43" fontId="3" fillId="0" borderId="0" applyFont="0" applyFill="0" applyBorder="0" applyAlignment="0" applyProtection="0"/>
    <xf numFmtId="0" fontId="10" fillId="0" borderId="0"/>
    <xf numFmtId="171" fontId="3" fillId="0" borderId="0"/>
    <xf numFmtId="0" fontId="3" fillId="0" borderId="0"/>
    <xf numFmtId="171" fontId="21" fillId="0" borderId="0"/>
    <xf numFmtId="171" fontId="21" fillId="0" borderId="0"/>
    <xf numFmtId="0" fontId="9" fillId="0" borderId="0">
      <alignment vertical="center"/>
    </xf>
    <xf numFmtId="0" fontId="3" fillId="0" borderId="0"/>
    <xf numFmtId="0" fontId="21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/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17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>
      <alignment vertical="center"/>
    </xf>
    <xf numFmtId="170" fontId="3" fillId="0" borderId="0"/>
    <xf numFmtId="0" fontId="22" fillId="0" borderId="0"/>
    <xf numFmtId="0" fontId="2" fillId="0" borderId="0"/>
    <xf numFmtId="0" fontId="20" fillId="0" borderId="0"/>
    <xf numFmtId="0" fontId="4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4" fillId="0" borderId="0"/>
    <xf numFmtId="0" fontId="1" fillId="0" borderId="0"/>
    <xf numFmtId="172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172" fontId="4" fillId="0" borderId="0"/>
    <xf numFmtId="172" fontId="4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17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170" fontId="4" fillId="0" borderId="0"/>
    <xf numFmtId="43" fontId="1" fillId="0" borderId="0" applyFont="0" applyFill="0" applyBorder="0" applyAlignment="0" applyProtection="0"/>
    <xf numFmtId="0" fontId="4" fillId="0" borderId="0"/>
    <xf numFmtId="171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170" fontId="1" fillId="0" borderId="0"/>
  </cellStyleXfs>
  <cellXfs count="21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210" applyFont="1" applyAlignment="1">
      <alignment vertical="center"/>
    </xf>
    <xf numFmtId="0" fontId="5" fillId="0" borderId="0" xfId="210" applyFont="1" applyAlignment="1">
      <alignment vertical="center"/>
    </xf>
    <xf numFmtId="0" fontId="22" fillId="0" borderId="0" xfId="210"/>
    <xf numFmtId="0" fontId="6" fillId="0" borderId="0" xfId="210" applyFont="1" applyAlignment="1">
      <alignment vertical="center"/>
    </xf>
    <xf numFmtId="0" fontId="4" fillId="0" borderId="1" xfId="210" applyFont="1" applyBorder="1" applyAlignment="1">
      <alignment vertical="center"/>
    </xf>
    <xf numFmtId="0" fontId="6" fillId="0" borderId="1" xfId="210" applyFont="1" applyBorder="1" applyAlignment="1">
      <alignment vertical="center"/>
    </xf>
    <xf numFmtId="0" fontId="5" fillId="0" borderId="0" xfId="210" applyFont="1" applyAlignment="1">
      <alignment horizontal="right" vertical="center"/>
    </xf>
    <xf numFmtId="0" fontId="5" fillId="0" borderId="2" xfId="210" applyFont="1" applyBorder="1" applyAlignment="1">
      <alignment vertical="center"/>
    </xf>
    <xf numFmtId="0" fontId="23" fillId="0" borderId="0" xfId="211" applyFont="1" applyAlignment="1">
      <alignment horizontal="center" vertical="center"/>
    </xf>
    <xf numFmtId="0" fontId="24" fillId="0" borderId="0" xfId="211" applyFont="1" applyAlignment="1">
      <alignment horizontal="center" vertical="center"/>
    </xf>
    <xf numFmtId="0" fontId="4" fillId="0" borderId="2" xfId="210" applyFont="1" applyBorder="1" applyAlignment="1">
      <alignment vertical="center"/>
    </xf>
    <xf numFmtId="0" fontId="4" fillId="0" borderId="3" xfId="210" applyFont="1" applyBorder="1" applyAlignment="1">
      <alignment vertical="center"/>
    </xf>
    <xf numFmtId="3" fontId="26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0" fontId="25" fillId="0" borderId="2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210" applyFont="1" applyAlignment="1">
      <alignment vertical="center"/>
    </xf>
    <xf numFmtId="0" fontId="25" fillId="0" borderId="0" xfId="210" applyFont="1" applyAlignment="1">
      <alignment horizontal="center" vertical="center"/>
    </xf>
    <xf numFmtId="0" fontId="25" fillId="0" borderId="0" xfId="210" applyFont="1" applyAlignment="1">
      <alignment horizontal="right" vertical="center"/>
    </xf>
    <xf numFmtId="0" fontId="27" fillId="0" borderId="0" xfId="210" applyFont="1" applyAlignment="1">
      <alignment vertical="center"/>
    </xf>
    <xf numFmtId="0" fontId="27" fillId="0" borderId="0" xfId="210" applyFont="1" applyAlignment="1">
      <alignment horizontal="center" vertical="center"/>
    </xf>
    <xf numFmtId="0" fontId="27" fillId="0" borderId="0" xfId="210" applyFont="1" applyAlignment="1">
      <alignment horizontal="right" vertical="center"/>
    </xf>
    <xf numFmtId="0" fontId="25" fillId="0" borderId="2" xfId="210" applyFont="1" applyBorder="1" applyAlignment="1">
      <alignment vertical="center"/>
    </xf>
    <xf numFmtId="0" fontId="26" fillId="0" borderId="0" xfId="210" applyFont="1" applyAlignment="1">
      <alignment vertical="center"/>
    </xf>
    <xf numFmtId="0" fontId="28" fillId="0" borderId="0" xfId="210" applyFont="1"/>
    <xf numFmtId="0" fontId="27" fillId="0" borderId="1" xfId="210" applyFont="1" applyBorder="1" applyAlignment="1">
      <alignment vertical="center"/>
    </xf>
    <xf numFmtId="3" fontId="25" fillId="0" borderId="0" xfId="210" applyNumberFormat="1" applyFont="1" applyAlignment="1">
      <alignment horizontal="right" vertical="center"/>
    </xf>
    <xf numFmtId="3" fontId="26" fillId="0" borderId="0" xfId="210" applyNumberFormat="1" applyFont="1" applyAlignment="1">
      <alignment horizontal="right" vertical="center"/>
    </xf>
    <xf numFmtId="3" fontId="26" fillId="0" borderId="0" xfId="210" quotePrefix="1" applyNumberFormat="1" applyFont="1" applyAlignment="1">
      <alignment horizontal="right" vertical="center"/>
    </xf>
    <xf numFmtId="3" fontId="28" fillId="0" borderId="0" xfId="210" applyNumberFormat="1" applyFont="1"/>
    <xf numFmtId="0" fontId="27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3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3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6" fontId="30" fillId="0" borderId="0" xfId="0" applyNumberFormat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64" fontId="31" fillId="0" borderId="0" xfId="0" applyNumberFormat="1" applyFont="1" applyAlignment="1">
      <alignment horizontal="right" vertical="center"/>
    </xf>
    <xf numFmtId="164" fontId="29" fillId="0" borderId="0" xfId="0" applyNumberFormat="1" applyFont="1" applyAlignment="1">
      <alignment horizontal="right" vertical="center"/>
    </xf>
    <xf numFmtId="0" fontId="31" fillId="0" borderId="2" xfId="0" applyFont="1" applyBorder="1" applyAlignment="1">
      <alignment vertical="center"/>
    </xf>
    <xf numFmtId="0" fontId="31" fillId="0" borderId="2" xfId="0" applyFont="1" applyBorder="1" applyAlignment="1">
      <alignment horizontal="right" vertical="center"/>
    </xf>
    <xf numFmtId="3" fontId="31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3" fontId="31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3" fontId="30" fillId="0" borderId="0" xfId="0" applyNumberFormat="1" applyFont="1" applyAlignment="1">
      <alignment horizontal="right" vertical="center"/>
    </xf>
    <xf numFmtId="3" fontId="32" fillId="0" borderId="0" xfId="0" applyNumberFormat="1" applyFont="1"/>
    <xf numFmtId="3" fontId="30" fillId="0" borderId="0" xfId="0" quotePrefix="1" applyNumberFormat="1" applyFont="1" applyAlignment="1">
      <alignment horizontal="righ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5" fillId="0" borderId="0" xfId="0" applyFont="1"/>
    <xf numFmtId="0" fontId="36" fillId="0" borderId="0" xfId="0" applyFont="1" applyAlignment="1">
      <alignment horizontal="right" vertical="center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2" fillId="0" borderId="0" xfId="0" applyFont="1"/>
    <xf numFmtId="0" fontId="29" fillId="0" borderId="0" xfId="0" applyFont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vertical="center"/>
    </xf>
    <xf numFmtId="0" fontId="22" fillId="0" borderId="0" xfId="0" applyFont="1"/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38" fillId="0" borderId="0" xfId="0" applyFont="1" applyAlignment="1">
      <alignment horizontal="center" vertical="center"/>
    </xf>
    <xf numFmtId="164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164" fontId="39" fillId="0" borderId="0" xfId="0" applyNumberFormat="1" applyFont="1" applyAlignment="1">
      <alignment horizontal="right" vertical="center"/>
    </xf>
    <xf numFmtId="0" fontId="38" fillId="0" borderId="2" xfId="0" applyFont="1" applyBorder="1" applyAlignment="1">
      <alignment vertical="center"/>
    </xf>
    <xf numFmtId="3" fontId="38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3" fontId="40" fillId="0" borderId="0" xfId="0" applyNumberFormat="1" applyFont="1" applyAlignment="1">
      <alignment horizontal="right" vertical="center"/>
    </xf>
    <xf numFmtId="0" fontId="36" fillId="0" borderId="0" xfId="0" applyFont="1" applyAlignment="1">
      <alignment vertical="top"/>
    </xf>
    <xf numFmtId="0" fontId="37" fillId="0" borderId="0" xfId="0" applyFont="1"/>
    <xf numFmtId="0" fontId="34" fillId="0" borderId="0" xfId="0" applyFont="1"/>
    <xf numFmtId="0" fontId="40" fillId="0" borderId="1" xfId="0" applyFont="1" applyBorder="1" applyAlignment="1">
      <alignment vertical="center"/>
    </xf>
    <xf numFmtId="0" fontId="40" fillId="0" borderId="2" xfId="0" applyFont="1" applyBorder="1" applyAlignment="1">
      <alignment vertical="center"/>
    </xf>
    <xf numFmtId="164" fontId="40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right"/>
    </xf>
    <xf numFmtId="0" fontId="39" fillId="0" borderId="0" xfId="0" applyFont="1" applyAlignment="1">
      <alignment horizontal="right" vertical="top"/>
    </xf>
    <xf numFmtId="0" fontId="34" fillId="0" borderId="0" xfId="0" applyFont="1" applyAlignment="1">
      <alignment horizontal="right"/>
    </xf>
    <xf numFmtId="0" fontId="36" fillId="0" borderId="0" xfId="0" applyFont="1" applyAlignment="1">
      <alignment horizontal="right" vertical="top"/>
    </xf>
    <xf numFmtId="3" fontId="40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166" fontId="40" fillId="0" borderId="1" xfId="0" applyNumberFormat="1" applyFont="1" applyBorder="1" applyAlignment="1">
      <alignment horizontal="center" vertical="center"/>
    </xf>
    <xf numFmtId="3" fontId="40" fillId="0" borderId="0" xfId="0" applyNumberFormat="1" applyFont="1" applyAlignment="1">
      <alignment horizontal="center" vertical="center"/>
    </xf>
    <xf numFmtId="166" fontId="40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8" fillId="0" borderId="2" xfId="0" applyFont="1" applyBorder="1" applyAlignment="1">
      <alignment horizontal="right" vertical="center"/>
    </xf>
    <xf numFmtId="0" fontId="40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38" fillId="0" borderId="0" xfId="0" applyFont="1"/>
    <xf numFmtId="0" fontId="38" fillId="0" borderId="0" xfId="0" applyFont="1" applyAlignment="1">
      <alignment horizontal="center"/>
    </xf>
    <xf numFmtId="3" fontId="38" fillId="0" borderId="0" xfId="0" applyNumberFormat="1" applyFont="1"/>
    <xf numFmtId="0" fontId="39" fillId="0" borderId="0" xfId="0" applyFont="1"/>
    <xf numFmtId="0" fontId="40" fillId="0" borderId="0" xfId="0" applyFont="1" applyAlignment="1">
      <alignment horizontal="center"/>
    </xf>
    <xf numFmtId="3" fontId="40" fillId="0" borderId="0" xfId="0" applyNumberFormat="1" applyFont="1"/>
    <xf numFmtId="0" fontId="40" fillId="0" borderId="0" xfId="0" applyFont="1"/>
    <xf numFmtId="0" fontId="39" fillId="0" borderId="0" xfId="0" applyFont="1" applyAlignment="1">
      <alignment vertical="top"/>
    </xf>
    <xf numFmtId="0" fontId="38" fillId="0" borderId="1" xfId="0" applyFont="1" applyBorder="1" applyAlignment="1">
      <alignment horizontal="right" vertical="center"/>
    </xf>
    <xf numFmtId="167" fontId="38" fillId="0" borderId="0" xfId="0" applyNumberFormat="1" applyFont="1" applyAlignment="1">
      <alignment horizontal="right" vertical="center"/>
    </xf>
    <xf numFmtId="167" fontId="40" fillId="0" borderId="0" xfId="0" applyNumberFormat="1" applyFont="1" applyAlignment="1">
      <alignment horizontal="right" vertical="center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wrapText="1"/>
    </xf>
    <xf numFmtId="0" fontId="39" fillId="0" borderId="0" xfId="0" applyFont="1" applyAlignment="1">
      <alignment horizontal="right"/>
    </xf>
    <xf numFmtId="0" fontId="38" fillId="0" borderId="2" xfId="0" applyFont="1" applyBorder="1"/>
    <xf numFmtId="0" fontId="38" fillId="0" borderId="2" xfId="0" applyFont="1" applyBorder="1" applyAlignment="1">
      <alignment horizontal="right"/>
    </xf>
    <xf numFmtId="3" fontId="40" fillId="0" borderId="0" xfId="0" applyNumberFormat="1" applyFont="1" applyAlignment="1">
      <alignment horizontal="right"/>
    </xf>
    <xf numFmtId="0" fontId="33" fillId="0" borderId="0" xfId="0" applyFont="1"/>
    <xf numFmtId="165" fontId="40" fillId="0" borderId="0" xfId="0" applyNumberFormat="1" applyFont="1" applyAlignment="1">
      <alignment horizontal="right"/>
    </xf>
    <xf numFmtId="0" fontId="39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8" fillId="0" borderId="0" xfId="0" applyFont="1" applyAlignment="1">
      <alignment horizontal="right" vertical="center" indent="7"/>
    </xf>
    <xf numFmtId="0" fontId="39" fillId="0" borderId="0" xfId="0" applyFont="1" applyAlignment="1">
      <alignment horizontal="right" vertical="center" indent="7"/>
    </xf>
    <xf numFmtId="166" fontId="40" fillId="0" borderId="1" xfId="0" applyNumberFormat="1" applyFont="1" applyBorder="1" applyAlignment="1">
      <alignment horizontal="right" vertical="center" indent="7"/>
    </xf>
    <xf numFmtId="166" fontId="40" fillId="0" borderId="0" xfId="0" applyNumberFormat="1" applyFont="1" applyAlignment="1">
      <alignment horizontal="right" vertical="center" indent="7"/>
    </xf>
    <xf numFmtId="0" fontId="38" fillId="0" borderId="0" xfId="0" applyFont="1" applyAlignment="1">
      <alignment horizontal="right" indent="7"/>
    </xf>
    <xf numFmtId="0" fontId="39" fillId="0" borderId="0" xfId="0" applyFont="1" applyAlignment="1">
      <alignment horizontal="right" vertical="top" indent="7"/>
    </xf>
    <xf numFmtId="0" fontId="38" fillId="0" borderId="2" xfId="0" applyFont="1" applyBorder="1" applyAlignment="1">
      <alignment horizontal="right" indent="7"/>
    </xf>
    <xf numFmtId="4" fontId="40" fillId="0" borderId="0" xfId="0" applyNumberFormat="1" applyFont="1" applyAlignment="1">
      <alignment horizontal="right" indent="7"/>
    </xf>
    <xf numFmtId="0" fontId="38" fillId="0" borderId="2" xfId="0" applyFont="1" applyBorder="1" applyAlignment="1">
      <alignment horizontal="right" vertical="center" indent="7"/>
    </xf>
    <xf numFmtId="0" fontId="33" fillId="0" borderId="0" xfId="0" applyFont="1" applyAlignment="1">
      <alignment horizontal="right" indent="7"/>
    </xf>
    <xf numFmtId="0" fontId="33" fillId="0" borderId="0" xfId="0" applyFont="1" applyAlignment="1">
      <alignment horizontal="right" vertical="top" indent="7"/>
    </xf>
    <xf numFmtId="0" fontId="40" fillId="0" borderId="0" xfId="0" applyFont="1" applyAlignment="1">
      <alignment horizontal="right" vertical="center" indent="7"/>
    </xf>
    <xf numFmtId="0" fontId="22" fillId="0" borderId="0" xfId="0" applyFont="1" applyAlignment="1">
      <alignment horizontal="right" indent="7"/>
    </xf>
    <xf numFmtId="0" fontId="39" fillId="0" borderId="0" xfId="0" applyFont="1" applyAlignment="1">
      <alignment vertical="center" wrapText="1"/>
    </xf>
    <xf numFmtId="0" fontId="35" fillId="0" borderId="0" xfId="0" applyFont="1" applyAlignment="1">
      <alignment vertical="top"/>
    </xf>
    <xf numFmtId="41" fontId="38" fillId="0" borderId="0" xfId="0" applyNumberFormat="1" applyFont="1" applyAlignment="1">
      <alignment horizontal="right" vertical="center"/>
    </xf>
    <xf numFmtId="41" fontId="40" fillId="0" borderId="0" xfId="0" applyNumberFormat="1" applyFont="1" applyAlignment="1">
      <alignment horizontal="right" vertical="center"/>
    </xf>
    <xf numFmtId="0" fontId="40" fillId="0" borderId="0" xfId="210" applyFont="1" applyAlignment="1">
      <alignment horizontal="center" vertical="center"/>
    </xf>
    <xf numFmtId="3" fontId="40" fillId="0" borderId="0" xfId="0" applyNumberFormat="1" applyFont="1" applyAlignment="1">
      <alignment vertical="center"/>
    </xf>
    <xf numFmtId="0" fontId="33" fillId="0" borderId="0" xfId="0" applyFont="1" applyAlignment="1">
      <alignment vertical="top"/>
    </xf>
    <xf numFmtId="0" fontId="38" fillId="0" borderId="0" xfId="210" applyFont="1" applyAlignment="1">
      <alignment horizontal="center" vertical="center"/>
    </xf>
    <xf numFmtId="0" fontId="38" fillId="0" borderId="0" xfId="0" applyFont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41" fontId="45" fillId="0" borderId="0" xfId="0" applyNumberFormat="1" applyFont="1"/>
    <xf numFmtId="0" fontId="44" fillId="0" borderId="0" xfId="0" applyFont="1"/>
    <xf numFmtId="0" fontId="46" fillId="0" borderId="0" xfId="0" applyFont="1"/>
    <xf numFmtId="0" fontId="27" fillId="0" borderId="0" xfId="210" applyFont="1" applyFill="1" applyAlignment="1">
      <alignment horizontal="right" vertical="center"/>
    </xf>
    <xf numFmtId="0" fontId="25" fillId="0" borderId="0" xfId="210" applyFont="1" applyFill="1" applyAlignment="1">
      <alignment horizontal="right" vertical="center"/>
    </xf>
    <xf numFmtId="0" fontId="40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vertical="center"/>
    </xf>
    <xf numFmtId="0" fontId="40" fillId="0" borderId="0" xfId="210" applyFont="1" applyAlignment="1">
      <alignment vertical="center"/>
    </xf>
    <xf numFmtId="0" fontId="39" fillId="0" borderId="0" xfId="210" applyFont="1" applyAlignment="1">
      <alignment vertical="center"/>
    </xf>
    <xf numFmtId="0" fontId="38" fillId="0" borderId="0" xfId="210" applyFont="1" applyAlignment="1">
      <alignment vertical="center"/>
    </xf>
    <xf numFmtId="0" fontId="38" fillId="0" borderId="0" xfId="210" applyFont="1" applyAlignment="1">
      <alignment horizontal="right" vertical="center"/>
    </xf>
    <xf numFmtId="0" fontId="39" fillId="0" borderId="0" xfId="210" applyFont="1" applyAlignment="1">
      <alignment horizontal="center" vertical="center"/>
    </xf>
    <xf numFmtId="0" fontId="39" fillId="0" borderId="0" xfId="210" applyFont="1" applyAlignment="1">
      <alignment horizontal="right" vertical="center"/>
    </xf>
    <xf numFmtId="0" fontId="38" fillId="0" borderId="2" xfId="210" applyFont="1" applyBorder="1" applyAlignment="1">
      <alignment vertical="center"/>
    </xf>
    <xf numFmtId="0" fontId="50" fillId="0" borderId="0" xfId="211" applyFont="1" applyAlignment="1">
      <alignment horizontal="center" vertical="center"/>
    </xf>
    <xf numFmtId="3" fontId="38" fillId="0" borderId="0" xfId="210" applyNumberFormat="1" applyFont="1" applyAlignment="1">
      <alignment horizontal="right" vertical="center"/>
    </xf>
    <xf numFmtId="3" fontId="40" fillId="0" borderId="0" xfId="210" applyNumberFormat="1" applyFont="1" applyAlignment="1">
      <alignment horizontal="right" vertical="center"/>
    </xf>
    <xf numFmtId="0" fontId="12" fillId="0" borderId="0" xfId="211" applyFont="1" applyAlignment="1">
      <alignment horizontal="center" vertical="center"/>
    </xf>
    <xf numFmtId="3" fontId="40" fillId="0" borderId="0" xfId="210" quotePrefix="1" applyNumberFormat="1" applyFont="1" applyAlignment="1">
      <alignment horizontal="right" vertical="center"/>
    </xf>
    <xf numFmtId="3" fontId="22" fillId="0" borderId="0" xfId="210" applyNumberFormat="1" applyFont="1"/>
    <xf numFmtId="0" fontId="22" fillId="0" borderId="0" xfId="210" applyFont="1"/>
    <xf numFmtId="164" fontId="38" fillId="0" borderId="0" xfId="210" applyNumberFormat="1" applyFont="1" applyAlignment="1">
      <alignment horizontal="right" vertical="center"/>
    </xf>
    <xf numFmtId="164" fontId="40" fillId="0" borderId="0" xfId="210" applyNumberFormat="1" applyFont="1" applyAlignment="1">
      <alignment horizontal="right" vertical="center"/>
    </xf>
    <xf numFmtId="0" fontId="39" fillId="0" borderId="1" xfId="210" applyFont="1" applyBorder="1" applyAlignment="1">
      <alignment vertical="center"/>
    </xf>
    <xf numFmtId="0" fontId="38" fillId="0" borderId="0" xfId="210" applyFont="1" applyFill="1" applyAlignment="1">
      <alignment horizontal="right" vertical="center"/>
    </xf>
    <xf numFmtId="0" fontId="39" fillId="0" borderId="0" xfId="210" applyFont="1" applyFill="1" applyAlignment="1">
      <alignment horizontal="right" vertical="center"/>
    </xf>
    <xf numFmtId="0" fontId="40" fillId="0" borderId="1" xfId="210" applyFont="1" applyBorder="1" applyAlignment="1">
      <alignment vertical="center"/>
    </xf>
    <xf numFmtId="0" fontId="33" fillId="0" borderId="0" xfId="210" applyFont="1" applyAlignment="1">
      <alignment vertical="center"/>
    </xf>
    <xf numFmtId="0" fontId="33" fillId="0" borderId="0" xfId="210" applyFont="1" applyAlignment="1">
      <alignment horizontal="center" vertical="center"/>
    </xf>
    <xf numFmtId="0" fontId="34" fillId="0" borderId="0" xfId="210" applyFont="1" applyAlignment="1">
      <alignment horizontal="center" vertical="center"/>
    </xf>
    <xf numFmtId="0" fontId="34" fillId="0" borderId="0" xfId="210" applyFont="1" applyAlignment="1">
      <alignment horizontal="right" vertical="center"/>
    </xf>
    <xf numFmtId="0" fontId="35" fillId="0" borderId="0" xfId="210" applyFont="1"/>
    <xf numFmtId="0" fontId="36" fillId="0" borderId="0" xfId="210" applyFont="1" applyAlignment="1">
      <alignment horizontal="right" vertical="center"/>
    </xf>
    <xf numFmtId="0" fontId="50" fillId="0" borderId="0" xfId="211" applyFont="1" applyFill="1" applyAlignment="1">
      <alignment horizontal="center" vertical="center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33" fillId="0" borderId="0" xfId="0" applyFont="1" applyAlignment="1"/>
    <xf numFmtId="0" fontId="34" fillId="0" borderId="0" xfId="0" applyFont="1" applyAlignment="1"/>
    <xf numFmtId="0" fontId="35" fillId="0" borderId="0" xfId="0" applyFont="1" applyAlignment="1"/>
    <xf numFmtId="0" fontId="35" fillId="0" borderId="0" xfId="0" applyFont="1" applyAlignment="1">
      <alignment vertical="center"/>
    </xf>
    <xf numFmtId="4" fontId="40" fillId="0" borderId="0" xfId="0" applyNumberFormat="1" applyFont="1" applyFill="1" applyAlignment="1">
      <alignment horizontal="right" indent="7"/>
    </xf>
    <xf numFmtId="0" fontId="38" fillId="0" borderId="0" xfId="0" applyFont="1" applyAlignment="1">
      <alignment horizontal="center" vertical="center"/>
    </xf>
    <xf numFmtId="3" fontId="44" fillId="0" borderId="0" xfId="210" applyNumberFormat="1" applyFont="1"/>
    <xf numFmtId="0" fontId="44" fillId="0" borderId="0" xfId="210" applyFont="1"/>
    <xf numFmtId="167" fontId="38" fillId="0" borderId="0" xfId="0" applyNumberFormat="1" applyFont="1" applyAlignment="1">
      <alignment vertical="center"/>
    </xf>
    <xf numFmtId="167" fontId="44" fillId="0" borderId="0" xfId="0" applyNumberFormat="1" applyFont="1"/>
    <xf numFmtId="0" fontId="31" fillId="0" borderId="0" xfId="0" applyFont="1" applyAlignment="1">
      <alignment horizontal="center" vertical="center"/>
    </xf>
    <xf numFmtId="0" fontId="32" fillId="0" borderId="0" xfId="0" applyFont="1"/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/>
    <xf numFmtId="0" fontId="3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</cellXfs>
  <cellStyles count="384">
    <cellStyle name="Comma [0] 2" xfId="24" xr:uid="{00000000-0005-0000-0000-000000000000}"/>
    <cellStyle name="Comma [0] 2 2" xfId="22" xr:uid="{00000000-0005-0000-0000-000001000000}"/>
    <cellStyle name="Comma [0] 2 2 2" xfId="232" xr:uid="{00000000-0005-0000-0000-000001000000}"/>
    <cellStyle name="Comma [0] 2 3" xfId="234" xr:uid="{00000000-0005-0000-0000-000000000000}"/>
    <cellStyle name="Comma [0] 3" xfId="26" xr:uid="{00000000-0005-0000-0000-000002000000}"/>
    <cellStyle name="Comma [0] 3 2" xfId="236" xr:uid="{00000000-0005-0000-0000-000002000000}"/>
    <cellStyle name="Comma 10" xfId="28" xr:uid="{00000000-0005-0000-0000-000003000000}"/>
    <cellStyle name="Comma 10 2" xfId="32" xr:uid="{00000000-0005-0000-0000-000004000000}"/>
    <cellStyle name="Comma 10 2 2" xfId="242" xr:uid="{00000000-0005-0000-0000-000004000000}"/>
    <cellStyle name="Comma 10 3" xfId="238" xr:uid="{00000000-0005-0000-0000-000003000000}"/>
    <cellStyle name="Comma 10 5" xfId="14" xr:uid="{00000000-0005-0000-0000-000005000000}"/>
    <cellStyle name="Comma 10 5 2" xfId="35" xr:uid="{00000000-0005-0000-0000-000006000000}"/>
    <cellStyle name="Comma 10 5 2 2" xfId="5" xr:uid="{00000000-0005-0000-0000-000007000000}"/>
    <cellStyle name="Comma 10 5 2 2 2" xfId="216" xr:uid="{00000000-0005-0000-0000-000007000000}"/>
    <cellStyle name="Comma 10 5 2 3" xfId="244" xr:uid="{00000000-0005-0000-0000-000006000000}"/>
    <cellStyle name="Comma 10 5 3" xfId="225" xr:uid="{00000000-0005-0000-0000-000005000000}"/>
    <cellStyle name="Comma 11" xfId="17" xr:uid="{00000000-0005-0000-0000-000008000000}"/>
    <cellStyle name="Comma 11 2" xfId="37" xr:uid="{00000000-0005-0000-0000-000009000000}"/>
    <cellStyle name="Comma 11 2 2" xfId="246" xr:uid="{00000000-0005-0000-0000-000009000000}"/>
    <cellStyle name="Comma 11 3" xfId="228" xr:uid="{00000000-0005-0000-0000-000008000000}"/>
    <cellStyle name="Comma 12" xfId="3" xr:uid="{00000000-0005-0000-0000-00000A000000}"/>
    <cellStyle name="Comma 12 2" xfId="215" xr:uid="{00000000-0005-0000-0000-00000A000000}"/>
    <cellStyle name="Comma 2" xfId="23" xr:uid="{00000000-0005-0000-0000-00000B000000}"/>
    <cellStyle name="Comma 2 10" xfId="29" xr:uid="{00000000-0005-0000-0000-00000C000000}"/>
    <cellStyle name="Comma 2 10 2" xfId="239" xr:uid="{00000000-0005-0000-0000-00000C000000}"/>
    <cellStyle name="Comma 2 2" xfId="21" xr:uid="{00000000-0005-0000-0000-00000D000000}"/>
    <cellStyle name="Comma 2 2 10 3" xfId="39" xr:uid="{00000000-0005-0000-0000-00000E000000}"/>
    <cellStyle name="Comma 2 2 10 3 2" xfId="15" xr:uid="{00000000-0005-0000-0000-00000F000000}"/>
    <cellStyle name="Comma 2 2 10 3 2 2" xfId="42" xr:uid="{00000000-0005-0000-0000-000010000000}"/>
    <cellStyle name="Comma 2 2 10 3 2 2 2" xfId="250" xr:uid="{00000000-0005-0000-0000-000010000000}"/>
    <cellStyle name="Comma 2 2 10 3 2 3" xfId="226" xr:uid="{00000000-0005-0000-0000-00000F000000}"/>
    <cellStyle name="Comma 2 2 10 3 3" xfId="44" xr:uid="{00000000-0005-0000-0000-000011000000}"/>
    <cellStyle name="Comma 2 2 10 3 3 2" xfId="7" xr:uid="{00000000-0005-0000-0000-000012000000}"/>
    <cellStyle name="Comma 2 2 10 3 3 2 2" xfId="218" xr:uid="{00000000-0005-0000-0000-000012000000}"/>
    <cellStyle name="Comma 2 2 10 3 3 3" xfId="251" xr:uid="{00000000-0005-0000-0000-000011000000}"/>
    <cellStyle name="Comma 2 2 10 3 4" xfId="248" xr:uid="{00000000-0005-0000-0000-00000E000000}"/>
    <cellStyle name="Comma 2 2 2" xfId="45" xr:uid="{00000000-0005-0000-0000-000013000000}"/>
    <cellStyle name="Comma 2 2 2 2" xfId="46" xr:uid="{00000000-0005-0000-0000-000014000000}"/>
    <cellStyle name="Comma 2 2 2 2 2" xfId="253" xr:uid="{00000000-0005-0000-0000-000014000000}"/>
    <cellStyle name="Comma 2 2 2 3" xfId="252" xr:uid="{00000000-0005-0000-0000-000013000000}"/>
    <cellStyle name="Comma 2 2 257" xfId="13" xr:uid="{00000000-0005-0000-0000-000015000000}"/>
    <cellStyle name="Comma 2 2 257 2" xfId="34" xr:uid="{00000000-0005-0000-0000-000016000000}"/>
    <cellStyle name="Comma 2 2 257 2 2" xfId="243" xr:uid="{00000000-0005-0000-0000-000016000000}"/>
    <cellStyle name="Comma 2 2 257 3" xfId="224" xr:uid="{00000000-0005-0000-0000-000015000000}"/>
    <cellStyle name="Comma 2 2 258" xfId="47" xr:uid="{00000000-0005-0000-0000-000017000000}"/>
    <cellStyle name="Comma 2 2 258 2" xfId="48" xr:uid="{00000000-0005-0000-0000-000018000000}"/>
    <cellStyle name="Comma 2 2 258 2 2" xfId="255" xr:uid="{00000000-0005-0000-0000-000018000000}"/>
    <cellStyle name="Comma 2 2 258 3" xfId="254" xr:uid="{00000000-0005-0000-0000-000017000000}"/>
    <cellStyle name="Comma 2 2 3" xfId="49" xr:uid="{00000000-0005-0000-0000-000019000000}"/>
    <cellStyle name="Comma 2 2 3 2" xfId="256" xr:uid="{00000000-0005-0000-0000-000019000000}"/>
    <cellStyle name="Comma 2 2 4" xfId="231" xr:uid="{00000000-0005-0000-0000-00000D000000}"/>
    <cellStyle name="Comma 2 3" xfId="51" xr:uid="{00000000-0005-0000-0000-00001A000000}"/>
    <cellStyle name="Comma 2 3 2" xfId="258" xr:uid="{00000000-0005-0000-0000-00001A000000}"/>
    <cellStyle name="Comma 2 4" xfId="12" xr:uid="{00000000-0005-0000-0000-00001B000000}"/>
    <cellStyle name="Comma 2 4 198" xfId="208" xr:uid="{00000000-0005-0000-0000-00001C000000}"/>
    <cellStyle name="Comma 2 4 198 2" xfId="382" xr:uid="{00000000-0005-0000-0000-00001C000000}"/>
    <cellStyle name="Comma 2 4 2" xfId="223" xr:uid="{00000000-0005-0000-0000-00001B000000}"/>
    <cellStyle name="Comma 2 5" xfId="185" xr:uid="{00000000-0005-0000-0000-00001D000000}"/>
    <cellStyle name="Comma 2 5 2" xfId="363" xr:uid="{00000000-0005-0000-0000-00001D000000}"/>
    <cellStyle name="Comma 2 6" xfId="233" xr:uid="{00000000-0005-0000-0000-00000B000000}"/>
    <cellStyle name="Comma 3" xfId="52" xr:uid="{00000000-0005-0000-0000-00001E000000}"/>
    <cellStyle name="Comma 3 2" xfId="259" xr:uid="{00000000-0005-0000-0000-00001E000000}"/>
    <cellStyle name="Comma 4" xfId="53" xr:uid="{00000000-0005-0000-0000-00001F000000}"/>
    <cellStyle name="Comma 4 2" xfId="54" xr:uid="{00000000-0005-0000-0000-000020000000}"/>
    <cellStyle name="Comma 4 2 2" xfId="261" xr:uid="{00000000-0005-0000-0000-000020000000}"/>
    <cellStyle name="Comma 4 3" xfId="55" xr:uid="{00000000-0005-0000-0000-000021000000}"/>
    <cellStyle name="Comma 4 3 2" xfId="262" xr:uid="{00000000-0005-0000-0000-000021000000}"/>
    <cellStyle name="Comma 4 4" xfId="260" xr:uid="{00000000-0005-0000-0000-00001F000000}"/>
    <cellStyle name="Comma 5" xfId="56" xr:uid="{00000000-0005-0000-0000-000022000000}"/>
    <cellStyle name="Comma 5 2" xfId="57" xr:uid="{00000000-0005-0000-0000-000023000000}"/>
    <cellStyle name="Comma 5 2 2" xfId="264" xr:uid="{00000000-0005-0000-0000-000023000000}"/>
    <cellStyle name="Comma 5 3" xfId="263" xr:uid="{00000000-0005-0000-0000-000022000000}"/>
    <cellStyle name="Comma 5 76" xfId="59" xr:uid="{00000000-0005-0000-0000-000024000000}"/>
    <cellStyle name="Comma 5 76 2" xfId="61" xr:uid="{00000000-0005-0000-0000-000025000000}"/>
    <cellStyle name="Comma 5 76 2 2" xfId="63" xr:uid="{00000000-0005-0000-0000-000026000000}"/>
    <cellStyle name="Comma 5 76 2 2 2" xfId="270" xr:uid="{00000000-0005-0000-0000-000026000000}"/>
    <cellStyle name="Comma 5 76 2 3" xfId="268" xr:uid="{00000000-0005-0000-0000-000025000000}"/>
    <cellStyle name="Comma 5 76 3" xfId="65" xr:uid="{00000000-0005-0000-0000-000027000000}"/>
    <cellStyle name="Comma 5 76 3 2" xfId="272" xr:uid="{00000000-0005-0000-0000-000027000000}"/>
    <cellStyle name="Comma 5 76 4" xfId="266" xr:uid="{00000000-0005-0000-0000-000024000000}"/>
    <cellStyle name="Comma 6" xfId="66" xr:uid="{00000000-0005-0000-0000-000028000000}"/>
    <cellStyle name="Comma 6 2" xfId="273" xr:uid="{00000000-0005-0000-0000-000028000000}"/>
    <cellStyle name="Comma 7" xfId="67" xr:uid="{00000000-0005-0000-0000-000029000000}"/>
    <cellStyle name="Comma 7 2" xfId="68" xr:uid="{00000000-0005-0000-0000-00002A000000}"/>
    <cellStyle name="Comma 7 2 2" xfId="275" xr:uid="{00000000-0005-0000-0000-00002A000000}"/>
    <cellStyle name="Comma 7 3" xfId="274" xr:uid="{00000000-0005-0000-0000-000029000000}"/>
    <cellStyle name="Comma 8" xfId="70" xr:uid="{00000000-0005-0000-0000-00002B000000}"/>
    <cellStyle name="Comma 8 2" xfId="71" xr:uid="{00000000-0005-0000-0000-00002C000000}"/>
    <cellStyle name="Comma 8 2 2" xfId="277" xr:uid="{00000000-0005-0000-0000-00002C000000}"/>
    <cellStyle name="Comma 8 3" xfId="276" xr:uid="{00000000-0005-0000-0000-00002B000000}"/>
    <cellStyle name="Comma 856" xfId="72" xr:uid="{00000000-0005-0000-0000-00002D000000}"/>
    <cellStyle name="Comma 856 2" xfId="278" xr:uid="{00000000-0005-0000-0000-00002D000000}"/>
    <cellStyle name="Comma 857" xfId="38" xr:uid="{00000000-0005-0000-0000-00002E000000}"/>
    <cellStyle name="Comma 857 2" xfId="16" xr:uid="{00000000-0005-0000-0000-00002F000000}"/>
    <cellStyle name="Comma 857 2 2" xfId="227" xr:uid="{00000000-0005-0000-0000-00002F000000}"/>
    <cellStyle name="Comma 857 3" xfId="247" xr:uid="{00000000-0005-0000-0000-00002E000000}"/>
    <cellStyle name="Comma 858" xfId="189" xr:uid="{00000000-0005-0000-0000-000030000000}"/>
    <cellStyle name="Comma 858 2" xfId="367" xr:uid="{00000000-0005-0000-0000-000030000000}"/>
    <cellStyle name="Comma 870 2" xfId="201" xr:uid="{00000000-0005-0000-0000-000031000000}"/>
    <cellStyle name="Comma 870 2 2" xfId="375" xr:uid="{00000000-0005-0000-0000-000031000000}"/>
    <cellStyle name="Comma 870 3" xfId="198" xr:uid="{00000000-0005-0000-0000-000032000000}"/>
    <cellStyle name="Comma 870 3 2" xfId="372" xr:uid="{00000000-0005-0000-0000-000032000000}"/>
    <cellStyle name="Comma 871" xfId="200" xr:uid="{00000000-0005-0000-0000-000033000000}"/>
    <cellStyle name="Comma 871 2" xfId="374" xr:uid="{00000000-0005-0000-0000-000033000000}"/>
    <cellStyle name="Comma 9" xfId="74" xr:uid="{00000000-0005-0000-0000-000034000000}"/>
    <cellStyle name="Comma 9 2" xfId="76" xr:uid="{00000000-0005-0000-0000-000035000000}"/>
    <cellStyle name="Comma 9 2 2" xfId="280" xr:uid="{00000000-0005-0000-0000-000035000000}"/>
    <cellStyle name="Comma 9 3" xfId="279" xr:uid="{00000000-0005-0000-0000-000034000000}"/>
    <cellStyle name="Normal" xfId="0" builtinId="0"/>
    <cellStyle name="Normal 10" xfId="77" xr:uid="{00000000-0005-0000-0000-000037000000}"/>
    <cellStyle name="Normal 10 11 2" xfId="8" xr:uid="{00000000-0005-0000-0000-000038000000}"/>
    <cellStyle name="Normal 10 11 2 10" xfId="78" xr:uid="{00000000-0005-0000-0000-000039000000}"/>
    <cellStyle name="Normal 10 11 2 10 2" xfId="79" xr:uid="{00000000-0005-0000-0000-00003A000000}"/>
    <cellStyle name="Normal 10 11 2 10 2 2" xfId="283" xr:uid="{00000000-0005-0000-0000-00003A000000}"/>
    <cellStyle name="Normal 10 11 2 10 3" xfId="282" xr:uid="{00000000-0005-0000-0000-000039000000}"/>
    <cellStyle name="Normal 10 11 2 11" xfId="202" xr:uid="{00000000-0005-0000-0000-00003B000000}"/>
    <cellStyle name="Normal 10 11 2 11 2" xfId="376" xr:uid="{00000000-0005-0000-0000-00003B000000}"/>
    <cellStyle name="Normal 10 11 2 12" xfId="219" xr:uid="{00000000-0005-0000-0000-000038000000}"/>
    <cellStyle name="Normal 10 11 2 13 2" xfId="196" xr:uid="{00000000-0005-0000-0000-00003C000000}"/>
    <cellStyle name="Normal 10 11 2 13 2 2" xfId="371" xr:uid="{00000000-0005-0000-0000-00003C000000}"/>
    <cellStyle name="Normal 10 11 2 18 2" xfId="186" xr:uid="{00000000-0005-0000-0000-00003D000000}"/>
    <cellStyle name="Normal 10 11 2 18 2 2" xfId="364" xr:uid="{00000000-0005-0000-0000-00003D000000}"/>
    <cellStyle name="Normal 10 11 2 2" xfId="80" xr:uid="{00000000-0005-0000-0000-00003E000000}"/>
    <cellStyle name="Normal 10 11 2 2 2" xfId="284" xr:uid="{00000000-0005-0000-0000-00003E000000}"/>
    <cellStyle name="Normal 10 11 2 3" xfId="41" xr:uid="{00000000-0005-0000-0000-00003F000000}"/>
    <cellStyle name="Normal 10 11 2 3 2" xfId="83" xr:uid="{00000000-0005-0000-0000-000040000000}"/>
    <cellStyle name="Normal 10 11 2 3 2 2" xfId="286" xr:uid="{00000000-0005-0000-0000-000040000000}"/>
    <cellStyle name="Normal 10 11 2 3 3" xfId="249" xr:uid="{00000000-0005-0000-0000-00003F000000}"/>
    <cellStyle name="Normal 10 11 2 4" xfId="84" xr:uid="{00000000-0005-0000-0000-000041000000}"/>
    <cellStyle name="Normal 10 11 2 4 2" xfId="85" xr:uid="{00000000-0005-0000-0000-000042000000}"/>
    <cellStyle name="Normal 10 11 2 4 2 2" xfId="288" xr:uid="{00000000-0005-0000-0000-000042000000}"/>
    <cellStyle name="Normal 10 11 2 4 3" xfId="287" xr:uid="{00000000-0005-0000-0000-000041000000}"/>
    <cellStyle name="Normal 10 11 2 5" xfId="86" xr:uid="{00000000-0005-0000-0000-000043000000}"/>
    <cellStyle name="Normal 10 11 2 5 2" xfId="87" xr:uid="{00000000-0005-0000-0000-000044000000}"/>
    <cellStyle name="Normal 10 11 2 5 2 2" xfId="290" xr:uid="{00000000-0005-0000-0000-000044000000}"/>
    <cellStyle name="Normal 10 11 2 5 3" xfId="289" xr:uid="{00000000-0005-0000-0000-000043000000}"/>
    <cellStyle name="Normal 10 11 2 6" xfId="88" xr:uid="{00000000-0005-0000-0000-000045000000}"/>
    <cellStyle name="Normal 10 11 2 6 2" xfId="89" xr:uid="{00000000-0005-0000-0000-000046000000}"/>
    <cellStyle name="Normal 10 11 2 6 2 2" xfId="292" xr:uid="{00000000-0005-0000-0000-000046000000}"/>
    <cellStyle name="Normal 10 11 2 6 3" xfId="291" xr:uid="{00000000-0005-0000-0000-000045000000}"/>
    <cellStyle name="Normal 10 11 2 7" xfId="91" xr:uid="{00000000-0005-0000-0000-000047000000}"/>
    <cellStyle name="Normal 10 11 2 7 2" xfId="199" xr:uid="{00000000-0005-0000-0000-000048000000}"/>
    <cellStyle name="Normal 10 11 2 7 2 2" xfId="373" xr:uid="{00000000-0005-0000-0000-000048000000}"/>
    <cellStyle name="Normal 10 11 2 7 3" xfId="293" xr:uid="{00000000-0005-0000-0000-000047000000}"/>
    <cellStyle name="Normal 10 11 2 8" xfId="27" xr:uid="{00000000-0005-0000-0000-000049000000}"/>
    <cellStyle name="Normal 10 11 2 8 2" xfId="31" xr:uid="{00000000-0005-0000-0000-00004A000000}"/>
    <cellStyle name="Normal 10 11 2 8 2 2" xfId="241" xr:uid="{00000000-0005-0000-0000-00004A000000}"/>
    <cellStyle name="Normal 10 11 2 8 3" xfId="237" xr:uid="{00000000-0005-0000-0000-000049000000}"/>
    <cellStyle name="Normal 10 11 2 9" xfId="18" xr:uid="{00000000-0005-0000-0000-00004B000000}"/>
    <cellStyle name="Normal 10 11 2 9 2" xfId="36" xr:uid="{00000000-0005-0000-0000-00004C000000}"/>
    <cellStyle name="Normal 10 11 2 9 2 2" xfId="245" xr:uid="{00000000-0005-0000-0000-00004C000000}"/>
    <cellStyle name="Normal 10 11 2 9 3" xfId="229" xr:uid="{00000000-0005-0000-0000-00004B000000}"/>
    <cellStyle name="Normal 10 2" xfId="281" xr:uid="{00000000-0005-0000-0000-000037000000}"/>
    <cellStyle name="Normal 11" xfId="92" xr:uid="{00000000-0005-0000-0000-00004D000000}"/>
    <cellStyle name="Normal 11 2" xfId="93" xr:uid="{00000000-0005-0000-0000-00004E000000}"/>
    <cellStyle name="Normal 11 2 2" xfId="295" xr:uid="{00000000-0005-0000-0000-00004E000000}"/>
    <cellStyle name="Normal 11 2 2 2" xfId="207" xr:uid="{00000000-0005-0000-0000-00004F000000}"/>
    <cellStyle name="Normal 11 2 2 2 2" xfId="381" xr:uid="{00000000-0005-0000-0000-00004F000000}"/>
    <cellStyle name="Normal 11 3" xfId="294" xr:uid="{00000000-0005-0000-0000-00004D000000}"/>
    <cellStyle name="Normal 112" xfId="94" xr:uid="{00000000-0005-0000-0000-000050000000}"/>
    <cellStyle name="Normal 112 2" xfId="296" xr:uid="{00000000-0005-0000-0000-000050000000}"/>
    <cellStyle name="Normal 12" xfId="184" xr:uid="{00000000-0005-0000-0000-000051000000}"/>
    <cellStyle name="Normal 12 2" xfId="362" xr:uid="{00000000-0005-0000-0000-000051000000}"/>
    <cellStyle name="Normal 13" xfId="40" xr:uid="{00000000-0005-0000-0000-000052000000}"/>
    <cellStyle name="Normal 13 2" xfId="82" xr:uid="{00000000-0005-0000-0000-000053000000}"/>
    <cellStyle name="Normal 13 2 2 3" xfId="194" xr:uid="{00000000-0005-0000-0000-000054000000}"/>
    <cellStyle name="Normal 13 2 5" xfId="43" xr:uid="{00000000-0005-0000-0000-000055000000}"/>
    <cellStyle name="Normal 13 3" xfId="95" xr:uid="{00000000-0005-0000-0000-000056000000}"/>
    <cellStyle name="Normal 13 3 2" xfId="96" xr:uid="{00000000-0005-0000-0000-000057000000}"/>
    <cellStyle name="Normal 14" xfId="1" xr:uid="{00000000-0005-0000-0000-000058000000}"/>
    <cellStyle name="Normal 14 2" xfId="213" xr:uid="{00000000-0005-0000-0000-000058000000}"/>
    <cellStyle name="Normal 14 3" xfId="327" xr:uid="{00000000-0005-0000-0000-000058000000}"/>
    <cellStyle name="Normal 15 5 2" xfId="97" xr:uid="{00000000-0005-0000-0000-000059000000}"/>
    <cellStyle name="Normal 15 5 2 2" xfId="98" xr:uid="{00000000-0005-0000-0000-00005A000000}"/>
    <cellStyle name="Normal 15 5 2 2 2" xfId="206" xr:uid="{00000000-0005-0000-0000-00005B000000}"/>
    <cellStyle name="Normal 15 5 2 2 2 2" xfId="380" xr:uid="{00000000-0005-0000-0000-00005B000000}"/>
    <cellStyle name="Normal 15 5 2 2 3" xfId="298" xr:uid="{00000000-0005-0000-0000-00005A000000}"/>
    <cellStyle name="Normal 15 5 2 3" xfId="297" xr:uid="{00000000-0005-0000-0000-000059000000}"/>
    <cellStyle name="Normal 16" xfId="211" xr:uid="{7B52E5FF-6F9A-459E-B2CA-12F54B595C4B}"/>
    <cellStyle name="Normal 17" xfId="90" xr:uid="{00000000-0005-0000-0000-00005C000000}"/>
    <cellStyle name="Normal 17 2" xfId="99" xr:uid="{00000000-0005-0000-0000-00005D000000}"/>
    <cellStyle name="Normal 18" xfId="210" xr:uid="{56D39270-1A41-44C4-9CB8-51706E2A9665}"/>
    <cellStyle name="Normal 18 2" xfId="30" xr:uid="{00000000-0005-0000-0000-00005E000000}"/>
    <cellStyle name="Normal 18 2 2" xfId="50" xr:uid="{00000000-0005-0000-0000-00005F000000}"/>
    <cellStyle name="Normal 18 2 2 2" xfId="257" xr:uid="{00000000-0005-0000-0000-00005F000000}"/>
    <cellStyle name="Normal 18 2 3" xfId="240" xr:uid="{00000000-0005-0000-0000-00005E000000}"/>
    <cellStyle name="Normal 19" xfId="212" xr:uid="{B2E499A0-CB1A-443C-8441-E37C9E7C8EA1}"/>
    <cellStyle name="Normal 2" xfId="100" xr:uid="{00000000-0005-0000-0000-000060000000}"/>
    <cellStyle name="Normal 2 2" xfId="101" xr:uid="{00000000-0005-0000-0000-000061000000}"/>
    <cellStyle name="Normal 2 2 2" xfId="102" xr:uid="{00000000-0005-0000-0000-000062000000}"/>
    <cellStyle name="Normal 2 2 2 2" xfId="188" xr:uid="{00000000-0005-0000-0000-000063000000}"/>
    <cellStyle name="Normal 2 2 2 2 2" xfId="366" xr:uid="{00000000-0005-0000-0000-000063000000}"/>
    <cellStyle name="Normal 2 2 2 2 2 4" xfId="103" xr:uid="{00000000-0005-0000-0000-000064000000}"/>
    <cellStyle name="Normal 2 2 2 2 2 4 17 2 2" xfId="105" xr:uid="{00000000-0005-0000-0000-000065000000}"/>
    <cellStyle name="Normal 2 2 2 2 2 4 17 2 2 2" xfId="304" xr:uid="{00000000-0005-0000-0000-000065000000}"/>
    <cellStyle name="Normal 2 2 2 2 2 4 2" xfId="2" xr:uid="{00000000-0005-0000-0000-000066000000}"/>
    <cellStyle name="Normal 2 2 2 2 2 4 2 2" xfId="106" xr:uid="{00000000-0005-0000-0000-000067000000}"/>
    <cellStyle name="Normal 2 2 2 2 2 4 2 2 2" xfId="305" xr:uid="{00000000-0005-0000-0000-000067000000}"/>
    <cellStyle name="Normal 2 2 2 2 2 4 2 3" xfId="214" xr:uid="{00000000-0005-0000-0000-000066000000}"/>
    <cellStyle name="Normal 2 2 2 2 2 4 3" xfId="11" xr:uid="{00000000-0005-0000-0000-000068000000}"/>
    <cellStyle name="Normal 2 2 2 2 2 4 3 2" xfId="107" xr:uid="{00000000-0005-0000-0000-000069000000}"/>
    <cellStyle name="Normal 2 2 2 2 2 4 3 2 2" xfId="306" xr:uid="{00000000-0005-0000-0000-000069000000}"/>
    <cellStyle name="Normal 2 2 2 2 2 4 3 3" xfId="222" xr:uid="{00000000-0005-0000-0000-000068000000}"/>
    <cellStyle name="Normal 2 2 2 2 2 4 4" xfId="10" xr:uid="{00000000-0005-0000-0000-00006A000000}"/>
    <cellStyle name="Normal 2 2 2 2 2 4 4 2" xfId="108" xr:uid="{00000000-0005-0000-0000-00006B000000}"/>
    <cellStyle name="Normal 2 2 2 2 2 4 4 2 2" xfId="307" xr:uid="{00000000-0005-0000-0000-00006B000000}"/>
    <cellStyle name="Normal 2 2 2 2 2 4 4 3" xfId="221" xr:uid="{00000000-0005-0000-0000-00006A000000}"/>
    <cellStyle name="Normal 2 2 2 2 2 4 5" xfId="20" xr:uid="{00000000-0005-0000-0000-00006C000000}"/>
    <cellStyle name="Normal 2 2 2 2 2 4 5 2" xfId="109" xr:uid="{00000000-0005-0000-0000-00006D000000}"/>
    <cellStyle name="Normal 2 2 2 2 2 4 5 2 2" xfId="308" xr:uid="{00000000-0005-0000-0000-00006D000000}"/>
    <cellStyle name="Normal 2 2 2 2 2 4 5 3" xfId="230" xr:uid="{00000000-0005-0000-0000-00006C000000}"/>
    <cellStyle name="Normal 2 2 2 2 2 4 6" xfId="205" xr:uid="{00000000-0005-0000-0000-00006E000000}"/>
    <cellStyle name="Normal 2 2 2 2 2 4 6 2" xfId="379" xr:uid="{00000000-0005-0000-0000-00006E000000}"/>
    <cellStyle name="Normal 2 2 2 2 2 4 7" xfId="302" xr:uid="{00000000-0005-0000-0000-000064000000}"/>
    <cellStyle name="Normal 2 2 2 2 6" xfId="110" xr:uid="{00000000-0005-0000-0000-00006F000000}"/>
    <cellStyle name="Normal 2 2 2 2 7" xfId="183" xr:uid="{00000000-0005-0000-0000-000070000000}"/>
    <cellStyle name="Normal 2 2 2 3" xfId="301" xr:uid="{00000000-0005-0000-0000-000062000000}"/>
    <cellStyle name="Normal 2 2 2 7" xfId="111" xr:uid="{00000000-0005-0000-0000-000071000000}"/>
    <cellStyle name="Normal 2 2 2 7 2" xfId="114" xr:uid="{00000000-0005-0000-0000-000072000000}"/>
    <cellStyle name="Normal 2 2 2 7 2 2" xfId="311" xr:uid="{00000000-0005-0000-0000-000072000000}"/>
    <cellStyle name="Normal 2 2 2 7 3" xfId="309" xr:uid="{00000000-0005-0000-0000-000071000000}"/>
    <cellStyle name="Normal 2 2 2 8" xfId="115" xr:uid="{00000000-0005-0000-0000-000073000000}"/>
    <cellStyle name="Normal 2 2 2 8 2" xfId="116" xr:uid="{00000000-0005-0000-0000-000074000000}"/>
    <cellStyle name="Normal 2 2 2 8 2 2" xfId="104" xr:uid="{00000000-0005-0000-0000-000075000000}"/>
    <cellStyle name="Normal 2 2 2 8 2 2 2" xfId="303" xr:uid="{00000000-0005-0000-0000-000075000000}"/>
    <cellStyle name="Normal 2 2 2 8 2 3" xfId="313" xr:uid="{00000000-0005-0000-0000-000074000000}"/>
    <cellStyle name="Normal 2 2 2 8 3" xfId="312" xr:uid="{00000000-0005-0000-0000-000073000000}"/>
    <cellStyle name="Normal 2 2 3" xfId="117" xr:uid="{00000000-0005-0000-0000-000076000000}"/>
    <cellStyle name="Normal 2 2 3 2" xfId="314" xr:uid="{00000000-0005-0000-0000-000076000000}"/>
    <cellStyle name="Normal 2 2 4" xfId="300" xr:uid="{00000000-0005-0000-0000-000061000000}"/>
    <cellStyle name="Normal 2 2 85" xfId="197" xr:uid="{00000000-0005-0000-0000-000077000000}"/>
    <cellStyle name="Normal 2 2 85 2" xfId="113" xr:uid="{00000000-0005-0000-0000-000078000000}"/>
    <cellStyle name="Normal 2 2 85 2 2" xfId="6" xr:uid="{00000000-0005-0000-0000-000079000000}"/>
    <cellStyle name="Normal 2 2 85 2 2 2" xfId="217" xr:uid="{00000000-0005-0000-0000-000079000000}"/>
    <cellStyle name="Normal 2 2 85 2 3" xfId="118" xr:uid="{00000000-0005-0000-0000-00007A000000}"/>
    <cellStyle name="Normal 2 2 85 2 3 2" xfId="119" xr:uid="{00000000-0005-0000-0000-00007B000000}"/>
    <cellStyle name="Normal 2 2 85 2 3 2 2" xfId="316" xr:uid="{00000000-0005-0000-0000-00007B000000}"/>
    <cellStyle name="Normal 2 2 85 2 3 3" xfId="315" xr:uid="{00000000-0005-0000-0000-00007A000000}"/>
    <cellStyle name="Normal 2 2 85 2 4" xfId="310" xr:uid="{00000000-0005-0000-0000-000078000000}"/>
    <cellStyle name="Normal 2 2 87" xfId="209" xr:uid="{00000000-0005-0000-0000-00007C000000}"/>
    <cellStyle name="Normal 2 2 87 2" xfId="383" xr:uid="{00000000-0005-0000-0000-00007C000000}"/>
    <cellStyle name="Normal 2 258" xfId="120" xr:uid="{00000000-0005-0000-0000-00007D000000}"/>
    <cellStyle name="Normal 2 258 2" xfId="121" xr:uid="{00000000-0005-0000-0000-00007E000000}"/>
    <cellStyle name="Normal 2 258 2 2" xfId="9" xr:uid="{00000000-0005-0000-0000-00007F000000}"/>
    <cellStyle name="Normal 2 258 2 2 2" xfId="220" xr:uid="{00000000-0005-0000-0000-00007F000000}"/>
    <cellStyle name="Normal 2 258 2 3" xfId="317" xr:uid="{00000000-0005-0000-0000-00007E000000}"/>
    <cellStyle name="Normal 2 258 3" xfId="122" xr:uid="{00000000-0005-0000-0000-000080000000}"/>
    <cellStyle name="Normal 2 258 3 2" xfId="123" xr:uid="{00000000-0005-0000-0000-000081000000}"/>
    <cellStyle name="Normal 2 258 3 2 2" xfId="124" xr:uid="{00000000-0005-0000-0000-000082000000}"/>
    <cellStyle name="Normal 2 258 3 2 2 2" xfId="319" xr:uid="{00000000-0005-0000-0000-000082000000}"/>
    <cellStyle name="Normal 2 258 3 2 3" xfId="318" xr:uid="{00000000-0005-0000-0000-000081000000}"/>
    <cellStyle name="Normal 2 258 3 3" xfId="125" xr:uid="{00000000-0005-0000-0000-000083000000}"/>
    <cellStyle name="Normal 2 258 3 3 2" xfId="126" xr:uid="{00000000-0005-0000-0000-000084000000}"/>
    <cellStyle name="Normal 2 258 3 3 2 2" xfId="321" xr:uid="{00000000-0005-0000-0000-000084000000}"/>
    <cellStyle name="Normal 2 258 3 3 3" xfId="320" xr:uid="{00000000-0005-0000-0000-000083000000}"/>
    <cellStyle name="Normal 2 258 3 4" xfId="127" xr:uid="{00000000-0005-0000-0000-000085000000}"/>
    <cellStyle name="Normal 2 258 3 4 2" xfId="128" xr:uid="{00000000-0005-0000-0000-000086000000}"/>
    <cellStyle name="Normal 2 258 3 4 2 2" xfId="323" xr:uid="{00000000-0005-0000-0000-000086000000}"/>
    <cellStyle name="Normal 2 258 3 4 3" xfId="322" xr:uid="{00000000-0005-0000-0000-000085000000}"/>
    <cellStyle name="Normal 2 258 3 5" xfId="129" xr:uid="{00000000-0005-0000-0000-000087000000}"/>
    <cellStyle name="Normal 2 258 3 5 2" xfId="130" xr:uid="{00000000-0005-0000-0000-000088000000}"/>
    <cellStyle name="Normal 2 258 3 5 2 2" xfId="325" xr:uid="{00000000-0005-0000-0000-000088000000}"/>
    <cellStyle name="Normal 2 258 3 5 3" xfId="324" xr:uid="{00000000-0005-0000-0000-000087000000}"/>
    <cellStyle name="Normal 2 258 4" xfId="131" xr:uid="{00000000-0005-0000-0000-000089000000}"/>
    <cellStyle name="Normal 2 258 4 2" xfId="132" xr:uid="{00000000-0005-0000-0000-00008A000000}"/>
    <cellStyle name="Normal 2 258 5" xfId="133" xr:uid="{00000000-0005-0000-0000-00008B000000}"/>
    <cellStyle name="Normal 2 258 5 2" xfId="135" xr:uid="{00000000-0005-0000-0000-00008C000000}"/>
    <cellStyle name="Normal 2 260" xfId="204" xr:uid="{00000000-0005-0000-0000-00008D000000}"/>
    <cellStyle name="Normal 2 260 2" xfId="378" xr:uid="{00000000-0005-0000-0000-00008D000000}"/>
    <cellStyle name="Normal 2 262" xfId="203" xr:uid="{00000000-0005-0000-0000-00008E000000}"/>
    <cellStyle name="Normal 2 262 2" xfId="377" xr:uid="{00000000-0005-0000-0000-00008E000000}"/>
    <cellStyle name="Normal 2 3" xfId="136" xr:uid="{00000000-0005-0000-0000-00008F000000}"/>
    <cellStyle name="Normal 2 3 2" xfId="137" xr:uid="{00000000-0005-0000-0000-000090000000}"/>
    <cellStyle name="Normal 2 3 2 2" xfId="329" xr:uid="{00000000-0005-0000-0000-000090000000}"/>
    <cellStyle name="Normal 2 3 3" xfId="328" xr:uid="{00000000-0005-0000-0000-00008F000000}"/>
    <cellStyle name="Normal 2 4" xfId="139" xr:uid="{00000000-0005-0000-0000-000091000000}"/>
    <cellStyle name="Normal 2 4 2" xfId="140" xr:uid="{00000000-0005-0000-0000-000092000000}"/>
    <cellStyle name="Normal 2 4 2 2" xfId="332" xr:uid="{00000000-0005-0000-0000-000092000000}"/>
    <cellStyle name="Normal 2 4 3" xfId="331" xr:uid="{00000000-0005-0000-0000-000091000000}"/>
    <cellStyle name="Normal 2 5" xfId="299" xr:uid="{00000000-0005-0000-0000-000060000000}"/>
    <cellStyle name="Normal 3" xfId="141" xr:uid="{00000000-0005-0000-0000-000093000000}"/>
    <cellStyle name="Normal 3 2" xfId="333" xr:uid="{00000000-0005-0000-0000-000093000000}"/>
    <cellStyle name="Normal 3 2 3" xfId="142" xr:uid="{00000000-0005-0000-0000-000094000000}"/>
    <cellStyle name="Normal 3 2 3 11" xfId="187" xr:uid="{00000000-0005-0000-0000-000095000000}"/>
    <cellStyle name="Normal 3 2 3 11 2" xfId="365" xr:uid="{00000000-0005-0000-0000-000095000000}"/>
    <cellStyle name="Normal 3 2 3 2" xfId="334" xr:uid="{00000000-0005-0000-0000-000094000000}"/>
    <cellStyle name="Normal 3 2 3 3" xfId="143" xr:uid="{00000000-0005-0000-0000-000096000000}"/>
    <cellStyle name="Normal 3 2 3 3 2" xfId="144" xr:uid="{00000000-0005-0000-0000-000097000000}"/>
    <cellStyle name="Normal 3 2 3 3 2 2" xfId="145" xr:uid="{00000000-0005-0000-0000-000098000000}"/>
    <cellStyle name="Normal 3 2 3 3 2 2 2" xfId="336" xr:uid="{00000000-0005-0000-0000-000098000000}"/>
    <cellStyle name="Normal 3 2 3 3 2 3" xfId="146" xr:uid="{00000000-0005-0000-0000-000099000000}"/>
    <cellStyle name="Normal 3 2 3 3 2 3 2" xfId="147" xr:uid="{00000000-0005-0000-0000-00009A000000}"/>
    <cellStyle name="Normal 3 2 3 3 2 3 2 2" xfId="338" xr:uid="{00000000-0005-0000-0000-00009A000000}"/>
    <cellStyle name="Normal 3 2 3 3 2 3 3" xfId="337" xr:uid="{00000000-0005-0000-0000-000099000000}"/>
    <cellStyle name="Normal 3 2 3 3 2 4" xfId="335" xr:uid="{00000000-0005-0000-0000-000097000000}"/>
    <cellStyle name="Normal 3 2 3 3 3" xfId="148" xr:uid="{00000000-0005-0000-0000-00009B000000}"/>
    <cellStyle name="Normal 3 2 3 3 3 2" xfId="193" xr:uid="{00000000-0005-0000-0000-00009C000000}"/>
    <cellStyle name="Normal 3 3 10" xfId="195" xr:uid="{00000000-0005-0000-0000-00009D000000}"/>
    <cellStyle name="Normal 3 3 2" xfId="69" xr:uid="{00000000-0005-0000-0000-00009E000000}"/>
    <cellStyle name="Normal 3 3 3" xfId="73" xr:uid="{00000000-0005-0000-0000-00009F000000}"/>
    <cellStyle name="Normal 3 3 3 2" xfId="75" xr:uid="{00000000-0005-0000-0000-0000A0000000}"/>
    <cellStyle name="Normal 3 3 3 2 2" xfId="150" xr:uid="{00000000-0005-0000-0000-0000A1000000}"/>
    <cellStyle name="Normal 3 3 3 3" xfId="151" xr:uid="{00000000-0005-0000-0000-0000A2000000}"/>
    <cellStyle name="Normal 3 3 3 3 2" xfId="152" xr:uid="{00000000-0005-0000-0000-0000A3000000}"/>
    <cellStyle name="Normal 3 3 4" xfId="19" xr:uid="{00000000-0005-0000-0000-0000A4000000}"/>
    <cellStyle name="Normal 3 5 2 5" xfId="153" xr:uid="{00000000-0005-0000-0000-0000A5000000}"/>
    <cellStyle name="Normal 3 5 2 5 2" xfId="339" xr:uid="{00000000-0005-0000-0000-0000A5000000}"/>
    <cellStyle name="Normal 3 5 2 5 5" xfId="134" xr:uid="{00000000-0005-0000-0000-0000A6000000}"/>
    <cellStyle name="Normal 3 5 2 5 5 2" xfId="326" xr:uid="{00000000-0005-0000-0000-0000A6000000}"/>
    <cellStyle name="Normal 3 5 2 5 5 2 2" xfId="154" xr:uid="{00000000-0005-0000-0000-0000A7000000}"/>
    <cellStyle name="Normal 3 5 2 5 5 2 2 2" xfId="340" xr:uid="{00000000-0005-0000-0000-0000A7000000}"/>
    <cellStyle name="Normal 3 5 7" xfId="155" xr:uid="{00000000-0005-0000-0000-0000A8000000}"/>
    <cellStyle name="Normal 3 5 7 2" xfId="341" xr:uid="{00000000-0005-0000-0000-0000A8000000}"/>
    <cellStyle name="Normal 3 85" xfId="33" xr:uid="{00000000-0005-0000-0000-0000A9000000}"/>
    <cellStyle name="Normal 3 85 2" xfId="4" xr:uid="{00000000-0005-0000-0000-0000AA000000}"/>
    <cellStyle name="Normal 3 85 2 2" xfId="156" xr:uid="{00000000-0005-0000-0000-0000AB000000}"/>
    <cellStyle name="Normal 3 85 3" xfId="157" xr:uid="{00000000-0005-0000-0000-0000AC000000}"/>
    <cellStyle name="Normal 3 85 3 2" xfId="158" xr:uid="{00000000-0005-0000-0000-0000AD000000}"/>
    <cellStyle name="Normal 4" xfId="159" xr:uid="{00000000-0005-0000-0000-0000AE000000}"/>
    <cellStyle name="Normal 4 2" xfId="58" xr:uid="{00000000-0005-0000-0000-0000AF000000}"/>
    <cellStyle name="Normal 4 2 10 2" xfId="160" xr:uid="{00000000-0005-0000-0000-0000B0000000}"/>
    <cellStyle name="Normal 4 2 10 2 2" xfId="161" xr:uid="{00000000-0005-0000-0000-0000B1000000}"/>
    <cellStyle name="Normal 4 2 10 2 2 2" xfId="344" xr:uid="{00000000-0005-0000-0000-0000B1000000}"/>
    <cellStyle name="Normal 4 2 10 2 3" xfId="343" xr:uid="{00000000-0005-0000-0000-0000B0000000}"/>
    <cellStyle name="Normal 4 2 2" xfId="60" xr:uid="{00000000-0005-0000-0000-0000B2000000}"/>
    <cellStyle name="Normal 4 2 2 2" xfId="62" xr:uid="{00000000-0005-0000-0000-0000B3000000}"/>
    <cellStyle name="Normal 4 2 2 2 2" xfId="269" xr:uid="{00000000-0005-0000-0000-0000B3000000}"/>
    <cellStyle name="Normal 4 2 2 3" xfId="267" xr:uid="{00000000-0005-0000-0000-0000B2000000}"/>
    <cellStyle name="Normal 4 2 3" xfId="64" xr:uid="{00000000-0005-0000-0000-0000B4000000}"/>
    <cellStyle name="Normal 4 2 3 2" xfId="162" xr:uid="{00000000-0005-0000-0000-0000B5000000}"/>
    <cellStyle name="Normal 4 2 3 2 2" xfId="345" xr:uid="{00000000-0005-0000-0000-0000B5000000}"/>
    <cellStyle name="Normal 4 2 3 3" xfId="271" xr:uid="{00000000-0005-0000-0000-0000B4000000}"/>
    <cellStyle name="Normal 4 2 4" xfId="265" xr:uid="{00000000-0005-0000-0000-0000AF000000}"/>
    <cellStyle name="Normal 4 3" xfId="163" xr:uid="{00000000-0005-0000-0000-0000B6000000}"/>
    <cellStyle name="Normal 4 3 2" xfId="346" xr:uid="{00000000-0005-0000-0000-0000B6000000}"/>
    <cellStyle name="Normal 4 4" xfId="342" xr:uid="{00000000-0005-0000-0000-0000AE000000}"/>
    <cellStyle name="Normal 4 4 2" xfId="164" xr:uid="{00000000-0005-0000-0000-0000B7000000}"/>
    <cellStyle name="Normal 4 4 2 2" xfId="165" xr:uid="{00000000-0005-0000-0000-0000B8000000}"/>
    <cellStyle name="Normal 4 4 2 2 2" xfId="348" xr:uid="{00000000-0005-0000-0000-0000B8000000}"/>
    <cellStyle name="Normal 4 4 2 3" xfId="347" xr:uid="{00000000-0005-0000-0000-0000B7000000}"/>
    <cellStyle name="Normal 5" xfId="166" xr:uid="{00000000-0005-0000-0000-0000B9000000}"/>
    <cellStyle name="Normal 5 2" xfId="167" xr:uid="{00000000-0005-0000-0000-0000BA000000}"/>
    <cellStyle name="Normal 5 2 2" xfId="168" xr:uid="{00000000-0005-0000-0000-0000BB000000}"/>
    <cellStyle name="Normal 5 2 3" xfId="350" xr:uid="{00000000-0005-0000-0000-0000BA000000}"/>
    <cellStyle name="Normal 5 3" xfId="349" xr:uid="{00000000-0005-0000-0000-0000B9000000}"/>
    <cellStyle name="Normal 51 2" xfId="191" xr:uid="{00000000-0005-0000-0000-0000BC000000}"/>
    <cellStyle name="Normal 51 2 2" xfId="369" xr:uid="{00000000-0005-0000-0000-0000BC000000}"/>
    <cellStyle name="Normal 573" xfId="169" xr:uid="{00000000-0005-0000-0000-0000BD000000}"/>
    <cellStyle name="Normal 6" xfId="170" xr:uid="{00000000-0005-0000-0000-0000BE000000}"/>
    <cellStyle name="Normal 6 2" xfId="171" xr:uid="{00000000-0005-0000-0000-0000BF000000}"/>
    <cellStyle name="Normal 6 2 2" xfId="352" xr:uid="{00000000-0005-0000-0000-0000BF000000}"/>
    <cellStyle name="Normal 6 3" xfId="351" xr:uid="{00000000-0005-0000-0000-0000BE000000}"/>
    <cellStyle name="Normal 6 59" xfId="192" xr:uid="{00000000-0005-0000-0000-0000C0000000}"/>
    <cellStyle name="Normal 6 59 2" xfId="370" xr:uid="{00000000-0005-0000-0000-0000C0000000}"/>
    <cellStyle name="Normal 7" xfId="112" xr:uid="{00000000-0005-0000-0000-0000C1000000}"/>
    <cellStyle name="Normal 7 54" xfId="172" xr:uid="{00000000-0005-0000-0000-0000C2000000}"/>
    <cellStyle name="Normal 722 2" xfId="149" xr:uid="{00000000-0005-0000-0000-0000C3000000}"/>
    <cellStyle name="Normal 724" xfId="173" xr:uid="{00000000-0005-0000-0000-0000C4000000}"/>
    <cellStyle name="Normal 725" xfId="81" xr:uid="{00000000-0005-0000-0000-0000C5000000}"/>
    <cellStyle name="Normal 725 2" xfId="174" xr:uid="{00000000-0005-0000-0000-0000C6000000}"/>
    <cellStyle name="Normal 725 2 2" xfId="175" xr:uid="{00000000-0005-0000-0000-0000C7000000}"/>
    <cellStyle name="Normal 725 2 2 2" xfId="354" xr:uid="{00000000-0005-0000-0000-0000C7000000}"/>
    <cellStyle name="Normal 725 2 3" xfId="353" xr:uid="{00000000-0005-0000-0000-0000C6000000}"/>
    <cellStyle name="Normal 725 3" xfId="176" xr:uid="{00000000-0005-0000-0000-0000C8000000}"/>
    <cellStyle name="Normal 725 3 2" xfId="177" xr:uid="{00000000-0005-0000-0000-0000C9000000}"/>
    <cellStyle name="Normal 725 3 2 2" xfId="356" xr:uid="{00000000-0005-0000-0000-0000C9000000}"/>
    <cellStyle name="Normal 725 3 3" xfId="355" xr:uid="{00000000-0005-0000-0000-0000C8000000}"/>
    <cellStyle name="Normal 725 4" xfId="285" xr:uid="{00000000-0005-0000-0000-0000C5000000}"/>
    <cellStyle name="Normal 727" xfId="190" xr:uid="{00000000-0005-0000-0000-0000CA000000}"/>
    <cellStyle name="Normal 727 2" xfId="368" xr:uid="{00000000-0005-0000-0000-0000CA000000}"/>
    <cellStyle name="Normal 772" xfId="178" xr:uid="{00000000-0005-0000-0000-0000CB000000}"/>
    <cellStyle name="Normal 772 2" xfId="179" xr:uid="{00000000-0005-0000-0000-0000CC000000}"/>
    <cellStyle name="Normal 772 2 2" xfId="358" xr:uid="{00000000-0005-0000-0000-0000CC000000}"/>
    <cellStyle name="Normal 772 3" xfId="357" xr:uid="{00000000-0005-0000-0000-0000CB000000}"/>
    <cellStyle name="Normal 8" xfId="180" xr:uid="{00000000-0005-0000-0000-0000CD000000}"/>
    <cellStyle name="Normal 8 2" xfId="181" xr:uid="{00000000-0005-0000-0000-0000CE000000}"/>
    <cellStyle name="Normal 8 2 2" xfId="360" xr:uid="{00000000-0005-0000-0000-0000CE000000}"/>
    <cellStyle name="Normal 8 3" xfId="359" xr:uid="{00000000-0005-0000-0000-0000CD000000}"/>
    <cellStyle name="Normal 816 3" xfId="138" xr:uid="{00000000-0005-0000-0000-0000CF000000}"/>
    <cellStyle name="Normal 816 3 2" xfId="330" xr:uid="{00000000-0005-0000-0000-0000CF000000}"/>
    <cellStyle name="Normal 9" xfId="182" xr:uid="{00000000-0005-0000-0000-0000D0000000}"/>
    <cellStyle name="Normal 9 2" xfId="25" xr:uid="{00000000-0005-0000-0000-0000D1000000}"/>
    <cellStyle name="Normal 9 2 2" xfId="235" xr:uid="{00000000-0005-0000-0000-0000D1000000}"/>
    <cellStyle name="Normal 9 3" xfId="361" xr:uid="{00000000-0005-0000-0000-0000D0000000}"/>
  </cellStyles>
  <dxfs count="17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99"/>
  <sheetViews>
    <sheetView view="pageBreakPreview" zoomScale="85" zoomScaleNormal="100" zoomScaleSheetLayoutView="85" workbookViewId="0">
      <selection activeCell="F19" sqref="F19"/>
    </sheetView>
  </sheetViews>
  <sheetFormatPr defaultColWidth="16.7109375" defaultRowHeight="15" customHeight="1"/>
  <cols>
    <col min="1" max="1" width="1.28515625" style="14" customWidth="1"/>
    <col min="2" max="2" width="11.7109375" style="14" customWidth="1"/>
    <col min="3" max="3" width="10.140625" style="14" customWidth="1"/>
    <col min="4" max="4" width="14.7109375" style="14" customWidth="1"/>
    <col min="5" max="5" width="18.5703125" style="14" customWidth="1"/>
    <col min="6" max="6" width="25.28515625" style="14" customWidth="1"/>
    <col min="7" max="7" width="22.42578125" style="14" customWidth="1"/>
    <col min="8" max="8" width="1.28515625" style="14" customWidth="1"/>
    <col min="9" max="12" width="10.7109375" style="14" customWidth="1"/>
    <col min="13" max="16384" width="16.7109375" style="14"/>
  </cols>
  <sheetData>
    <row r="1" spans="1:12" ht="15" customHeight="1">
      <c r="A1" s="12"/>
      <c r="B1" s="32" t="s">
        <v>144</v>
      </c>
      <c r="C1" s="30" t="s">
        <v>257</v>
      </c>
      <c r="D1" s="38"/>
      <c r="E1" s="30"/>
      <c r="F1" s="30"/>
      <c r="G1" s="30"/>
      <c r="H1" s="12"/>
      <c r="I1" s="12"/>
      <c r="J1" s="12"/>
      <c r="K1" s="12"/>
      <c r="L1" s="12"/>
    </row>
    <row r="2" spans="1:12" ht="15" customHeight="1">
      <c r="A2" s="12"/>
      <c r="B2" s="35" t="s">
        <v>145</v>
      </c>
      <c r="C2" s="33" t="s">
        <v>194</v>
      </c>
      <c r="D2" s="38"/>
      <c r="E2" s="33"/>
      <c r="F2" s="33"/>
      <c r="G2" s="33"/>
      <c r="H2" s="12"/>
      <c r="I2" s="12"/>
      <c r="J2" s="12"/>
      <c r="K2" s="12"/>
      <c r="L2" s="12"/>
    </row>
    <row r="3" spans="1:12" ht="15" customHeight="1">
      <c r="A3" s="16"/>
      <c r="B3" s="39"/>
      <c r="C3" s="39"/>
      <c r="D3" s="39"/>
      <c r="E3" s="39"/>
      <c r="F3" s="39"/>
      <c r="G3" s="39"/>
      <c r="H3" s="16"/>
      <c r="I3" s="12"/>
      <c r="J3" s="12"/>
      <c r="K3" s="12"/>
      <c r="L3" s="12"/>
    </row>
    <row r="4" spans="1:12" ht="8.1" customHeight="1">
      <c r="A4" s="167"/>
      <c r="B4" s="168"/>
      <c r="C4" s="168"/>
      <c r="D4" s="168"/>
      <c r="E4" s="168"/>
      <c r="F4" s="168"/>
      <c r="G4" s="168"/>
      <c r="H4" s="12"/>
      <c r="I4" s="12"/>
      <c r="J4" s="12"/>
      <c r="K4" s="12"/>
      <c r="L4" s="12"/>
    </row>
    <row r="5" spans="1:12" ht="15" customHeight="1">
      <c r="A5" s="167"/>
      <c r="B5" s="169" t="s">
        <v>0</v>
      </c>
      <c r="C5" s="169"/>
      <c r="D5" s="155" t="s">
        <v>1</v>
      </c>
      <c r="E5" s="170" t="s">
        <v>2</v>
      </c>
      <c r="F5" s="170" t="s">
        <v>183</v>
      </c>
      <c r="G5" s="184" t="s">
        <v>3</v>
      </c>
      <c r="H5" s="18"/>
      <c r="I5" s="12"/>
      <c r="J5" s="12"/>
      <c r="K5" s="12"/>
      <c r="L5" s="12"/>
    </row>
    <row r="6" spans="1:12" ht="15" customHeight="1">
      <c r="A6" s="167"/>
      <c r="B6" s="168" t="s">
        <v>4</v>
      </c>
      <c r="C6" s="168"/>
      <c r="D6" s="171" t="s">
        <v>5</v>
      </c>
      <c r="E6" s="172" t="s">
        <v>6</v>
      </c>
      <c r="F6" s="172" t="s">
        <v>7</v>
      </c>
      <c r="G6" s="185" t="s">
        <v>8</v>
      </c>
      <c r="H6" s="12"/>
      <c r="I6" s="12"/>
      <c r="J6" s="12"/>
      <c r="K6" s="12"/>
      <c r="L6" s="12"/>
    </row>
    <row r="7" spans="1:12" ht="8.1" customHeight="1">
      <c r="A7" s="173"/>
      <c r="B7" s="173"/>
      <c r="C7" s="173"/>
      <c r="D7" s="173"/>
      <c r="E7" s="173"/>
      <c r="F7" s="173"/>
      <c r="G7" s="173"/>
      <c r="H7" s="19"/>
      <c r="I7" s="13"/>
      <c r="J7" s="13"/>
      <c r="K7" s="13"/>
      <c r="L7" s="13"/>
    </row>
    <row r="8" spans="1:12" ht="5.25" customHeight="1">
      <c r="A8" s="169"/>
      <c r="B8" s="169"/>
      <c r="C8" s="169"/>
      <c r="D8" s="169"/>
      <c r="E8" s="169"/>
      <c r="F8" s="169"/>
      <c r="G8" s="169"/>
      <c r="H8" s="13"/>
      <c r="I8" s="13"/>
      <c r="J8" s="13"/>
      <c r="K8" s="13"/>
      <c r="L8" s="13"/>
    </row>
    <row r="9" spans="1:12" ht="15" customHeight="1">
      <c r="A9" s="167"/>
      <c r="B9" s="169" t="s">
        <v>9</v>
      </c>
      <c r="C9" s="169"/>
      <c r="D9" s="174">
        <v>2021</v>
      </c>
      <c r="E9" s="175">
        <f t="shared" ref="E9:E10" si="0">SUM(F9:G9)</f>
        <v>5445</v>
      </c>
      <c r="F9" s="175">
        <v>5420</v>
      </c>
      <c r="G9" s="175">
        <v>25</v>
      </c>
      <c r="H9" s="12"/>
      <c r="I9" s="12"/>
      <c r="J9" s="12"/>
      <c r="K9" s="12"/>
      <c r="L9" s="12"/>
    </row>
    <row r="10" spans="1:12" ht="15" customHeight="1">
      <c r="A10" s="167"/>
      <c r="B10" s="169"/>
      <c r="C10" s="169"/>
      <c r="D10" s="174">
        <v>2022</v>
      </c>
      <c r="E10" s="175">
        <f t="shared" si="0"/>
        <v>3113</v>
      </c>
      <c r="F10" s="175">
        <v>3108</v>
      </c>
      <c r="G10" s="175">
        <v>5</v>
      </c>
      <c r="H10" s="12"/>
      <c r="I10" s="12"/>
      <c r="J10" s="12"/>
      <c r="K10" s="12"/>
      <c r="L10" s="12"/>
    </row>
    <row r="11" spans="1:12" ht="15" customHeight="1">
      <c r="A11" s="167"/>
      <c r="B11" s="169"/>
      <c r="C11" s="169"/>
      <c r="D11" s="174">
        <v>2023</v>
      </c>
      <c r="E11" s="175">
        <f>SUM(F11:G11)</f>
        <v>3155</v>
      </c>
      <c r="F11" s="175">
        <f>SUM(F15,F19,F23,F27,F31,F35,F39,F43,F47,F51,F55,F59,F63,F67,F71,F75)</f>
        <v>3155</v>
      </c>
      <c r="G11" s="178" t="s">
        <v>12</v>
      </c>
      <c r="H11" s="12"/>
      <c r="I11" s="12"/>
      <c r="J11" s="12"/>
      <c r="K11" s="12"/>
      <c r="L11" s="12"/>
    </row>
    <row r="12" spans="1:12" ht="5.25" customHeight="1">
      <c r="A12" s="167"/>
      <c r="B12" s="169"/>
      <c r="C12" s="169"/>
      <c r="D12" s="177"/>
      <c r="E12" s="176"/>
      <c r="F12" s="176"/>
      <c r="G12" s="176"/>
      <c r="H12" s="12"/>
      <c r="I12" s="12"/>
      <c r="J12" s="12"/>
      <c r="K12" s="12"/>
      <c r="L12" s="12"/>
    </row>
    <row r="13" spans="1:12" ht="15" customHeight="1">
      <c r="A13" s="167"/>
      <c r="B13" s="167" t="s">
        <v>10</v>
      </c>
      <c r="C13" s="167"/>
      <c r="D13" s="177">
        <v>2021</v>
      </c>
      <c r="E13" s="176">
        <v>230</v>
      </c>
      <c r="F13" s="176">
        <v>415</v>
      </c>
      <c r="G13" s="176">
        <v>1</v>
      </c>
      <c r="H13" s="12"/>
      <c r="I13" s="12"/>
      <c r="J13" s="12"/>
      <c r="K13" s="12"/>
      <c r="L13" s="12"/>
    </row>
    <row r="14" spans="1:12" ht="15" customHeight="1">
      <c r="A14" s="167"/>
      <c r="B14" s="167"/>
      <c r="C14" s="167"/>
      <c r="D14" s="177">
        <v>2022</v>
      </c>
      <c r="E14" s="176">
        <v>230</v>
      </c>
      <c r="F14" s="176">
        <v>230</v>
      </c>
      <c r="G14" s="178" t="s">
        <v>12</v>
      </c>
      <c r="H14" s="12"/>
      <c r="I14" s="12"/>
      <c r="J14" s="12"/>
      <c r="K14" s="12"/>
      <c r="L14" s="12"/>
    </row>
    <row r="15" spans="1:12" ht="15" customHeight="1">
      <c r="A15" s="167"/>
      <c r="B15" s="167"/>
      <c r="C15" s="167"/>
      <c r="D15" s="177">
        <v>2023</v>
      </c>
      <c r="E15" s="176">
        <f>SUM(F15:G15)</f>
        <v>279</v>
      </c>
      <c r="F15" s="176">
        <v>279</v>
      </c>
      <c r="G15" s="178" t="s">
        <v>12</v>
      </c>
      <c r="H15" s="12"/>
      <c r="I15" s="12"/>
      <c r="J15" s="12"/>
      <c r="K15" s="12"/>
      <c r="L15" s="12"/>
    </row>
    <row r="16" spans="1:12" ht="5.25" customHeight="1">
      <c r="A16" s="167"/>
      <c r="B16" s="167"/>
      <c r="C16" s="167"/>
      <c r="D16" s="177"/>
      <c r="E16" s="176"/>
      <c r="F16" s="176"/>
      <c r="G16" s="178"/>
      <c r="H16" s="12"/>
      <c r="I16" s="12"/>
      <c r="J16" s="12"/>
      <c r="K16" s="12"/>
      <c r="L16" s="12"/>
    </row>
    <row r="17" spans="1:12" ht="15" customHeight="1">
      <c r="A17" s="167"/>
      <c r="B17" s="167" t="s">
        <v>11</v>
      </c>
      <c r="C17" s="167"/>
      <c r="D17" s="177">
        <v>2021</v>
      </c>
      <c r="E17" s="176">
        <v>132</v>
      </c>
      <c r="F17" s="176">
        <v>271</v>
      </c>
      <c r="G17" s="178" t="s">
        <v>12</v>
      </c>
      <c r="H17" s="12"/>
      <c r="I17" s="12"/>
      <c r="J17" s="12"/>
      <c r="K17" s="12"/>
      <c r="L17" s="12"/>
    </row>
    <row r="18" spans="1:12" ht="15" customHeight="1">
      <c r="A18" s="167"/>
      <c r="B18" s="167"/>
      <c r="C18" s="167"/>
      <c r="D18" s="177">
        <v>2022</v>
      </c>
      <c r="E18" s="176">
        <v>132</v>
      </c>
      <c r="F18" s="176">
        <v>132</v>
      </c>
      <c r="G18" s="178" t="s">
        <v>12</v>
      </c>
      <c r="H18" s="12"/>
      <c r="I18" s="12"/>
      <c r="J18" s="12"/>
      <c r="K18" s="12"/>
      <c r="L18" s="12"/>
    </row>
    <row r="19" spans="1:12" ht="15" customHeight="1">
      <c r="A19" s="167"/>
      <c r="B19" s="167"/>
      <c r="C19" s="167"/>
      <c r="D19" s="177">
        <v>2023</v>
      </c>
      <c r="E19" s="176">
        <f>SUM(F19:G19)</f>
        <v>130</v>
      </c>
      <c r="F19" s="176">
        <v>130</v>
      </c>
      <c r="G19" s="178" t="s">
        <v>12</v>
      </c>
      <c r="H19" s="12"/>
      <c r="I19" s="12"/>
      <c r="J19" s="12"/>
      <c r="K19" s="12"/>
      <c r="L19" s="12"/>
    </row>
    <row r="20" spans="1:12" ht="5.25" customHeight="1">
      <c r="A20" s="167"/>
      <c r="B20" s="167"/>
      <c r="C20" s="167"/>
      <c r="D20" s="177"/>
      <c r="E20" s="176"/>
      <c r="F20" s="176"/>
      <c r="G20" s="178"/>
      <c r="H20" s="12"/>
      <c r="I20" s="12"/>
      <c r="J20" s="12"/>
      <c r="K20" s="12"/>
      <c r="L20" s="12"/>
    </row>
    <row r="21" spans="1:12" ht="15" customHeight="1">
      <c r="A21" s="167"/>
      <c r="B21" s="167" t="s">
        <v>13</v>
      </c>
      <c r="C21" s="167"/>
      <c r="D21" s="177">
        <v>2021</v>
      </c>
      <c r="E21" s="176">
        <v>154</v>
      </c>
      <c r="F21" s="176">
        <v>228</v>
      </c>
      <c r="G21" s="178" t="s">
        <v>12</v>
      </c>
      <c r="H21" s="12"/>
      <c r="I21" s="12"/>
      <c r="J21" s="12"/>
      <c r="K21" s="12"/>
      <c r="L21" s="12"/>
    </row>
    <row r="22" spans="1:12" ht="15" customHeight="1">
      <c r="A22" s="167"/>
      <c r="B22" s="167"/>
      <c r="C22" s="167"/>
      <c r="D22" s="177">
        <v>2022</v>
      </c>
      <c r="E22" s="176">
        <v>154</v>
      </c>
      <c r="F22" s="176">
        <v>154</v>
      </c>
      <c r="G22" s="178" t="s">
        <v>12</v>
      </c>
      <c r="H22" s="12"/>
      <c r="I22" s="12"/>
      <c r="J22" s="12"/>
      <c r="K22" s="12"/>
      <c r="L22" s="12"/>
    </row>
    <row r="23" spans="1:12" ht="15" customHeight="1">
      <c r="A23" s="167"/>
      <c r="B23" s="167"/>
      <c r="C23" s="167"/>
      <c r="D23" s="177">
        <v>2023</v>
      </c>
      <c r="E23" s="176">
        <f>SUM(F23:G23)</f>
        <v>169</v>
      </c>
      <c r="F23" s="176">
        <v>169</v>
      </c>
      <c r="G23" s="178" t="s">
        <v>12</v>
      </c>
      <c r="H23" s="12"/>
      <c r="I23" s="12"/>
      <c r="J23" s="12"/>
      <c r="K23" s="12"/>
      <c r="L23" s="12"/>
    </row>
    <row r="24" spans="1:12" ht="5.25" customHeight="1">
      <c r="A24" s="167"/>
      <c r="B24" s="167"/>
      <c r="C24" s="167"/>
      <c r="D24" s="177"/>
      <c r="E24" s="176"/>
      <c r="F24" s="176"/>
      <c r="G24" s="178"/>
      <c r="H24" s="12"/>
      <c r="I24" s="12"/>
      <c r="J24" s="12"/>
      <c r="K24" s="12"/>
      <c r="L24" s="12"/>
    </row>
    <row r="25" spans="1:12" ht="15" customHeight="1">
      <c r="A25" s="167"/>
      <c r="B25" s="167" t="s">
        <v>14</v>
      </c>
      <c r="C25" s="167"/>
      <c r="D25" s="177">
        <v>2021</v>
      </c>
      <c r="E25" s="176">
        <v>120</v>
      </c>
      <c r="F25" s="176">
        <v>94</v>
      </c>
      <c r="G25" s="178" t="s">
        <v>12</v>
      </c>
      <c r="H25" s="12"/>
      <c r="I25" s="12"/>
      <c r="J25" s="12"/>
      <c r="K25" s="12"/>
      <c r="L25" s="12"/>
    </row>
    <row r="26" spans="1:12" ht="15" customHeight="1">
      <c r="A26" s="167"/>
      <c r="B26" s="167"/>
      <c r="C26" s="167"/>
      <c r="D26" s="177">
        <v>2022</v>
      </c>
      <c r="E26" s="176">
        <v>120</v>
      </c>
      <c r="F26" s="176">
        <v>120</v>
      </c>
      <c r="G26" s="178" t="s">
        <v>12</v>
      </c>
      <c r="H26" s="12"/>
      <c r="I26" s="12"/>
      <c r="J26" s="12"/>
      <c r="K26" s="12"/>
      <c r="L26" s="12"/>
    </row>
    <row r="27" spans="1:12" ht="15" customHeight="1">
      <c r="A27" s="167"/>
      <c r="B27" s="167"/>
      <c r="C27" s="167"/>
      <c r="D27" s="177">
        <v>2023</v>
      </c>
      <c r="E27" s="176">
        <f>SUM(F27:G27)</f>
        <v>145</v>
      </c>
      <c r="F27" s="176">
        <v>145</v>
      </c>
      <c r="G27" s="178" t="s">
        <v>12</v>
      </c>
      <c r="H27" s="12"/>
      <c r="I27" s="12"/>
      <c r="J27" s="12"/>
      <c r="K27" s="12"/>
      <c r="L27" s="12"/>
    </row>
    <row r="28" spans="1:12" ht="5.25" customHeight="1">
      <c r="A28" s="167"/>
      <c r="B28" s="167"/>
      <c r="C28" s="167"/>
      <c r="D28" s="177"/>
      <c r="E28" s="176"/>
      <c r="F28" s="176"/>
      <c r="G28" s="176"/>
      <c r="H28" s="12"/>
      <c r="I28" s="12"/>
      <c r="J28" s="12"/>
      <c r="K28" s="12"/>
      <c r="L28" s="12"/>
    </row>
    <row r="29" spans="1:12" ht="15" customHeight="1">
      <c r="A29" s="167"/>
      <c r="B29" s="167" t="s">
        <v>15</v>
      </c>
      <c r="C29" s="167"/>
      <c r="D29" s="177">
        <v>2021</v>
      </c>
      <c r="E29" s="176">
        <v>179</v>
      </c>
      <c r="F29" s="176">
        <v>284</v>
      </c>
      <c r="G29" s="178" t="s">
        <v>12</v>
      </c>
      <c r="H29" s="12"/>
      <c r="I29" s="12"/>
      <c r="J29" s="12"/>
      <c r="K29" s="12"/>
      <c r="L29" s="12"/>
    </row>
    <row r="30" spans="1:12" ht="15" customHeight="1">
      <c r="A30" s="167"/>
      <c r="B30" s="167"/>
      <c r="C30" s="167"/>
      <c r="D30" s="177">
        <v>2022</v>
      </c>
      <c r="E30" s="176">
        <v>179</v>
      </c>
      <c r="F30" s="176">
        <v>179</v>
      </c>
      <c r="G30" s="178" t="s">
        <v>12</v>
      </c>
      <c r="H30" s="12"/>
      <c r="I30" s="12"/>
      <c r="J30" s="12"/>
      <c r="K30" s="12"/>
      <c r="L30" s="12"/>
    </row>
    <row r="31" spans="1:12" ht="15" customHeight="1">
      <c r="A31" s="167"/>
      <c r="B31" s="167"/>
      <c r="C31" s="167"/>
      <c r="D31" s="177">
        <v>2023</v>
      </c>
      <c r="E31" s="176">
        <f>SUM(F31:G31)</f>
        <v>179</v>
      </c>
      <c r="F31" s="176">
        <v>179</v>
      </c>
      <c r="G31" s="178" t="s">
        <v>12</v>
      </c>
      <c r="H31" s="12"/>
      <c r="I31" s="12"/>
      <c r="J31" s="12"/>
      <c r="K31" s="12"/>
      <c r="L31" s="12"/>
    </row>
    <row r="32" spans="1:12" ht="5.25" customHeight="1">
      <c r="A32" s="167"/>
      <c r="B32" s="167"/>
      <c r="C32" s="167"/>
      <c r="D32" s="177"/>
      <c r="E32" s="176"/>
      <c r="F32" s="176"/>
      <c r="G32" s="178"/>
      <c r="H32" s="12"/>
      <c r="I32" s="12"/>
      <c r="J32" s="12"/>
      <c r="K32" s="12"/>
      <c r="L32" s="12"/>
    </row>
    <row r="33" spans="1:12" ht="15" customHeight="1">
      <c r="A33" s="167"/>
      <c r="B33" s="167" t="s">
        <v>16</v>
      </c>
      <c r="C33" s="167"/>
      <c r="D33" s="177">
        <v>2021</v>
      </c>
      <c r="E33" s="176">
        <v>126</v>
      </c>
      <c r="F33" s="176">
        <v>237</v>
      </c>
      <c r="G33" s="178" t="s">
        <v>12</v>
      </c>
      <c r="H33" s="12"/>
      <c r="I33" s="12"/>
      <c r="J33" s="12"/>
      <c r="K33" s="12"/>
      <c r="L33" s="12"/>
    </row>
    <row r="34" spans="1:12" ht="15" customHeight="1">
      <c r="A34" s="167"/>
      <c r="B34" s="167"/>
      <c r="C34" s="167"/>
      <c r="D34" s="177">
        <v>2022</v>
      </c>
      <c r="E34" s="176">
        <v>126</v>
      </c>
      <c r="F34" s="176">
        <v>126</v>
      </c>
      <c r="G34" s="178" t="s">
        <v>12</v>
      </c>
      <c r="H34" s="12"/>
      <c r="I34" s="12"/>
      <c r="J34" s="12"/>
      <c r="K34" s="12"/>
      <c r="L34" s="12"/>
    </row>
    <row r="35" spans="1:12" ht="15" customHeight="1">
      <c r="A35" s="167"/>
      <c r="B35" s="167"/>
      <c r="C35" s="167"/>
      <c r="D35" s="177">
        <v>2023</v>
      </c>
      <c r="E35" s="176">
        <f>SUM(F35:G35)</f>
        <v>137</v>
      </c>
      <c r="F35" s="176">
        <v>137</v>
      </c>
      <c r="G35" s="178" t="s">
        <v>12</v>
      </c>
      <c r="H35" s="12"/>
      <c r="I35" s="12"/>
      <c r="J35" s="12"/>
      <c r="K35" s="12"/>
      <c r="L35" s="12"/>
    </row>
    <row r="36" spans="1:12" ht="5.25" customHeight="1">
      <c r="A36" s="167"/>
      <c r="B36" s="167"/>
      <c r="C36" s="167"/>
      <c r="D36" s="177"/>
      <c r="E36" s="176"/>
      <c r="F36" s="176"/>
      <c r="G36" s="176"/>
      <c r="H36" s="12"/>
      <c r="I36" s="12"/>
      <c r="J36" s="12"/>
      <c r="K36" s="12"/>
      <c r="L36" s="12"/>
    </row>
    <row r="37" spans="1:12" ht="15" customHeight="1">
      <c r="A37" s="167"/>
      <c r="B37" s="167" t="s">
        <v>17</v>
      </c>
      <c r="C37" s="167"/>
      <c r="D37" s="177">
        <v>2021</v>
      </c>
      <c r="E37" s="176">
        <v>238</v>
      </c>
      <c r="F37" s="176">
        <v>430</v>
      </c>
      <c r="G37" s="176">
        <v>1</v>
      </c>
      <c r="H37" s="12"/>
      <c r="I37" s="12"/>
      <c r="J37" s="12"/>
      <c r="K37" s="12"/>
      <c r="L37" s="12"/>
    </row>
    <row r="38" spans="1:12" ht="15" customHeight="1">
      <c r="A38" s="167"/>
      <c r="B38" s="167"/>
      <c r="C38" s="167"/>
      <c r="D38" s="177">
        <v>2022</v>
      </c>
      <c r="E38" s="176">
        <v>238</v>
      </c>
      <c r="F38" s="176">
        <v>238</v>
      </c>
      <c r="G38" s="178" t="s">
        <v>12</v>
      </c>
      <c r="H38" s="12"/>
      <c r="I38" s="12"/>
      <c r="J38" s="12"/>
      <c r="K38" s="12"/>
      <c r="L38" s="12"/>
    </row>
    <row r="39" spans="1:12" ht="15" customHeight="1">
      <c r="A39" s="167"/>
      <c r="B39" s="167"/>
      <c r="C39" s="167"/>
      <c r="D39" s="177">
        <v>2023</v>
      </c>
      <c r="E39" s="176">
        <f>SUM(F39:G39)</f>
        <v>245</v>
      </c>
      <c r="F39" s="176">
        <v>245</v>
      </c>
      <c r="G39" s="178" t="s">
        <v>12</v>
      </c>
      <c r="H39" s="12"/>
      <c r="I39" s="12"/>
      <c r="J39" s="12"/>
      <c r="K39" s="12"/>
      <c r="L39" s="12"/>
    </row>
    <row r="40" spans="1:12" ht="5.25" customHeight="1">
      <c r="A40" s="167"/>
      <c r="B40" s="167"/>
      <c r="C40" s="167"/>
      <c r="D40" s="177"/>
      <c r="E40" s="176"/>
      <c r="F40" s="176"/>
      <c r="G40" s="178"/>
      <c r="H40" s="12"/>
      <c r="I40" s="12"/>
      <c r="J40" s="12"/>
      <c r="K40" s="12"/>
      <c r="L40" s="12"/>
    </row>
    <row r="41" spans="1:12" ht="15" customHeight="1">
      <c r="A41" s="167"/>
      <c r="B41" s="167" t="s">
        <v>18</v>
      </c>
      <c r="C41" s="167"/>
      <c r="D41" s="177">
        <v>2021</v>
      </c>
      <c r="E41" s="176">
        <v>43</v>
      </c>
      <c r="F41" s="176">
        <v>57</v>
      </c>
      <c r="G41" s="178" t="s">
        <v>12</v>
      </c>
      <c r="H41" s="12"/>
      <c r="I41" s="12"/>
      <c r="J41" s="12"/>
      <c r="K41" s="12"/>
      <c r="L41" s="12"/>
    </row>
    <row r="42" spans="1:12" ht="15" customHeight="1">
      <c r="A42" s="167"/>
      <c r="B42" s="167"/>
      <c r="C42" s="167"/>
      <c r="D42" s="177">
        <v>2022</v>
      </c>
      <c r="E42" s="176">
        <v>43</v>
      </c>
      <c r="F42" s="176">
        <v>43</v>
      </c>
      <c r="G42" s="178" t="s">
        <v>12</v>
      </c>
      <c r="H42" s="12"/>
      <c r="I42" s="12"/>
      <c r="J42" s="12"/>
      <c r="K42" s="12"/>
      <c r="L42" s="12"/>
    </row>
    <row r="43" spans="1:12" ht="15" customHeight="1">
      <c r="A43" s="167"/>
      <c r="B43" s="167"/>
      <c r="C43" s="167"/>
      <c r="D43" s="177">
        <v>2023</v>
      </c>
      <c r="E43" s="176">
        <f>SUM(F43:G43)</f>
        <v>41</v>
      </c>
      <c r="F43" s="176">
        <v>41</v>
      </c>
      <c r="G43" s="178" t="s">
        <v>12</v>
      </c>
      <c r="H43" s="12"/>
      <c r="I43" s="12"/>
      <c r="J43" s="12"/>
      <c r="K43" s="12"/>
      <c r="L43" s="12"/>
    </row>
    <row r="44" spans="1:12" ht="5.25" customHeight="1">
      <c r="A44" s="167"/>
      <c r="B44" s="167"/>
      <c r="C44" s="167"/>
      <c r="D44" s="177"/>
      <c r="E44" s="176"/>
      <c r="F44" s="176"/>
      <c r="G44" s="178"/>
      <c r="H44" s="12"/>
      <c r="I44" s="12"/>
      <c r="J44" s="12"/>
      <c r="K44" s="12"/>
      <c r="L44" s="12"/>
    </row>
    <row r="45" spans="1:12" ht="15" customHeight="1">
      <c r="A45" s="167"/>
      <c r="B45" s="167" t="s">
        <v>19</v>
      </c>
      <c r="C45" s="167"/>
      <c r="D45" s="177">
        <v>2021</v>
      </c>
      <c r="E45" s="176">
        <v>140</v>
      </c>
      <c r="F45" s="176">
        <v>200</v>
      </c>
      <c r="G45" s="178" t="s">
        <v>12</v>
      </c>
      <c r="H45" s="12"/>
      <c r="I45" s="12"/>
      <c r="J45" s="12"/>
      <c r="K45" s="12"/>
      <c r="L45" s="12"/>
    </row>
    <row r="46" spans="1:12" ht="15" customHeight="1">
      <c r="A46" s="167"/>
      <c r="B46" s="167"/>
      <c r="C46" s="167"/>
      <c r="D46" s="177">
        <v>2022</v>
      </c>
      <c r="E46" s="176">
        <v>140</v>
      </c>
      <c r="F46" s="176">
        <v>140</v>
      </c>
      <c r="G46" s="178" t="s">
        <v>12</v>
      </c>
      <c r="H46" s="12"/>
      <c r="I46" s="12"/>
      <c r="J46" s="12"/>
      <c r="K46" s="12"/>
      <c r="L46" s="12"/>
    </row>
    <row r="47" spans="1:12" ht="15" customHeight="1">
      <c r="A47" s="167"/>
      <c r="B47" s="167"/>
      <c r="C47" s="167"/>
      <c r="D47" s="177">
        <v>2023</v>
      </c>
      <c r="E47" s="176">
        <f>SUM(F47:G47)</f>
        <v>159</v>
      </c>
      <c r="F47" s="176">
        <v>159</v>
      </c>
      <c r="G47" s="178" t="s">
        <v>12</v>
      </c>
      <c r="H47" s="12"/>
      <c r="I47" s="12"/>
      <c r="J47" s="12"/>
      <c r="K47" s="12"/>
      <c r="L47" s="12"/>
    </row>
    <row r="48" spans="1:12" ht="5.25" customHeight="1">
      <c r="A48" s="167"/>
      <c r="B48" s="167"/>
      <c r="C48" s="167"/>
      <c r="D48" s="177"/>
      <c r="E48" s="176"/>
      <c r="F48" s="176"/>
      <c r="G48" s="176"/>
      <c r="H48" s="12"/>
      <c r="I48" s="12"/>
      <c r="J48" s="12"/>
      <c r="K48" s="12"/>
      <c r="L48" s="12"/>
    </row>
    <row r="49" spans="1:12" ht="15" customHeight="1">
      <c r="A49" s="167"/>
      <c r="B49" s="167" t="s">
        <v>20</v>
      </c>
      <c r="C49" s="167"/>
      <c r="D49" s="177">
        <v>2021</v>
      </c>
      <c r="E49" s="176">
        <v>233</v>
      </c>
      <c r="F49" s="176">
        <v>360</v>
      </c>
      <c r="G49" s="178" t="s">
        <v>12</v>
      </c>
      <c r="H49" s="12"/>
      <c r="I49" s="12"/>
      <c r="J49" s="12"/>
      <c r="K49" s="12"/>
      <c r="L49" s="12"/>
    </row>
    <row r="50" spans="1:12" ht="15" customHeight="1">
      <c r="A50" s="167"/>
      <c r="B50" s="167"/>
      <c r="C50" s="167"/>
      <c r="D50" s="177">
        <v>2022</v>
      </c>
      <c r="E50" s="176">
        <v>233</v>
      </c>
      <c r="F50" s="176">
        <v>233</v>
      </c>
      <c r="G50" s="178" t="s">
        <v>12</v>
      </c>
      <c r="H50" s="12"/>
      <c r="I50" s="12"/>
      <c r="J50" s="12"/>
      <c r="K50" s="12"/>
      <c r="L50" s="12"/>
    </row>
    <row r="51" spans="1:12" ht="15" customHeight="1">
      <c r="A51" s="167"/>
      <c r="B51" s="167"/>
      <c r="C51" s="167"/>
      <c r="D51" s="177">
        <v>2023</v>
      </c>
      <c r="E51" s="176">
        <f>SUM(F51:G51)</f>
        <v>241</v>
      </c>
      <c r="F51" s="176">
        <v>241</v>
      </c>
      <c r="G51" s="178" t="s">
        <v>12</v>
      </c>
      <c r="H51" s="12"/>
      <c r="I51" s="12"/>
      <c r="J51" s="12"/>
      <c r="K51" s="12"/>
      <c r="L51" s="12"/>
    </row>
    <row r="52" spans="1:12" ht="5.25" customHeight="1">
      <c r="A52" s="167"/>
      <c r="B52" s="167"/>
      <c r="C52" s="167"/>
      <c r="D52" s="177"/>
      <c r="E52" s="176"/>
      <c r="F52" s="176"/>
      <c r="G52" s="178"/>
      <c r="H52" s="12"/>
      <c r="I52" s="12"/>
      <c r="J52" s="12"/>
      <c r="K52" s="12"/>
      <c r="L52" s="12"/>
    </row>
    <row r="53" spans="1:12" ht="15" customHeight="1">
      <c r="A53" s="167"/>
      <c r="B53" s="167" t="s">
        <v>21</v>
      </c>
      <c r="C53" s="167"/>
      <c r="D53" s="177">
        <v>2021</v>
      </c>
      <c r="E53" s="176">
        <v>125</v>
      </c>
      <c r="F53" s="176">
        <v>204</v>
      </c>
      <c r="G53" s="178" t="s">
        <v>12</v>
      </c>
      <c r="H53" s="12"/>
      <c r="I53" s="12"/>
      <c r="J53" s="12"/>
      <c r="K53" s="12"/>
      <c r="L53" s="12"/>
    </row>
    <row r="54" spans="1:12" ht="15" customHeight="1">
      <c r="A54" s="167"/>
      <c r="B54" s="167"/>
      <c r="C54" s="167"/>
      <c r="D54" s="177">
        <v>2022</v>
      </c>
      <c r="E54" s="176">
        <v>125</v>
      </c>
      <c r="F54" s="176">
        <v>125</v>
      </c>
      <c r="G54" s="178" t="s">
        <v>12</v>
      </c>
      <c r="H54" s="12"/>
      <c r="I54" s="12"/>
      <c r="J54" s="12"/>
      <c r="K54" s="12"/>
      <c r="L54" s="12"/>
    </row>
    <row r="55" spans="1:12" ht="15" customHeight="1">
      <c r="A55" s="167"/>
      <c r="B55" s="167"/>
      <c r="C55" s="167"/>
      <c r="D55" s="177">
        <v>2023</v>
      </c>
      <c r="E55" s="176">
        <f>SUM(F55:G55)</f>
        <v>123</v>
      </c>
      <c r="F55" s="176">
        <v>123</v>
      </c>
      <c r="G55" s="178" t="s">
        <v>12</v>
      </c>
      <c r="H55" s="12"/>
      <c r="I55" s="12"/>
      <c r="J55" s="12"/>
      <c r="K55" s="12"/>
      <c r="L55" s="12"/>
    </row>
    <row r="56" spans="1:12" ht="5.25" customHeight="1">
      <c r="A56" s="167"/>
      <c r="B56" s="167"/>
      <c r="C56" s="167"/>
      <c r="D56" s="177"/>
      <c r="E56" s="176"/>
      <c r="F56" s="176"/>
      <c r="G56" s="176"/>
      <c r="H56" s="12"/>
      <c r="I56" s="12"/>
      <c r="J56" s="12"/>
      <c r="K56" s="12"/>
      <c r="L56" s="12"/>
    </row>
    <row r="57" spans="1:12" ht="15" customHeight="1">
      <c r="A57" s="167"/>
      <c r="B57" s="167" t="s">
        <v>22</v>
      </c>
      <c r="C57" s="167"/>
      <c r="D57" s="177">
        <v>2021</v>
      </c>
      <c r="E57" s="176">
        <v>920</v>
      </c>
      <c r="F57" s="176">
        <v>1853</v>
      </c>
      <c r="G57" s="176">
        <v>3</v>
      </c>
      <c r="H57" s="12"/>
      <c r="I57" s="12"/>
      <c r="J57" s="12"/>
      <c r="K57" s="12"/>
      <c r="L57" s="12"/>
    </row>
    <row r="58" spans="1:12" ht="15" customHeight="1">
      <c r="A58" s="167"/>
      <c r="B58" s="167"/>
      <c r="C58" s="167"/>
      <c r="D58" s="177">
        <v>2022</v>
      </c>
      <c r="E58" s="176">
        <v>920</v>
      </c>
      <c r="F58" s="176">
        <v>920</v>
      </c>
      <c r="G58" s="178" t="s">
        <v>12</v>
      </c>
      <c r="H58" s="12"/>
      <c r="I58" s="12"/>
      <c r="J58" s="12"/>
      <c r="K58" s="12"/>
      <c r="L58" s="12"/>
    </row>
    <row r="59" spans="1:12" ht="15" customHeight="1">
      <c r="A59" s="167"/>
      <c r="B59" s="167"/>
      <c r="C59" s="167"/>
      <c r="D59" s="177">
        <v>2023</v>
      </c>
      <c r="E59" s="176">
        <f>SUM(F59:G59)</f>
        <v>871</v>
      </c>
      <c r="F59" s="176">
        <v>871</v>
      </c>
      <c r="G59" s="178" t="s">
        <v>12</v>
      </c>
      <c r="H59" s="12"/>
      <c r="I59" s="12"/>
      <c r="J59" s="12"/>
      <c r="K59" s="12"/>
      <c r="L59" s="12"/>
    </row>
    <row r="60" spans="1:12" ht="5.25" customHeight="1">
      <c r="A60" s="167"/>
      <c r="B60" s="167"/>
      <c r="C60" s="167"/>
      <c r="D60" s="177"/>
      <c r="E60" s="176"/>
      <c r="F60" s="176"/>
      <c r="G60" s="178"/>
      <c r="H60" s="12"/>
      <c r="I60" s="12"/>
      <c r="J60" s="12"/>
      <c r="K60" s="12"/>
      <c r="L60" s="12"/>
    </row>
    <row r="61" spans="1:12" ht="15" customHeight="1">
      <c r="A61" s="167"/>
      <c r="B61" s="167" t="s">
        <v>23</v>
      </c>
      <c r="C61" s="167"/>
      <c r="D61" s="177">
        <v>2021</v>
      </c>
      <c r="E61" s="176">
        <v>160</v>
      </c>
      <c r="F61" s="176">
        <v>202</v>
      </c>
      <c r="G61" s="178" t="s">
        <v>12</v>
      </c>
      <c r="H61" s="12"/>
      <c r="I61" s="12"/>
      <c r="J61" s="12"/>
      <c r="K61" s="12"/>
      <c r="L61" s="12"/>
    </row>
    <row r="62" spans="1:12" ht="15" customHeight="1">
      <c r="A62" s="167"/>
      <c r="B62" s="167"/>
      <c r="C62" s="167"/>
      <c r="D62" s="177">
        <v>2022</v>
      </c>
      <c r="E62" s="176">
        <v>160</v>
      </c>
      <c r="F62" s="176">
        <v>160</v>
      </c>
      <c r="G62" s="178" t="s">
        <v>12</v>
      </c>
      <c r="H62" s="12"/>
      <c r="I62" s="12"/>
      <c r="J62" s="12"/>
      <c r="K62" s="12"/>
      <c r="L62" s="12"/>
    </row>
    <row r="63" spans="1:12" ht="15" customHeight="1">
      <c r="A63" s="167"/>
      <c r="B63" s="167"/>
      <c r="C63" s="167"/>
      <c r="D63" s="177">
        <v>2023</v>
      </c>
      <c r="E63" s="176">
        <f>SUM(F63:G63)</f>
        <v>135</v>
      </c>
      <c r="F63" s="176">
        <v>135</v>
      </c>
      <c r="G63" s="178" t="s">
        <v>12</v>
      </c>
      <c r="H63" s="12"/>
      <c r="I63" s="12"/>
      <c r="J63" s="12"/>
      <c r="K63" s="12"/>
      <c r="L63" s="12"/>
    </row>
    <row r="64" spans="1:12" ht="5.25" customHeight="1">
      <c r="A64" s="167"/>
      <c r="B64" s="167"/>
      <c r="C64" s="167"/>
      <c r="D64" s="177"/>
      <c r="E64" s="176"/>
      <c r="F64" s="176"/>
      <c r="G64" s="176"/>
      <c r="H64" s="12"/>
      <c r="I64" s="12"/>
      <c r="J64" s="12"/>
      <c r="K64" s="12"/>
      <c r="L64" s="12"/>
    </row>
    <row r="65" spans="1:12" ht="15" customHeight="1">
      <c r="A65" s="167"/>
      <c r="B65" s="167" t="s">
        <v>31</v>
      </c>
      <c r="C65" s="167"/>
      <c r="D65" s="177">
        <v>2021</v>
      </c>
      <c r="E65" s="176">
        <v>211</v>
      </c>
      <c r="F65" s="176">
        <v>443</v>
      </c>
      <c r="G65" s="178" t="s">
        <v>12</v>
      </c>
      <c r="H65" s="12"/>
      <c r="I65" s="12"/>
      <c r="J65" s="12"/>
      <c r="K65" s="12"/>
      <c r="L65" s="12"/>
    </row>
    <row r="66" spans="1:12" ht="15" customHeight="1">
      <c r="A66" s="167"/>
      <c r="B66" s="167"/>
      <c r="C66" s="167"/>
      <c r="D66" s="177">
        <v>2022</v>
      </c>
      <c r="E66" s="176">
        <v>211</v>
      </c>
      <c r="F66" s="176">
        <v>211</v>
      </c>
      <c r="G66" s="178" t="s">
        <v>12</v>
      </c>
      <c r="H66" s="12"/>
      <c r="I66" s="12"/>
      <c r="J66" s="12"/>
      <c r="K66" s="12"/>
      <c r="L66" s="12"/>
    </row>
    <row r="67" spans="1:12" ht="15" customHeight="1">
      <c r="A67" s="167"/>
      <c r="B67" s="167"/>
      <c r="C67" s="167"/>
      <c r="D67" s="177">
        <v>2023</v>
      </c>
      <c r="E67" s="176">
        <f>SUM(F67:G67)</f>
        <v>218</v>
      </c>
      <c r="F67" s="176">
        <v>218</v>
      </c>
      <c r="G67" s="178" t="s">
        <v>12</v>
      </c>
      <c r="H67" s="12"/>
      <c r="I67" s="12"/>
      <c r="J67" s="12"/>
      <c r="K67" s="12"/>
      <c r="L67" s="12"/>
    </row>
    <row r="68" spans="1:12" ht="5.25" customHeight="1">
      <c r="A68" s="167"/>
      <c r="B68" s="167"/>
      <c r="C68" s="167"/>
      <c r="D68" s="177"/>
      <c r="E68" s="176"/>
      <c r="F68" s="176"/>
      <c r="G68" s="176"/>
      <c r="H68" s="12"/>
      <c r="I68" s="12"/>
      <c r="J68" s="12"/>
      <c r="K68" s="12"/>
      <c r="L68" s="12"/>
    </row>
    <row r="69" spans="1:12" ht="15" customHeight="1">
      <c r="A69" s="167"/>
      <c r="B69" s="167" t="s">
        <v>24</v>
      </c>
      <c r="C69" s="167"/>
      <c r="D69" s="177">
        <v>2021</v>
      </c>
      <c r="E69" s="176">
        <v>18</v>
      </c>
      <c r="F69" s="176">
        <v>39</v>
      </c>
      <c r="G69" s="178" t="s">
        <v>12</v>
      </c>
      <c r="H69" s="12"/>
      <c r="I69" s="12"/>
      <c r="J69" s="12"/>
      <c r="K69" s="12"/>
      <c r="L69" s="12"/>
    </row>
    <row r="70" spans="1:12" ht="15" customHeight="1">
      <c r="A70" s="167"/>
      <c r="B70" s="167"/>
      <c r="C70" s="167"/>
      <c r="D70" s="177">
        <v>2022</v>
      </c>
      <c r="E70" s="176">
        <v>18</v>
      </c>
      <c r="F70" s="176">
        <v>18</v>
      </c>
      <c r="G70" s="178" t="s">
        <v>12</v>
      </c>
      <c r="H70" s="12"/>
      <c r="I70" s="12"/>
      <c r="J70" s="12"/>
      <c r="K70" s="12"/>
      <c r="L70" s="12"/>
    </row>
    <row r="71" spans="1:12" ht="15" customHeight="1">
      <c r="A71" s="167"/>
      <c r="B71" s="167"/>
      <c r="C71" s="167"/>
      <c r="D71" s="177">
        <v>2023</v>
      </c>
      <c r="E71" s="176">
        <f>SUM(F71:G71)</f>
        <v>21</v>
      </c>
      <c r="F71" s="176">
        <v>21</v>
      </c>
      <c r="G71" s="178" t="s">
        <v>12</v>
      </c>
      <c r="H71" s="12"/>
      <c r="I71" s="12"/>
      <c r="J71" s="12"/>
      <c r="K71" s="12"/>
      <c r="L71" s="12"/>
    </row>
    <row r="72" spans="1:12" ht="6" customHeight="1">
      <c r="A72" s="167"/>
      <c r="B72" s="167"/>
      <c r="C72" s="167"/>
      <c r="D72" s="177"/>
      <c r="E72" s="176"/>
      <c r="F72" s="176"/>
      <c r="G72" s="176"/>
      <c r="H72" s="12"/>
      <c r="I72" s="12"/>
      <c r="J72" s="12"/>
      <c r="K72" s="12"/>
      <c r="L72" s="12"/>
    </row>
    <row r="73" spans="1:12" ht="15" customHeight="1">
      <c r="A73" s="167"/>
      <c r="B73" s="167" t="s">
        <v>32</v>
      </c>
      <c r="C73" s="167"/>
      <c r="D73" s="177">
        <v>2021</v>
      </c>
      <c r="E73" s="203">
        <v>84</v>
      </c>
      <c r="F73" s="176">
        <v>128</v>
      </c>
      <c r="G73" s="178" t="s">
        <v>12</v>
      </c>
      <c r="H73" s="12"/>
      <c r="I73" s="12"/>
      <c r="J73" s="12"/>
      <c r="K73" s="12"/>
      <c r="L73" s="12"/>
    </row>
    <row r="74" spans="1:12" ht="15" customHeight="1">
      <c r="A74" s="167"/>
      <c r="B74" s="167"/>
      <c r="C74" s="167"/>
      <c r="D74" s="177">
        <v>2022</v>
      </c>
      <c r="E74" s="203">
        <v>84</v>
      </c>
      <c r="F74" s="176">
        <v>84</v>
      </c>
      <c r="G74" s="178" t="s">
        <v>12</v>
      </c>
      <c r="H74" s="12"/>
      <c r="I74" s="12"/>
      <c r="J74" s="12"/>
      <c r="K74" s="12"/>
      <c r="L74" s="12"/>
    </row>
    <row r="75" spans="1:12" ht="15" customHeight="1">
      <c r="A75" s="167"/>
      <c r="B75" s="167"/>
      <c r="C75" s="167"/>
      <c r="D75" s="177">
        <v>2023</v>
      </c>
      <c r="E75" s="176">
        <f>SUM(F75:G75)</f>
        <v>62</v>
      </c>
      <c r="F75" s="204">
        <v>62</v>
      </c>
      <c r="G75" s="178" t="s">
        <v>12</v>
      </c>
      <c r="H75" s="12"/>
      <c r="I75" s="12"/>
      <c r="J75" s="12"/>
      <c r="K75" s="12"/>
      <c r="L75" s="12"/>
    </row>
    <row r="76" spans="1:12" ht="6" customHeight="1">
      <c r="A76" s="22"/>
      <c r="B76" s="22"/>
      <c r="C76" s="22"/>
      <c r="D76" s="22"/>
      <c r="E76" s="22"/>
      <c r="F76" s="22"/>
      <c r="G76" s="22"/>
      <c r="H76" s="22"/>
      <c r="I76" s="12"/>
      <c r="J76" s="12"/>
      <c r="K76" s="12"/>
      <c r="L76" s="12"/>
    </row>
    <row r="77" spans="1:12" ht="5.25" customHeight="1">
      <c r="A77" s="23"/>
      <c r="B77" s="23"/>
      <c r="C77" s="23"/>
      <c r="D77" s="23"/>
      <c r="E77" s="23"/>
      <c r="F77" s="23"/>
      <c r="G77" s="23"/>
      <c r="H77" s="23"/>
      <c r="I77" s="12"/>
      <c r="J77" s="12"/>
      <c r="K77" s="12"/>
      <c r="L77" s="12"/>
    </row>
    <row r="78" spans="1:12" s="191" customFormat="1" ht="15" customHeight="1">
      <c r="A78" s="187"/>
      <c r="B78" s="187"/>
      <c r="C78" s="187"/>
      <c r="D78" s="187"/>
      <c r="E78" s="188"/>
      <c r="F78" s="189"/>
      <c r="G78" s="190"/>
      <c r="H78" s="190" t="s">
        <v>25</v>
      </c>
      <c r="I78" s="187"/>
      <c r="J78" s="187"/>
      <c r="K78" s="187"/>
      <c r="L78" s="187"/>
    </row>
    <row r="79" spans="1:12" s="191" customFormat="1" ht="15" customHeight="1">
      <c r="A79" s="187"/>
      <c r="B79" s="187"/>
      <c r="C79" s="187"/>
      <c r="D79" s="187"/>
      <c r="E79" s="188"/>
      <c r="F79" s="188"/>
      <c r="G79" s="192"/>
      <c r="H79" s="192" t="s">
        <v>26</v>
      </c>
      <c r="I79" s="187"/>
      <c r="J79" s="187"/>
      <c r="K79" s="187"/>
      <c r="L79" s="187"/>
    </row>
    <row r="80" spans="1:12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2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2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2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1:12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1:12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1:12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1:12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</sheetData>
  <printOptions horizontalCentered="1"/>
  <pageMargins left="0.39370078740157483" right="0.39370078740157483" top="0.51181102362204722" bottom="0.39370078740157483" header="0.19685039370078741" footer="0.3937007874015748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101"/>
  <sheetViews>
    <sheetView view="pageBreakPreview" topLeftCell="A43" zoomScale="90" zoomScaleNormal="100" zoomScaleSheetLayoutView="90" workbookViewId="0">
      <selection activeCell="C1" sqref="C1"/>
    </sheetView>
  </sheetViews>
  <sheetFormatPr defaultColWidth="16.7109375" defaultRowHeight="15" customHeight="1"/>
  <cols>
    <col min="1" max="1" width="1.28515625" style="161" customWidth="1"/>
    <col min="2" max="2" width="12.85546875" style="161" customWidth="1"/>
    <col min="3" max="3" width="8.42578125" style="161" customWidth="1"/>
    <col min="4" max="4" width="12" style="161" customWidth="1"/>
    <col min="5" max="5" width="22" style="161" customWidth="1"/>
    <col min="6" max="6" width="24.140625" style="161" customWidth="1"/>
    <col min="7" max="7" width="29.28515625" style="161" customWidth="1"/>
    <col min="8" max="8" width="1" style="161" customWidth="1"/>
    <col min="9" max="12" width="10.7109375" style="161" customWidth="1"/>
    <col min="13" max="16384" width="16.7109375" style="161"/>
  </cols>
  <sheetData>
    <row r="1" spans="1:12" ht="18" customHeight="1">
      <c r="A1" s="90"/>
      <c r="B1" s="78" t="s">
        <v>164</v>
      </c>
      <c r="C1" s="79" t="s">
        <v>204</v>
      </c>
      <c r="E1" s="79"/>
      <c r="F1" s="79"/>
      <c r="G1" s="79"/>
      <c r="H1" s="90"/>
      <c r="I1" s="90"/>
      <c r="J1" s="90"/>
      <c r="K1" s="90"/>
      <c r="L1" s="90"/>
    </row>
    <row r="2" spans="1:12" ht="18" customHeight="1">
      <c r="A2" s="90"/>
      <c r="B2" s="81" t="s">
        <v>165</v>
      </c>
      <c r="C2" s="82" t="s">
        <v>205</v>
      </c>
      <c r="E2" s="82"/>
      <c r="F2" s="82"/>
      <c r="G2" s="82"/>
      <c r="H2" s="90"/>
      <c r="I2" s="90"/>
      <c r="J2" s="90"/>
      <c r="K2" s="90"/>
      <c r="L2" s="90"/>
    </row>
    <row r="3" spans="1:12" ht="15" customHeight="1">
      <c r="A3" s="96"/>
      <c r="B3" s="83"/>
      <c r="C3" s="83"/>
      <c r="D3" s="83"/>
      <c r="E3" s="83"/>
      <c r="F3" s="83"/>
      <c r="G3" s="83"/>
      <c r="H3" s="96"/>
      <c r="I3" s="90"/>
      <c r="J3" s="90"/>
      <c r="K3" s="90"/>
      <c r="L3" s="90"/>
    </row>
    <row r="4" spans="1:12" ht="8.1" customHeight="1">
      <c r="A4" s="90"/>
      <c r="B4" s="82"/>
      <c r="C4" s="82"/>
      <c r="D4" s="82"/>
      <c r="E4" s="82"/>
      <c r="F4" s="82"/>
      <c r="G4" s="82"/>
      <c r="H4" s="90"/>
      <c r="I4" s="90"/>
      <c r="J4" s="90"/>
      <c r="K4" s="90"/>
      <c r="L4" s="90"/>
    </row>
    <row r="5" spans="1:12" ht="15" customHeight="1">
      <c r="A5" s="90"/>
      <c r="B5" s="79" t="s">
        <v>0</v>
      </c>
      <c r="C5" s="79"/>
      <c r="D5" s="84" t="s">
        <v>1</v>
      </c>
      <c r="E5" s="78" t="s">
        <v>39</v>
      </c>
      <c r="F5" s="78" t="s">
        <v>40</v>
      </c>
      <c r="G5" s="78" t="s">
        <v>41</v>
      </c>
      <c r="H5" s="78"/>
      <c r="I5" s="90"/>
      <c r="J5" s="90"/>
      <c r="K5" s="90"/>
      <c r="L5" s="90"/>
    </row>
    <row r="6" spans="1:12" ht="15" customHeight="1">
      <c r="A6" s="90"/>
      <c r="B6" s="82" t="s">
        <v>4</v>
      </c>
      <c r="C6" s="82"/>
      <c r="D6" s="86" t="s">
        <v>5</v>
      </c>
      <c r="E6" s="81" t="s">
        <v>42</v>
      </c>
      <c r="F6" s="81" t="s">
        <v>43</v>
      </c>
      <c r="G6" s="81" t="s">
        <v>44</v>
      </c>
      <c r="H6" s="90"/>
      <c r="I6" s="90"/>
      <c r="J6" s="90"/>
      <c r="K6" s="90"/>
      <c r="L6" s="90"/>
    </row>
    <row r="7" spans="1:12" ht="8.1" customHeight="1">
      <c r="A7" s="88"/>
      <c r="B7" s="88"/>
      <c r="C7" s="88"/>
      <c r="D7" s="88"/>
      <c r="E7" s="88"/>
      <c r="F7" s="88"/>
      <c r="G7" s="88"/>
      <c r="H7" s="88"/>
      <c r="I7" s="79"/>
      <c r="J7" s="79"/>
      <c r="K7" s="79"/>
      <c r="L7" s="79"/>
    </row>
    <row r="8" spans="1:12" ht="6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2" ht="15" customHeight="1">
      <c r="A9" s="90"/>
      <c r="B9" s="79" t="s">
        <v>9</v>
      </c>
      <c r="C9" s="79"/>
      <c r="D9" s="84">
        <v>2021</v>
      </c>
      <c r="E9" s="89">
        <f t="shared" ref="E9:G11" si="0">SUM(E13,E17,E21,E25,E29,E33,E37,E41,E45,E49,E53,E57,E61,E65,E69,E73)</f>
        <v>297271</v>
      </c>
      <c r="F9" s="89">
        <f>SUM(F13,F17,F21,F25,F29,F33,F37,F41,F45,F49,F53,F57,F61,F65,F69,F73)</f>
        <v>36974</v>
      </c>
      <c r="G9" s="89">
        <f>SUM(G13,G17,G21,G25,G29,G33,G37,G41,G45,G49,G53,G57,G61,G65,G69,G73)</f>
        <v>98641</v>
      </c>
      <c r="H9" s="90"/>
      <c r="I9" s="90"/>
      <c r="J9" s="90"/>
      <c r="K9" s="90"/>
      <c r="L9" s="90"/>
    </row>
    <row r="10" spans="1:12" ht="15" customHeight="1">
      <c r="A10" s="90"/>
      <c r="B10" s="79"/>
      <c r="C10" s="79"/>
      <c r="D10" s="84">
        <v>2022</v>
      </c>
      <c r="E10" s="89">
        <f t="shared" si="0"/>
        <v>283436</v>
      </c>
      <c r="F10" s="89">
        <f>SUM(F14,F18,F22,F26,F30,F34,F38,F42,F46,F50,F54,F58,F62,F66,F70,F74)</f>
        <v>41108</v>
      </c>
      <c r="G10" s="89">
        <f t="shared" si="0"/>
        <v>103042</v>
      </c>
      <c r="H10" s="90"/>
      <c r="I10" s="90"/>
      <c r="J10" s="90"/>
      <c r="K10" s="90"/>
      <c r="L10" s="90"/>
    </row>
    <row r="11" spans="1:12" ht="15" customHeight="1">
      <c r="A11" s="90"/>
      <c r="B11" s="79"/>
      <c r="C11" s="79"/>
      <c r="D11" s="84">
        <v>2023</v>
      </c>
      <c r="E11" s="89">
        <f>SUM(E15,E19,E23,E27,E31,E35,E39,E43,E47,E51,E55,E59,E63,E67,E71,E75)</f>
        <v>300408</v>
      </c>
      <c r="F11" s="89">
        <f>SUM(F15,F19,F23,F27,F31,F35,F39,F43,F47,F51,F55,F59,F63,F67,F71,F75)</f>
        <v>41653</v>
      </c>
      <c r="G11" s="89">
        <f t="shared" si="0"/>
        <v>100842</v>
      </c>
      <c r="H11" s="90"/>
      <c r="I11" s="90"/>
      <c r="J11" s="90"/>
      <c r="K11" s="90"/>
      <c r="L11" s="90"/>
    </row>
    <row r="12" spans="1:12" ht="6" customHeight="1">
      <c r="A12" s="90"/>
      <c r="B12" s="79"/>
      <c r="C12" s="79"/>
      <c r="D12" s="84"/>
      <c r="E12" s="92"/>
      <c r="F12" s="92"/>
      <c r="G12" s="92"/>
      <c r="H12" s="90"/>
      <c r="I12" s="90"/>
      <c r="J12" s="90"/>
      <c r="K12" s="90"/>
      <c r="L12" s="90"/>
    </row>
    <row r="13" spans="1:12" ht="15" customHeight="1">
      <c r="A13" s="90"/>
      <c r="B13" s="90" t="s">
        <v>10</v>
      </c>
      <c r="C13" s="90"/>
      <c r="D13" s="91">
        <v>2021</v>
      </c>
      <c r="E13" s="92">
        <v>46411</v>
      </c>
      <c r="F13" s="92">
        <v>5918</v>
      </c>
      <c r="G13" s="92">
        <v>25136</v>
      </c>
      <c r="H13" s="90"/>
      <c r="I13" s="90"/>
      <c r="J13" s="90"/>
      <c r="K13" s="90"/>
      <c r="L13" s="90"/>
    </row>
    <row r="14" spans="1:12" ht="15" customHeight="1">
      <c r="A14" s="90"/>
      <c r="B14" s="90"/>
      <c r="C14" s="90"/>
      <c r="D14" s="91">
        <v>2022</v>
      </c>
      <c r="E14" s="92">
        <v>45280</v>
      </c>
      <c r="F14" s="92">
        <v>5776</v>
      </c>
      <c r="G14" s="92">
        <v>25139</v>
      </c>
      <c r="H14" s="90"/>
      <c r="I14" s="90"/>
      <c r="J14" s="90"/>
      <c r="K14" s="90"/>
      <c r="L14" s="90"/>
    </row>
    <row r="15" spans="1:12" ht="15" customHeight="1">
      <c r="A15" s="90"/>
      <c r="B15" s="90"/>
      <c r="C15" s="90"/>
      <c r="D15" s="91">
        <v>2023</v>
      </c>
      <c r="E15" s="92">
        <v>49311</v>
      </c>
      <c r="F15" s="92">
        <v>5833</v>
      </c>
      <c r="G15" s="92">
        <v>25320</v>
      </c>
      <c r="H15" s="90"/>
      <c r="I15" s="90"/>
      <c r="J15" s="90"/>
      <c r="K15" s="90"/>
      <c r="L15" s="90"/>
    </row>
    <row r="16" spans="1:12" ht="6" customHeight="1">
      <c r="A16" s="90"/>
      <c r="B16" s="90"/>
      <c r="C16" s="90"/>
      <c r="D16" s="91"/>
      <c r="E16" s="92"/>
      <c r="F16" s="92"/>
      <c r="G16" s="92"/>
      <c r="H16" s="90"/>
      <c r="I16" s="90"/>
      <c r="J16" s="90"/>
      <c r="K16" s="90"/>
      <c r="L16" s="90"/>
    </row>
    <row r="17" spans="1:12" ht="15" customHeight="1">
      <c r="A17" s="90"/>
      <c r="B17" s="90" t="s">
        <v>11</v>
      </c>
      <c r="C17" s="90"/>
      <c r="D17" s="91">
        <v>2021</v>
      </c>
      <c r="E17" s="92">
        <v>19661</v>
      </c>
      <c r="F17" s="92">
        <v>5013</v>
      </c>
      <c r="G17" s="92">
        <v>2503</v>
      </c>
      <c r="H17" s="90"/>
      <c r="I17" s="90"/>
      <c r="J17" s="90"/>
      <c r="K17" s="90"/>
      <c r="L17" s="90"/>
    </row>
    <row r="18" spans="1:12" ht="15" customHeight="1">
      <c r="A18" s="90"/>
      <c r="B18" s="90"/>
      <c r="C18" s="90"/>
      <c r="D18" s="91">
        <v>2022</v>
      </c>
      <c r="E18" s="92">
        <v>17520</v>
      </c>
      <c r="F18" s="92">
        <v>4793</v>
      </c>
      <c r="G18" s="92">
        <v>2505</v>
      </c>
      <c r="H18" s="90"/>
      <c r="I18" s="90"/>
      <c r="J18" s="90"/>
      <c r="K18" s="90"/>
      <c r="L18" s="90"/>
    </row>
    <row r="19" spans="1:12" ht="15" customHeight="1">
      <c r="A19" s="90"/>
      <c r="B19" s="90"/>
      <c r="C19" s="90"/>
      <c r="D19" s="91">
        <v>2023</v>
      </c>
      <c r="E19" s="92">
        <v>17838</v>
      </c>
      <c r="F19" s="92">
        <v>4784</v>
      </c>
      <c r="G19" s="92">
        <v>2439</v>
      </c>
      <c r="H19" s="90"/>
      <c r="I19" s="90"/>
      <c r="J19" s="90"/>
      <c r="K19" s="90"/>
      <c r="L19" s="90"/>
    </row>
    <row r="20" spans="1:12" ht="6" customHeight="1">
      <c r="A20" s="90"/>
      <c r="B20" s="90"/>
      <c r="C20" s="90"/>
      <c r="D20" s="91"/>
      <c r="E20" s="92"/>
      <c r="F20" s="92"/>
      <c r="G20" s="92"/>
      <c r="H20" s="90"/>
      <c r="I20" s="90"/>
      <c r="J20" s="90"/>
      <c r="K20" s="90"/>
      <c r="L20" s="90"/>
    </row>
    <row r="21" spans="1:12" ht="15" customHeight="1">
      <c r="A21" s="90"/>
      <c r="B21" s="90" t="s">
        <v>13</v>
      </c>
      <c r="C21" s="90"/>
      <c r="D21" s="91">
        <v>2021</v>
      </c>
      <c r="E21" s="92">
        <v>10162</v>
      </c>
      <c r="F21" s="92">
        <v>1873</v>
      </c>
      <c r="G21" s="92">
        <v>365</v>
      </c>
      <c r="H21" s="90"/>
      <c r="I21" s="90"/>
      <c r="J21" s="90"/>
      <c r="K21" s="90"/>
      <c r="L21" s="90"/>
    </row>
    <row r="22" spans="1:12" ht="15" customHeight="1">
      <c r="A22" s="90"/>
      <c r="B22" s="90"/>
      <c r="C22" s="90"/>
      <c r="D22" s="91">
        <v>2022</v>
      </c>
      <c r="E22" s="92">
        <v>9798</v>
      </c>
      <c r="F22" s="92">
        <v>1873</v>
      </c>
      <c r="G22" s="92">
        <v>328</v>
      </c>
      <c r="H22" s="90"/>
      <c r="I22" s="90"/>
      <c r="J22" s="90"/>
      <c r="K22" s="90"/>
      <c r="L22" s="90"/>
    </row>
    <row r="23" spans="1:12" ht="15" customHeight="1">
      <c r="A23" s="90"/>
      <c r="B23" s="90"/>
      <c r="C23" s="90"/>
      <c r="D23" s="91">
        <v>2023</v>
      </c>
      <c r="E23" s="92">
        <v>9828</v>
      </c>
      <c r="F23" s="92">
        <v>2149</v>
      </c>
      <c r="G23" s="92">
        <v>343</v>
      </c>
      <c r="H23" s="90"/>
      <c r="I23" s="90"/>
      <c r="J23" s="90"/>
      <c r="K23" s="90"/>
      <c r="L23" s="90"/>
    </row>
    <row r="24" spans="1:12" ht="6" customHeight="1">
      <c r="A24" s="90"/>
      <c r="B24" s="90"/>
      <c r="C24" s="90"/>
      <c r="D24" s="91"/>
      <c r="E24" s="92"/>
      <c r="F24" s="92"/>
      <c r="G24" s="92"/>
      <c r="H24" s="90"/>
      <c r="I24" s="90"/>
      <c r="J24" s="90"/>
      <c r="K24" s="90"/>
      <c r="L24" s="90"/>
    </row>
    <row r="25" spans="1:12" ht="15" customHeight="1">
      <c r="A25" s="90"/>
      <c r="B25" s="90" t="s">
        <v>14</v>
      </c>
      <c r="C25" s="90"/>
      <c r="D25" s="91">
        <v>2021</v>
      </c>
      <c r="E25" s="92">
        <v>9707</v>
      </c>
      <c r="F25" s="92" t="s">
        <v>12</v>
      </c>
      <c r="G25" s="92">
        <v>2270</v>
      </c>
      <c r="H25" s="90"/>
      <c r="I25" s="90"/>
      <c r="J25" s="90"/>
      <c r="K25" s="90"/>
      <c r="L25" s="90"/>
    </row>
    <row r="26" spans="1:12" ht="15" customHeight="1">
      <c r="A26" s="90"/>
      <c r="B26" s="90"/>
      <c r="C26" s="90"/>
      <c r="D26" s="91">
        <v>2022</v>
      </c>
      <c r="E26" s="92">
        <v>9231</v>
      </c>
      <c r="F26" s="92" t="s">
        <v>12</v>
      </c>
      <c r="G26" s="92">
        <v>2889</v>
      </c>
      <c r="H26" s="90"/>
      <c r="I26" s="90"/>
      <c r="J26" s="90"/>
      <c r="K26" s="90"/>
      <c r="L26" s="90"/>
    </row>
    <row r="27" spans="1:12" ht="15" customHeight="1">
      <c r="A27" s="90"/>
      <c r="B27" s="90"/>
      <c r="C27" s="90"/>
      <c r="D27" s="91">
        <v>2023</v>
      </c>
      <c r="E27" s="92">
        <v>13218</v>
      </c>
      <c r="F27" s="92" t="s">
        <v>12</v>
      </c>
      <c r="G27" s="92">
        <v>2498</v>
      </c>
      <c r="H27" s="90"/>
      <c r="I27" s="90"/>
      <c r="J27" s="90"/>
      <c r="K27" s="90"/>
      <c r="L27" s="90"/>
    </row>
    <row r="28" spans="1:12" ht="6" customHeight="1">
      <c r="A28" s="90"/>
      <c r="B28" s="90"/>
      <c r="C28" s="90"/>
      <c r="D28" s="91"/>
      <c r="E28" s="92"/>
      <c r="F28" s="92"/>
      <c r="G28" s="92"/>
      <c r="H28" s="90"/>
      <c r="I28" s="90"/>
      <c r="J28" s="90"/>
      <c r="K28" s="90"/>
      <c r="L28" s="90"/>
    </row>
    <row r="29" spans="1:12" ht="15" customHeight="1">
      <c r="A29" s="90"/>
      <c r="B29" s="90" t="s">
        <v>15</v>
      </c>
      <c r="C29" s="90"/>
      <c r="D29" s="91">
        <v>2021</v>
      </c>
      <c r="E29" s="92">
        <v>12338</v>
      </c>
      <c r="F29" s="92">
        <v>1845</v>
      </c>
      <c r="G29" s="92">
        <v>4706</v>
      </c>
      <c r="H29" s="90"/>
      <c r="I29" s="90"/>
      <c r="J29" s="90"/>
      <c r="K29" s="90"/>
      <c r="L29" s="90"/>
    </row>
    <row r="30" spans="1:12" ht="15" customHeight="1">
      <c r="A30" s="90"/>
      <c r="B30" s="90"/>
      <c r="C30" s="90"/>
      <c r="D30" s="91">
        <v>2022</v>
      </c>
      <c r="E30" s="92">
        <v>12507</v>
      </c>
      <c r="F30" s="92">
        <v>1851</v>
      </c>
      <c r="G30" s="92">
        <v>4873</v>
      </c>
      <c r="H30" s="90"/>
      <c r="I30" s="90"/>
      <c r="J30" s="90"/>
      <c r="K30" s="90"/>
      <c r="L30" s="90"/>
    </row>
    <row r="31" spans="1:12" ht="15" customHeight="1">
      <c r="A31" s="90"/>
      <c r="B31" s="90"/>
      <c r="C31" s="90"/>
      <c r="D31" s="91">
        <v>2023</v>
      </c>
      <c r="E31" s="92">
        <v>13137</v>
      </c>
      <c r="F31" s="92">
        <v>1939</v>
      </c>
      <c r="G31" s="92">
        <v>4757</v>
      </c>
      <c r="H31" s="90"/>
      <c r="I31" s="90"/>
      <c r="J31" s="90"/>
      <c r="K31" s="90"/>
      <c r="L31" s="90"/>
    </row>
    <row r="32" spans="1:12" ht="6" customHeight="1">
      <c r="A32" s="90"/>
      <c r="B32" s="90"/>
      <c r="C32" s="90"/>
      <c r="D32" s="91"/>
      <c r="E32" s="92"/>
      <c r="F32" s="92"/>
      <c r="G32" s="92"/>
      <c r="H32" s="90"/>
      <c r="I32" s="90"/>
      <c r="J32" s="90"/>
      <c r="K32" s="90"/>
      <c r="L32" s="90"/>
    </row>
    <row r="33" spans="1:12" ht="15" customHeight="1">
      <c r="A33" s="90"/>
      <c r="B33" s="90" t="s">
        <v>16</v>
      </c>
      <c r="C33" s="90"/>
      <c r="D33" s="91">
        <v>2021</v>
      </c>
      <c r="E33" s="92">
        <v>9360</v>
      </c>
      <c r="F33" s="92">
        <v>2833</v>
      </c>
      <c r="G33" s="92">
        <v>1158</v>
      </c>
      <c r="H33" s="90"/>
      <c r="I33" s="90"/>
      <c r="J33" s="90"/>
      <c r="K33" s="90"/>
      <c r="L33" s="90"/>
    </row>
    <row r="34" spans="1:12" ht="15" customHeight="1">
      <c r="A34" s="90"/>
      <c r="B34" s="90"/>
      <c r="C34" s="90"/>
      <c r="D34" s="91">
        <v>2022</v>
      </c>
      <c r="E34" s="92">
        <v>9019</v>
      </c>
      <c r="F34" s="92">
        <v>2990</v>
      </c>
      <c r="G34" s="92">
        <v>1230</v>
      </c>
      <c r="H34" s="90"/>
      <c r="I34" s="90"/>
      <c r="J34" s="90"/>
      <c r="K34" s="90"/>
      <c r="L34" s="90"/>
    </row>
    <row r="35" spans="1:12" ht="15" customHeight="1">
      <c r="A35" s="90"/>
      <c r="B35" s="90"/>
      <c r="C35" s="90"/>
      <c r="D35" s="91">
        <v>2023</v>
      </c>
      <c r="E35" s="92">
        <v>9438</v>
      </c>
      <c r="F35" s="92">
        <v>3006</v>
      </c>
      <c r="G35" s="92">
        <v>1229</v>
      </c>
      <c r="H35" s="90"/>
      <c r="I35" s="90"/>
      <c r="J35" s="90"/>
      <c r="K35" s="90"/>
      <c r="L35" s="90"/>
    </row>
    <row r="36" spans="1:12" ht="6" customHeight="1">
      <c r="A36" s="90"/>
      <c r="B36" s="90"/>
      <c r="C36" s="90"/>
      <c r="D36" s="91"/>
      <c r="E36" s="92"/>
      <c r="F36" s="92"/>
      <c r="G36" s="92"/>
      <c r="H36" s="90"/>
      <c r="I36" s="90"/>
      <c r="J36" s="90"/>
      <c r="K36" s="90"/>
      <c r="L36" s="90"/>
    </row>
    <row r="37" spans="1:12" ht="15" customHeight="1">
      <c r="A37" s="90"/>
      <c r="B37" s="90" t="s">
        <v>19</v>
      </c>
      <c r="C37" s="90"/>
      <c r="D37" s="91">
        <v>2021</v>
      </c>
      <c r="E37" s="92">
        <v>17155</v>
      </c>
      <c r="F37" s="92">
        <v>1147</v>
      </c>
      <c r="G37" s="92">
        <v>4619</v>
      </c>
      <c r="H37" s="90"/>
      <c r="I37" s="90"/>
      <c r="J37" s="90"/>
      <c r="K37" s="90"/>
      <c r="L37" s="90"/>
    </row>
    <row r="38" spans="1:12" ht="15" customHeight="1">
      <c r="A38" s="90"/>
      <c r="B38" s="90"/>
      <c r="C38" s="90"/>
      <c r="D38" s="91">
        <v>2022</v>
      </c>
      <c r="E38" s="92">
        <v>14463</v>
      </c>
      <c r="F38" s="92">
        <v>1196</v>
      </c>
      <c r="G38" s="92">
        <v>6857</v>
      </c>
      <c r="H38" s="90"/>
      <c r="I38" s="90"/>
      <c r="J38" s="90"/>
      <c r="K38" s="90"/>
      <c r="L38" s="90"/>
    </row>
    <row r="39" spans="1:12" ht="15" customHeight="1">
      <c r="A39" s="90"/>
      <c r="B39" s="90"/>
      <c r="C39" s="90"/>
      <c r="D39" s="91">
        <v>2023</v>
      </c>
      <c r="E39" s="92">
        <v>16290</v>
      </c>
      <c r="F39" s="92">
        <v>1260</v>
      </c>
      <c r="G39" s="92">
        <v>5978</v>
      </c>
      <c r="H39" s="90"/>
      <c r="I39" s="90"/>
      <c r="J39" s="90"/>
      <c r="K39" s="90"/>
      <c r="L39" s="90"/>
    </row>
    <row r="40" spans="1:12" ht="6" customHeight="1">
      <c r="A40" s="90"/>
      <c r="B40" s="90"/>
      <c r="C40" s="90"/>
      <c r="D40" s="91"/>
      <c r="E40" s="92"/>
      <c r="F40" s="92"/>
      <c r="G40" s="92"/>
      <c r="H40" s="90"/>
      <c r="I40" s="90"/>
      <c r="J40" s="90"/>
      <c r="K40" s="90"/>
      <c r="L40" s="90"/>
    </row>
    <row r="41" spans="1:12" ht="15" customHeight="1">
      <c r="A41" s="90"/>
      <c r="B41" s="90" t="s">
        <v>17</v>
      </c>
      <c r="C41" s="90"/>
      <c r="D41" s="91">
        <v>2021</v>
      </c>
      <c r="E41" s="92">
        <v>20612</v>
      </c>
      <c r="F41" s="92">
        <v>391</v>
      </c>
      <c r="G41" s="92">
        <v>6737</v>
      </c>
      <c r="H41" s="90"/>
      <c r="I41" s="90"/>
      <c r="J41" s="90"/>
      <c r="K41" s="90"/>
      <c r="L41" s="90"/>
    </row>
    <row r="42" spans="1:12" ht="15" customHeight="1">
      <c r="A42" s="90"/>
      <c r="B42" s="90"/>
      <c r="C42" s="90"/>
      <c r="D42" s="91">
        <v>2022</v>
      </c>
      <c r="E42" s="92">
        <v>19097</v>
      </c>
      <c r="F42" s="92">
        <v>368</v>
      </c>
      <c r="G42" s="92">
        <v>6507</v>
      </c>
      <c r="H42" s="90"/>
      <c r="I42" s="90"/>
      <c r="J42" s="90"/>
      <c r="K42" s="90"/>
      <c r="L42" s="90"/>
    </row>
    <row r="43" spans="1:12" ht="15" customHeight="1">
      <c r="A43" s="90"/>
      <c r="B43" s="90"/>
      <c r="C43" s="90"/>
      <c r="D43" s="91">
        <v>2023</v>
      </c>
      <c r="E43" s="92">
        <v>18928</v>
      </c>
      <c r="F43" s="92">
        <v>361</v>
      </c>
      <c r="G43" s="92">
        <v>6016</v>
      </c>
      <c r="H43" s="90"/>
      <c r="I43" s="90"/>
      <c r="J43" s="90"/>
      <c r="K43" s="90"/>
      <c r="L43" s="90"/>
    </row>
    <row r="44" spans="1:12" ht="6" customHeight="1">
      <c r="A44" s="90"/>
      <c r="B44" s="90"/>
      <c r="C44" s="90"/>
      <c r="D44" s="91"/>
      <c r="E44" s="92"/>
      <c r="F44" s="92"/>
      <c r="G44" s="92"/>
      <c r="H44" s="90"/>
      <c r="I44" s="90"/>
      <c r="J44" s="90"/>
      <c r="K44" s="90"/>
      <c r="L44" s="90"/>
    </row>
    <row r="45" spans="1:12" ht="15" customHeight="1">
      <c r="A45" s="90"/>
      <c r="B45" s="90" t="s">
        <v>18</v>
      </c>
      <c r="C45" s="90"/>
      <c r="D45" s="91">
        <v>2021</v>
      </c>
      <c r="E45" s="92">
        <v>1384</v>
      </c>
      <c r="F45" s="92" t="s">
        <v>12</v>
      </c>
      <c r="G45" s="92">
        <v>364</v>
      </c>
      <c r="H45" s="90"/>
      <c r="I45" s="90"/>
      <c r="J45" s="90"/>
      <c r="K45" s="90"/>
      <c r="L45" s="90"/>
    </row>
    <row r="46" spans="1:12" ht="15" customHeight="1">
      <c r="A46" s="90"/>
      <c r="B46" s="90"/>
      <c r="C46" s="90"/>
      <c r="D46" s="91">
        <v>2022</v>
      </c>
      <c r="E46" s="92">
        <v>1163</v>
      </c>
      <c r="F46" s="92" t="s">
        <v>12</v>
      </c>
      <c r="G46" s="92">
        <v>360</v>
      </c>
      <c r="H46" s="90"/>
      <c r="I46" s="90"/>
      <c r="J46" s="90"/>
      <c r="K46" s="90"/>
      <c r="L46" s="90"/>
    </row>
    <row r="47" spans="1:12" ht="15" customHeight="1">
      <c r="A47" s="90"/>
      <c r="B47" s="90"/>
      <c r="C47" s="90"/>
      <c r="D47" s="91">
        <v>2023</v>
      </c>
      <c r="E47" s="92">
        <v>1337</v>
      </c>
      <c r="F47" s="92" t="s">
        <v>12</v>
      </c>
      <c r="G47" s="92">
        <v>344</v>
      </c>
      <c r="H47" s="90"/>
      <c r="I47" s="90"/>
      <c r="J47" s="90"/>
      <c r="K47" s="90"/>
      <c r="L47" s="90"/>
    </row>
    <row r="48" spans="1:12" ht="6" customHeight="1">
      <c r="A48" s="90"/>
      <c r="B48" s="90"/>
      <c r="C48" s="90"/>
      <c r="D48" s="91"/>
      <c r="E48" s="92"/>
      <c r="F48" s="92"/>
      <c r="G48" s="92"/>
      <c r="H48" s="90"/>
      <c r="I48" s="90"/>
      <c r="J48" s="90"/>
      <c r="K48" s="90"/>
      <c r="L48" s="90"/>
    </row>
    <row r="49" spans="1:12" ht="15" customHeight="1">
      <c r="A49" s="90"/>
      <c r="B49" s="90" t="s">
        <v>45</v>
      </c>
      <c r="C49" s="90"/>
      <c r="D49" s="91">
        <v>2021</v>
      </c>
      <c r="E49" s="92">
        <v>78087</v>
      </c>
      <c r="F49" s="92">
        <v>11801</v>
      </c>
      <c r="G49" s="92">
        <v>19320</v>
      </c>
      <c r="H49" s="90"/>
      <c r="I49" s="90"/>
      <c r="J49" s="90"/>
      <c r="K49" s="90"/>
      <c r="L49" s="90"/>
    </row>
    <row r="50" spans="1:12" ht="15" customHeight="1">
      <c r="A50" s="90"/>
      <c r="B50" s="90"/>
      <c r="C50" s="90"/>
      <c r="D50" s="91">
        <v>2022</v>
      </c>
      <c r="E50" s="92">
        <v>74393</v>
      </c>
      <c r="F50" s="92">
        <v>14383</v>
      </c>
      <c r="G50" s="92">
        <v>19387</v>
      </c>
      <c r="H50" s="90"/>
      <c r="I50" s="90"/>
      <c r="J50" s="90"/>
      <c r="K50" s="90"/>
      <c r="L50" s="90"/>
    </row>
    <row r="51" spans="1:12" ht="15" customHeight="1">
      <c r="A51" s="90"/>
      <c r="B51" s="90"/>
      <c r="C51" s="90"/>
      <c r="D51" s="91">
        <v>2023</v>
      </c>
      <c r="E51" s="92">
        <v>76901</v>
      </c>
      <c r="F51" s="92">
        <v>14238</v>
      </c>
      <c r="G51" s="92">
        <v>20774</v>
      </c>
      <c r="H51" s="90"/>
      <c r="I51" s="90"/>
      <c r="J51" s="90"/>
      <c r="K51" s="90"/>
      <c r="L51" s="90"/>
    </row>
    <row r="52" spans="1:12" ht="6" customHeight="1">
      <c r="A52" s="90"/>
      <c r="B52" s="90"/>
      <c r="C52" s="90"/>
      <c r="D52" s="91"/>
      <c r="E52" s="92"/>
      <c r="F52" s="92"/>
      <c r="G52" s="92"/>
      <c r="H52" s="90"/>
      <c r="I52" s="90"/>
      <c r="J52" s="90"/>
      <c r="K52" s="90"/>
      <c r="L52" s="90"/>
    </row>
    <row r="53" spans="1:12" ht="15" customHeight="1">
      <c r="A53" s="90"/>
      <c r="B53" s="90" t="s">
        <v>23</v>
      </c>
      <c r="C53" s="90"/>
      <c r="D53" s="91">
        <v>2021</v>
      </c>
      <c r="E53" s="92">
        <v>5708</v>
      </c>
      <c r="F53" s="92">
        <v>1109</v>
      </c>
      <c r="G53" s="92">
        <v>1433</v>
      </c>
      <c r="H53" s="90"/>
      <c r="I53" s="90"/>
      <c r="J53" s="90"/>
      <c r="K53" s="90"/>
      <c r="L53" s="90"/>
    </row>
    <row r="54" spans="1:12" ht="15" customHeight="1">
      <c r="A54" s="90"/>
      <c r="B54" s="90"/>
      <c r="C54" s="90"/>
      <c r="D54" s="91">
        <v>2022</v>
      </c>
      <c r="E54" s="92">
        <v>5613</v>
      </c>
      <c r="F54" s="92">
        <v>1478</v>
      </c>
      <c r="G54" s="92">
        <v>1549</v>
      </c>
      <c r="H54" s="90"/>
      <c r="I54" s="90"/>
      <c r="J54" s="90"/>
      <c r="K54" s="90"/>
      <c r="L54" s="90"/>
    </row>
    <row r="55" spans="1:12" ht="15" customHeight="1">
      <c r="A55" s="90"/>
      <c r="B55" s="90"/>
      <c r="C55" s="90"/>
      <c r="D55" s="91">
        <v>2023</v>
      </c>
      <c r="E55" s="92">
        <v>5825</v>
      </c>
      <c r="F55" s="92">
        <v>1469</v>
      </c>
      <c r="G55" s="92">
        <v>1522</v>
      </c>
      <c r="H55" s="90"/>
      <c r="I55" s="90"/>
      <c r="J55" s="90"/>
      <c r="K55" s="90"/>
      <c r="L55" s="90"/>
    </row>
    <row r="56" spans="1:12" ht="6" customHeight="1">
      <c r="A56" s="90"/>
      <c r="B56" s="90"/>
      <c r="C56" s="90"/>
      <c r="D56" s="91"/>
      <c r="E56" s="92"/>
      <c r="F56" s="92"/>
      <c r="G56" s="92"/>
      <c r="H56" s="90"/>
      <c r="I56" s="90"/>
      <c r="J56" s="90"/>
      <c r="K56" s="90"/>
      <c r="L56" s="90"/>
    </row>
    <row r="57" spans="1:12" ht="15" customHeight="1">
      <c r="A57" s="90"/>
      <c r="B57" s="90" t="s">
        <v>46</v>
      </c>
      <c r="C57" s="90"/>
      <c r="D57" s="91">
        <v>2021</v>
      </c>
      <c r="E57" s="92">
        <v>21170</v>
      </c>
      <c r="F57" s="92">
        <v>2235</v>
      </c>
      <c r="G57" s="92">
        <v>6684</v>
      </c>
      <c r="H57" s="90"/>
      <c r="I57" s="90"/>
      <c r="J57" s="90"/>
      <c r="K57" s="90"/>
      <c r="L57" s="90"/>
    </row>
    <row r="58" spans="1:12" ht="15" customHeight="1">
      <c r="A58" s="90"/>
      <c r="B58" s="90"/>
      <c r="C58" s="90"/>
      <c r="D58" s="91">
        <v>2022</v>
      </c>
      <c r="E58" s="92">
        <v>21247</v>
      </c>
      <c r="F58" s="92">
        <v>2717</v>
      </c>
      <c r="G58" s="92">
        <v>6851</v>
      </c>
      <c r="H58" s="90"/>
      <c r="I58" s="90"/>
      <c r="J58" s="90"/>
      <c r="K58" s="90"/>
      <c r="L58" s="90"/>
    </row>
    <row r="59" spans="1:12" ht="15" customHeight="1">
      <c r="A59" s="90"/>
      <c r="B59" s="90"/>
      <c r="C59" s="90"/>
      <c r="D59" s="91">
        <v>2023</v>
      </c>
      <c r="E59" s="92">
        <v>21294</v>
      </c>
      <c r="F59" s="92">
        <v>2979</v>
      </c>
      <c r="G59" s="92">
        <v>6778</v>
      </c>
      <c r="H59" s="90"/>
      <c r="I59" s="90"/>
      <c r="J59" s="90"/>
      <c r="K59" s="90"/>
      <c r="L59" s="90"/>
    </row>
    <row r="60" spans="1:12" ht="6" customHeight="1">
      <c r="A60" s="90"/>
      <c r="B60" s="90"/>
      <c r="C60" s="90"/>
      <c r="D60" s="91"/>
      <c r="E60" s="92"/>
      <c r="F60" s="92"/>
      <c r="G60" s="92"/>
      <c r="H60" s="90"/>
      <c r="I60" s="90"/>
      <c r="J60" s="90"/>
      <c r="K60" s="90"/>
      <c r="L60" s="90"/>
    </row>
    <row r="61" spans="1:12" ht="15" customHeight="1">
      <c r="A61" s="90"/>
      <c r="B61" s="90" t="s">
        <v>21</v>
      </c>
      <c r="C61" s="90"/>
      <c r="D61" s="91">
        <v>2021</v>
      </c>
      <c r="E61" s="92">
        <v>24394</v>
      </c>
      <c r="F61" s="92">
        <v>2063</v>
      </c>
      <c r="G61" s="92">
        <v>7369</v>
      </c>
      <c r="H61" s="90"/>
      <c r="I61" s="90"/>
      <c r="J61" s="90"/>
      <c r="K61" s="90"/>
      <c r="L61" s="90"/>
    </row>
    <row r="62" spans="1:12" ht="15" customHeight="1">
      <c r="A62" s="90"/>
      <c r="B62" s="90"/>
      <c r="C62" s="90"/>
      <c r="D62" s="91">
        <v>2022</v>
      </c>
      <c r="E62" s="92">
        <v>23900</v>
      </c>
      <c r="F62" s="92">
        <v>2957</v>
      </c>
      <c r="G62" s="92">
        <v>8780</v>
      </c>
      <c r="H62" s="90"/>
      <c r="I62" s="90"/>
      <c r="J62" s="90"/>
      <c r="K62" s="90"/>
      <c r="L62" s="90"/>
    </row>
    <row r="63" spans="1:12" ht="15" customHeight="1">
      <c r="A63" s="90"/>
      <c r="B63" s="90"/>
      <c r="C63" s="90"/>
      <c r="D63" s="91">
        <v>2023</v>
      </c>
      <c r="E63" s="92">
        <v>24396</v>
      </c>
      <c r="F63" s="92">
        <v>2972</v>
      </c>
      <c r="G63" s="92">
        <v>8480</v>
      </c>
      <c r="H63" s="90"/>
      <c r="I63" s="90"/>
      <c r="J63" s="90"/>
      <c r="K63" s="90"/>
      <c r="L63" s="90"/>
    </row>
    <row r="64" spans="1:12" ht="6" customHeight="1">
      <c r="A64" s="90"/>
      <c r="B64" s="90"/>
      <c r="C64" s="90"/>
      <c r="D64" s="91"/>
      <c r="E64" s="92"/>
      <c r="F64" s="92"/>
      <c r="G64" s="92"/>
      <c r="H64" s="90"/>
      <c r="I64" s="90"/>
      <c r="J64" s="90"/>
      <c r="K64" s="90"/>
      <c r="L64" s="90"/>
    </row>
    <row r="65" spans="1:12" ht="15" customHeight="1">
      <c r="A65" s="90"/>
      <c r="B65" s="90" t="s">
        <v>31</v>
      </c>
      <c r="C65" s="90"/>
      <c r="D65" s="91">
        <v>2021</v>
      </c>
      <c r="E65" s="92">
        <v>16679</v>
      </c>
      <c r="F65" s="92">
        <v>605</v>
      </c>
      <c r="G65" s="92">
        <v>15920</v>
      </c>
      <c r="H65" s="90"/>
      <c r="I65" s="90"/>
      <c r="J65" s="90"/>
      <c r="K65" s="90"/>
      <c r="L65" s="90"/>
    </row>
    <row r="66" spans="1:12" ht="15" customHeight="1">
      <c r="A66" s="90"/>
      <c r="B66" s="90"/>
      <c r="C66" s="90"/>
      <c r="D66" s="91">
        <v>2022</v>
      </c>
      <c r="E66" s="92">
        <v>15419</v>
      </c>
      <c r="F66" s="92">
        <v>542</v>
      </c>
      <c r="G66" s="92">
        <v>15720</v>
      </c>
      <c r="H66" s="90"/>
      <c r="I66" s="90"/>
      <c r="J66" s="90"/>
      <c r="K66" s="90"/>
      <c r="L66" s="90"/>
    </row>
    <row r="67" spans="1:12" ht="15" customHeight="1">
      <c r="A67" s="90"/>
      <c r="B67" s="90"/>
      <c r="C67" s="90"/>
      <c r="D67" s="91">
        <v>2023</v>
      </c>
      <c r="E67" s="92">
        <v>17513</v>
      </c>
      <c r="F67" s="92">
        <v>491</v>
      </c>
      <c r="G67" s="92">
        <v>14287</v>
      </c>
      <c r="H67" s="90"/>
      <c r="I67" s="90"/>
      <c r="J67" s="90"/>
      <c r="K67" s="90"/>
      <c r="L67" s="90"/>
    </row>
    <row r="68" spans="1:12" ht="6" customHeight="1">
      <c r="A68" s="90"/>
      <c r="B68" s="90"/>
      <c r="C68" s="90"/>
      <c r="D68" s="91"/>
      <c r="E68" s="92"/>
      <c r="F68" s="92"/>
      <c r="G68" s="92"/>
      <c r="H68" s="90"/>
      <c r="I68" s="90"/>
      <c r="J68" s="90"/>
      <c r="K68" s="90"/>
      <c r="L68" s="90"/>
    </row>
    <row r="69" spans="1:12" ht="15" customHeight="1">
      <c r="A69" s="90"/>
      <c r="B69" s="90" t="s">
        <v>24</v>
      </c>
      <c r="C69" s="90"/>
      <c r="D69" s="91">
        <v>2021</v>
      </c>
      <c r="E69" s="92">
        <v>1370</v>
      </c>
      <c r="F69" s="92">
        <v>141</v>
      </c>
      <c r="G69" s="92">
        <v>57</v>
      </c>
      <c r="H69" s="90"/>
      <c r="I69" s="90"/>
      <c r="J69" s="90"/>
      <c r="K69" s="90"/>
      <c r="L69" s="90"/>
    </row>
    <row r="70" spans="1:12" ht="15" customHeight="1">
      <c r="A70" s="90"/>
      <c r="B70" s="90"/>
      <c r="C70" s="90"/>
      <c r="D70" s="91">
        <v>2022</v>
      </c>
      <c r="E70" s="92">
        <v>1422</v>
      </c>
      <c r="F70" s="92">
        <v>184</v>
      </c>
      <c r="G70" s="92">
        <v>67</v>
      </c>
      <c r="H70" s="90"/>
      <c r="I70" s="90"/>
      <c r="J70" s="90"/>
      <c r="K70" s="90"/>
      <c r="L70" s="90"/>
    </row>
    <row r="71" spans="1:12" ht="15" customHeight="1">
      <c r="A71" s="90"/>
      <c r="B71" s="90"/>
      <c r="C71" s="90"/>
      <c r="D71" s="91">
        <v>2023</v>
      </c>
      <c r="E71" s="92">
        <v>1285</v>
      </c>
      <c r="F71" s="92">
        <v>172</v>
      </c>
      <c r="G71" s="92">
        <v>77</v>
      </c>
      <c r="H71" s="90"/>
      <c r="I71" s="90"/>
      <c r="J71" s="90"/>
      <c r="K71" s="90"/>
      <c r="L71" s="90"/>
    </row>
    <row r="72" spans="1:12" ht="6" customHeight="1">
      <c r="A72" s="90"/>
      <c r="B72" s="90"/>
      <c r="C72" s="90"/>
      <c r="D72" s="91"/>
      <c r="E72" s="92"/>
      <c r="F72" s="92"/>
      <c r="G72" s="92"/>
      <c r="H72" s="90"/>
      <c r="I72" s="90"/>
      <c r="J72" s="90"/>
      <c r="K72" s="90"/>
      <c r="L72" s="90"/>
    </row>
    <row r="73" spans="1:12" ht="15" customHeight="1">
      <c r="A73" s="90"/>
      <c r="B73" s="90" t="s">
        <v>32</v>
      </c>
      <c r="C73" s="90"/>
      <c r="D73" s="91">
        <v>2021</v>
      </c>
      <c r="E73" s="92">
        <v>3073</v>
      </c>
      <c r="F73" s="92" t="s">
        <v>12</v>
      </c>
      <c r="G73" s="92" t="s">
        <v>12</v>
      </c>
      <c r="H73" s="90"/>
      <c r="I73" s="90"/>
      <c r="J73" s="90"/>
      <c r="K73" s="90"/>
      <c r="L73" s="90"/>
    </row>
    <row r="74" spans="1:12" ht="15" customHeight="1">
      <c r="A74" s="90"/>
      <c r="B74" s="90"/>
      <c r="C74" s="90"/>
      <c r="D74" s="91">
        <v>2022</v>
      </c>
      <c r="E74" s="92">
        <v>3364</v>
      </c>
      <c r="F74" s="92" t="s">
        <v>12</v>
      </c>
      <c r="G74" s="92" t="s">
        <v>12</v>
      </c>
      <c r="H74" s="90"/>
      <c r="I74" s="90"/>
      <c r="J74" s="90"/>
      <c r="K74" s="90"/>
      <c r="L74" s="90"/>
    </row>
    <row r="75" spans="1:12" ht="15" customHeight="1">
      <c r="A75" s="90"/>
      <c r="B75" s="90"/>
      <c r="C75" s="90"/>
      <c r="D75" s="91">
        <v>2023</v>
      </c>
      <c r="E75" s="92">
        <v>3869</v>
      </c>
      <c r="F75" s="92" t="s">
        <v>12</v>
      </c>
      <c r="G75" s="92" t="s">
        <v>12</v>
      </c>
      <c r="H75" s="90"/>
      <c r="I75" s="90"/>
      <c r="J75" s="90"/>
      <c r="K75" s="90"/>
      <c r="L75" s="90"/>
    </row>
    <row r="76" spans="1:12" ht="6" customHeight="1">
      <c r="A76" s="97"/>
      <c r="B76" s="97"/>
      <c r="C76" s="97"/>
      <c r="D76" s="97"/>
      <c r="E76" s="97"/>
      <c r="F76" s="97"/>
      <c r="G76" s="97"/>
      <c r="H76" s="97"/>
      <c r="I76" s="90"/>
      <c r="J76" s="90"/>
      <c r="K76" s="90"/>
      <c r="L76" s="90"/>
    </row>
    <row r="77" spans="1:12" s="162" customFormat="1" ht="15" customHeight="1">
      <c r="A77" s="68"/>
      <c r="B77" s="68"/>
      <c r="C77" s="68"/>
      <c r="D77" s="68"/>
      <c r="E77" s="69"/>
      <c r="F77" s="70"/>
      <c r="G77" s="101"/>
      <c r="H77" s="101" t="s">
        <v>33</v>
      </c>
      <c r="I77" s="68"/>
      <c r="J77" s="68"/>
      <c r="K77" s="68"/>
      <c r="L77" s="68"/>
    </row>
    <row r="78" spans="1:12" s="162" customFormat="1" ht="15" customHeight="1">
      <c r="A78" s="68"/>
      <c r="B78" s="68"/>
      <c r="C78" s="68"/>
      <c r="D78" s="68"/>
      <c r="E78" s="69"/>
      <c r="F78" s="69"/>
      <c r="G78" s="102"/>
      <c r="H78" s="102" t="s">
        <v>34</v>
      </c>
      <c r="I78" s="68"/>
      <c r="J78" s="68"/>
      <c r="K78" s="68"/>
      <c r="L78" s="68"/>
    </row>
    <row r="79" spans="1:12" s="162" customFormat="1" ht="15" customHeight="1">
      <c r="A79" s="68"/>
      <c r="B79" s="74" t="s">
        <v>186</v>
      </c>
      <c r="C79" s="74"/>
      <c r="D79" s="68"/>
      <c r="E79" s="69"/>
      <c r="F79" s="69"/>
      <c r="G79" s="73"/>
      <c r="H79" s="73"/>
      <c r="I79" s="68"/>
      <c r="J79" s="68"/>
      <c r="K79" s="68"/>
      <c r="L79" s="73"/>
    </row>
    <row r="80" spans="1:12" s="162" customFormat="1" ht="12">
      <c r="A80" s="68"/>
      <c r="B80" s="74" t="s">
        <v>188</v>
      </c>
      <c r="C80" s="74"/>
      <c r="D80" s="68"/>
      <c r="E80" s="74"/>
      <c r="F80" s="74"/>
      <c r="G80" s="74"/>
      <c r="H80" s="74"/>
      <c r="I80" s="74"/>
      <c r="J80" s="74"/>
      <c r="K80" s="74"/>
      <c r="L80" s="68"/>
    </row>
    <row r="81" spans="1:12" s="162" customFormat="1" ht="15" customHeight="1">
      <c r="A81" s="68"/>
      <c r="B81" s="75" t="s">
        <v>192</v>
      </c>
      <c r="C81" s="75"/>
      <c r="D81" s="68"/>
      <c r="E81" s="68"/>
      <c r="F81" s="68"/>
      <c r="G81" s="68"/>
      <c r="H81" s="68"/>
      <c r="I81" s="68"/>
      <c r="J81" s="68"/>
      <c r="K81" s="68"/>
      <c r="L81" s="68"/>
    </row>
    <row r="82" spans="1:12" ht="1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</row>
    <row r="83" spans="1:12" ht="15.7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</row>
    <row r="84" spans="1:12" ht="15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</row>
    <row r="85" spans="1:12" ht="15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</row>
    <row r="86" spans="1:12" ht="15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</row>
    <row r="87" spans="1:12" ht="15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</row>
    <row r="88" spans="1:12" ht="15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</row>
    <row r="89" spans="1:12" ht="15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</row>
    <row r="90" spans="1:12" ht="15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</row>
    <row r="91" spans="1:12" ht="15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</row>
    <row r="92" spans="1:12" ht="15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</row>
    <row r="93" spans="1:12" ht="15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</row>
    <row r="94" spans="1:12" ht="15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</row>
    <row r="95" spans="1:12" ht="15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</row>
    <row r="96" spans="1:12" ht="15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</row>
    <row r="97" spans="1:12" ht="15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</row>
    <row r="98" spans="1:12" ht="15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</row>
    <row r="99" spans="1:12" ht="15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</row>
    <row r="100" spans="1:12" ht="15.7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</row>
    <row r="101" spans="1:12" ht="15.75" customHeight="1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</row>
  </sheetData>
  <conditionalFormatting sqref="B79:C79">
    <cfRule type="cellIs" dxfId="11" priority="1" stopIfTrue="1" operator="lessThan">
      <formula>0</formula>
    </cfRule>
  </conditionalFormatting>
  <printOptions horizontalCentered="1"/>
  <pageMargins left="0.39370078740157483" right="0.39370078740157483" top="0.51181102362204722" bottom="0.39370078740157483" header="0.19685039370078741" footer="0.3937007874015748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102"/>
  <sheetViews>
    <sheetView view="pageBreakPreview" topLeftCell="A43" zoomScale="80" zoomScaleNormal="100" zoomScaleSheetLayoutView="80" workbookViewId="0">
      <selection activeCell="C1" sqref="C1"/>
    </sheetView>
  </sheetViews>
  <sheetFormatPr defaultColWidth="16.7109375" defaultRowHeight="15" customHeight="1"/>
  <cols>
    <col min="1" max="1" width="1.28515625" style="80" customWidth="1"/>
    <col min="2" max="2" width="12.85546875" style="80" customWidth="1"/>
    <col min="3" max="3" width="7.7109375" style="80" customWidth="1"/>
    <col min="4" max="4" width="12.42578125" style="80" customWidth="1"/>
    <col min="5" max="5" width="28.5703125" style="80" customWidth="1"/>
    <col min="6" max="6" width="26.140625" style="80" customWidth="1"/>
    <col min="7" max="7" width="27.140625" style="80" customWidth="1"/>
    <col min="8" max="8" width="1.28515625" style="80" customWidth="1"/>
    <col min="9" max="12" width="10.7109375" style="80" customWidth="1"/>
    <col min="13" max="16384" width="16.7109375" style="80"/>
  </cols>
  <sheetData>
    <row r="1" spans="1:12" ht="18" customHeight="1">
      <c r="A1" s="90"/>
      <c r="B1" s="78" t="s">
        <v>164</v>
      </c>
      <c r="C1" s="79" t="s">
        <v>239</v>
      </c>
      <c r="E1" s="79"/>
      <c r="F1" s="79"/>
      <c r="G1" s="79"/>
      <c r="H1" s="90"/>
      <c r="I1" s="90"/>
      <c r="J1" s="90"/>
      <c r="K1" s="90"/>
      <c r="L1" s="90"/>
    </row>
    <row r="2" spans="1:12" ht="18" customHeight="1">
      <c r="A2" s="90"/>
      <c r="B2" s="81" t="s">
        <v>165</v>
      </c>
      <c r="C2" s="82" t="s">
        <v>238</v>
      </c>
      <c r="E2" s="82"/>
      <c r="F2" s="82"/>
      <c r="G2" s="82"/>
      <c r="H2" s="90"/>
      <c r="I2" s="90"/>
      <c r="J2" s="90"/>
      <c r="K2" s="90"/>
      <c r="L2" s="90"/>
    </row>
    <row r="3" spans="1:12" ht="18" customHeight="1">
      <c r="A3" s="90"/>
      <c r="B3" s="81"/>
      <c r="C3" s="82" t="s">
        <v>232</v>
      </c>
      <c r="E3" s="82"/>
      <c r="F3" s="82"/>
      <c r="G3" s="82"/>
      <c r="H3" s="90"/>
      <c r="I3" s="90"/>
      <c r="J3" s="90"/>
      <c r="K3" s="90"/>
      <c r="L3" s="90"/>
    </row>
    <row r="4" spans="1:12" ht="15" customHeight="1">
      <c r="A4" s="96"/>
      <c r="B4" s="83"/>
      <c r="C4" s="83"/>
      <c r="D4" s="83"/>
      <c r="E4" s="83"/>
      <c r="F4" s="83"/>
      <c r="G4" s="83"/>
      <c r="H4" s="96"/>
      <c r="I4" s="90"/>
      <c r="J4" s="90"/>
      <c r="K4" s="90"/>
      <c r="L4" s="90"/>
    </row>
    <row r="5" spans="1:12" ht="8.1" customHeight="1">
      <c r="A5" s="90"/>
      <c r="B5" s="82"/>
      <c r="C5" s="82"/>
      <c r="D5" s="82"/>
      <c r="E5" s="82"/>
      <c r="F5" s="82"/>
      <c r="G5" s="82"/>
      <c r="H5" s="90"/>
      <c r="I5" s="90"/>
      <c r="J5" s="90"/>
      <c r="K5" s="90"/>
      <c r="L5" s="90"/>
    </row>
    <row r="6" spans="1:12" ht="15" customHeight="1">
      <c r="A6" s="90"/>
      <c r="B6" s="79" t="s">
        <v>0</v>
      </c>
      <c r="C6" s="79"/>
      <c r="D6" s="84" t="s">
        <v>1</v>
      </c>
      <c r="E6" s="78" t="s">
        <v>47</v>
      </c>
      <c r="F6" s="78" t="s">
        <v>48</v>
      </c>
      <c r="G6" s="78" t="s">
        <v>49</v>
      </c>
      <c r="H6" s="78"/>
      <c r="I6" s="90"/>
      <c r="J6" s="90"/>
      <c r="K6" s="90"/>
      <c r="L6" s="90"/>
    </row>
    <row r="7" spans="1:12" ht="15" customHeight="1">
      <c r="A7" s="90"/>
      <c r="B7" s="82" t="s">
        <v>4</v>
      </c>
      <c r="C7" s="82"/>
      <c r="D7" s="86" t="s">
        <v>5</v>
      </c>
      <c r="E7" s="81" t="s">
        <v>50</v>
      </c>
      <c r="F7" s="81" t="s">
        <v>51</v>
      </c>
      <c r="G7" s="81" t="s">
        <v>52</v>
      </c>
      <c r="H7" s="90"/>
      <c r="I7" s="90"/>
      <c r="J7" s="90"/>
      <c r="K7" s="90"/>
      <c r="L7" s="90"/>
    </row>
    <row r="8" spans="1:12" ht="8.1" customHeight="1">
      <c r="A8" s="88"/>
      <c r="B8" s="88"/>
      <c r="C8" s="88"/>
      <c r="D8" s="88"/>
      <c r="E8" s="88"/>
      <c r="F8" s="88"/>
      <c r="G8" s="88"/>
      <c r="H8" s="88"/>
      <c r="I8" s="79"/>
      <c r="J8" s="79"/>
      <c r="K8" s="79"/>
      <c r="L8" s="79"/>
    </row>
    <row r="9" spans="1:12" ht="6" customHeigh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2" ht="15" customHeight="1">
      <c r="A10" s="90"/>
      <c r="B10" s="79" t="s">
        <v>9</v>
      </c>
      <c r="C10" s="79"/>
      <c r="D10" s="84">
        <v>2021</v>
      </c>
      <c r="E10" s="89">
        <f>SUM(E14,E18,E22,E26,E30,E34,E38,E42,E46,E50,E54,E58,E62,E66,E70,E74)</f>
        <v>586</v>
      </c>
      <c r="F10" s="89">
        <f t="shared" ref="F10:G10" si="0">SUM(F14,F18,F22,F26,F30,F34,F38,F42,F46,F50,F54,F58,F62,F66,F70,F74)</f>
        <v>69745</v>
      </c>
      <c r="G10" s="89">
        <f t="shared" si="0"/>
        <v>2319</v>
      </c>
      <c r="H10" s="90"/>
      <c r="I10" s="90"/>
      <c r="J10" s="90"/>
      <c r="K10" s="90"/>
      <c r="L10" s="90"/>
    </row>
    <row r="11" spans="1:12" ht="15" customHeight="1">
      <c r="A11" s="90"/>
      <c r="B11" s="79"/>
      <c r="C11" s="79"/>
      <c r="D11" s="84">
        <v>2022</v>
      </c>
      <c r="E11" s="89">
        <f t="shared" ref="E11:G12" si="1">SUM(E15,E19,E23,E27,E31,E35,E39,E43,E47,E51,E55,E59,E63,E67,E71,E75)</f>
        <v>737</v>
      </c>
      <c r="F11" s="89">
        <f t="shared" si="1"/>
        <v>71713</v>
      </c>
      <c r="G11" s="89">
        <f t="shared" si="1"/>
        <v>2828</v>
      </c>
      <c r="H11" s="90"/>
      <c r="I11" s="90"/>
      <c r="J11" s="90"/>
      <c r="K11" s="90"/>
      <c r="L11" s="90"/>
    </row>
    <row r="12" spans="1:12" ht="15" customHeight="1">
      <c r="A12" s="90"/>
      <c r="B12" s="79"/>
      <c r="C12" s="79"/>
      <c r="D12" s="84">
        <v>2023</v>
      </c>
      <c r="E12" s="89">
        <f t="shared" si="1"/>
        <v>731</v>
      </c>
      <c r="F12" s="89">
        <f t="shared" si="1"/>
        <v>81983</v>
      </c>
      <c r="G12" s="89">
        <f t="shared" si="1"/>
        <v>3792</v>
      </c>
      <c r="H12" s="90"/>
      <c r="I12" s="90"/>
      <c r="J12" s="90"/>
      <c r="K12" s="90"/>
      <c r="L12" s="90"/>
    </row>
    <row r="13" spans="1:12" ht="6" customHeight="1">
      <c r="A13" s="90"/>
      <c r="B13" s="79"/>
      <c r="C13" s="79"/>
      <c r="D13" s="84"/>
      <c r="E13" s="92"/>
      <c r="F13" s="92"/>
      <c r="G13" s="92"/>
      <c r="H13" s="90"/>
      <c r="I13" s="90"/>
      <c r="J13" s="90"/>
      <c r="K13" s="90"/>
      <c r="L13" s="90"/>
    </row>
    <row r="14" spans="1:12" ht="15" customHeight="1">
      <c r="A14" s="90"/>
      <c r="B14" s="90" t="s">
        <v>10</v>
      </c>
      <c r="C14" s="90"/>
      <c r="D14" s="91">
        <v>2021</v>
      </c>
      <c r="E14" s="92">
        <v>30</v>
      </c>
      <c r="F14" s="92">
        <v>7590</v>
      </c>
      <c r="G14" s="92">
        <v>42</v>
      </c>
      <c r="H14" s="90"/>
      <c r="I14" s="90"/>
      <c r="J14" s="90"/>
      <c r="K14" s="90"/>
      <c r="L14" s="90"/>
    </row>
    <row r="15" spans="1:12" ht="15" customHeight="1">
      <c r="A15" s="90"/>
      <c r="B15" s="90"/>
      <c r="C15" s="90"/>
      <c r="D15" s="91">
        <v>2022</v>
      </c>
      <c r="E15" s="92">
        <v>81</v>
      </c>
      <c r="F15" s="92">
        <v>8142</v>
      </c>
      <c r="G15" s="92">
        <v>51</v>
      </c>
      <c r="H15" s="90"/>
      <c r="I15" s="90"/>
      <c r="J15" s="90"/>
      <c r="K15" s="90"/>
      <c r="L15" s="90"/>
    </row>
    <row r="16" spans="1:12" ht="15" customHeight="1">
      <c r="A16" s="90"/>
      <c r="B16" s="90"/>
      <c r="C16" s="90"/>
      <c r="D16" s="91">
        <v>2023</v>
      </c>
      <c r="E16" s="92">
        <v>90</v>
      </c>
      <c r="F16" s="92">
        <v>10035</v>
      </c>
      <c r="G16" s="92">
        <v>52</v>
      </c>
      <c r="H16" s="90"/>
      <c r="I16" s="90"/>
      <c r="J16" s="90"/>
      <c r="K16" s="90"/>
      <c r="L16" s="90"/>
    </row>
    <row r="17" spans="1:12" ht="6" customHeight="1">
      <c r="A17" s="90"/>
      <c r="B17" s="90"/>
      <c r="C17" s="90"/>
      <c r="D17" s="91"/>
      <c r="E17" s="92"/>
      <c r="F17" s="92"/>
      <c r="G17" s="92"/>
      <c r="H17" s="90"/>
      <c r="I17" s="90"/>
      <c r="J17" s="90"/>
      <c r="K17" s="90"/>
      <c r="L17" s="90"/>
    </row>
    <row r="18" spans="1:12" ht="15" customHeight="1">
      <c r="A18" s="90"/>
      <c r="B18" s="90" t="s">
        <v>11</v>
      </c>
      <c r="C18" s="90"/>
      <c r="D18" s="91">
        <v>2021</v>
      </c>
      <c r="E18" s="92" t="s">
        <v>12</v>
      </c>
      <c r="F18" s="92">
        <v>388</v>
      </c>
      <c r="G18" s="92" t="s">
        <v>12</v>
      </c>
      <c r="H18" s="90"/>
      <c r="I18" s="90"/>
      <c r="J18" s="90"/>
      <c r="K18" s="90"/>
      <c r="L18" s="90"/>
    </row>
    <row r="19" spans="1:12" ht="15" customHeight="1">
      <c r="A19" s="90"/>
      <c r="B19" s="90"/>
      <c r="C19" s="90"/>
      <c r="D19" s="91">
        <v>2022</v>
      </c>
      <c r="E19" s="92" t="s">
        <v>12</v>
      </c>
      <c r="F19" s="92">
        <v>503</v>
      </c>
      <c r="G19" s="92" t="s">
        <v>12</v>
      </c>
      <c r="H19" s="90"/>
      <c r="I19" s="90"/>
      <c r="J19" s="90"/>
      <c r="K19" s="90"/>
      <c r="L19" s="90"/>
    </row>
    <row r="20" spans="1:12" ht="15" customHeight="1">
      <c r="A20" s="90"/>
      <c r="B20" s="90"/>
      <c r="C20" s="90"/>
      <c r="D20" s="91">
        <v>2023</v>
      </c>
      <c r="E20" s="92" t="s">
        <v>12</v>
      </c>
      <c r="F20" s="92">
        <v>506</v>
      </c>
      <c r="G20" s="92" t="s">
        <v>12</v>
      </c>
      <c r="H20" s="90"/>
      <c r="I20" s="90"/>
      <c r="J20" s="90"/>
      <c r="K20" s="90"/>
      <c r="L20" s="90"/>
    </row>
    <row r="21" spans="1:12" ht="6" customHeight="1">
      <c r="A21" s="90"/>
      <c r="B21" s="90"/>
      <c r="C21" s="90"/>
      <c r="D21" s="91"/>
      <c r="E21" s="92"/>
      <c r="F21" s="92"/>
      <c r="G21" s="92"/>
      <c r="H21" s="90"/>
      <c r="I21" s="90"/>
      <c r="J21" s="90"/>
      <c r="K21" s="90"/>
      <c r="L21" s="90"/>
    </row>
    <row r="22" spans="1:12" ht="15" customHeight="1">
      <c r="A22" s="90"/>
      <c r="B22" s="90" t="s">
        <v>13</v>
      </c>
      <c r="C22" s="90"/>
      <c r="D22" s="91">
        <v>2021</v>
      </c>
      <c r="E22" s="92" t="s">
        <v>12</v>
      </c>
      <c r="F22" s="92">
        <v>222</v>
      </c>
      <c r="G22" s="92" t="s">
        <v>12</v>
      </c>
      <c r="H22" s="90"/>
      <c r="I22" s="90"/>
      <c r="J22" s="90"/>
      <c r="K22" s="90"/>
      <c r="L22" s="90"/>
    </row>
    <row r="23" spans="1:12" ht="15" customHeight="1">
      <c r="A23" s="90"/>
      <c r="B23" s="90"/>
      <c r="C23" s="90"/>
      <c r="D23" s="91">
        <v>2022</v>
      </c>
      <c r="E23" s="92">
        <v>103</v>
      </c>
      <c r="F23" s="92">
        <v>246</v>
      </c>
      <c r="G23" s="92" t="s">
        <v>12</v>
      </c>
      <c r="H23" s="90"/>
      <c r="I23" s="90"/>
      <c r="J23" s="90"/>
      <c r="K23" s="90"/>
      <c r="L23" s="90"/>
    </row>
    <row r="24" spans="1:12" ht="15" customHeight="1">
      <c r="A24" s="90"/>
      <c r="B24" s="90"/>
      <c r="C24" s="90"/>
      <c r="D24" s="91">
        <v>2023</v>
      </c>
      <c r="E24" s="92">
        <v>4</v>
      </c>
      <c r="F24" s="92">
        <v>281</v>
      </c>
      <c r="G24" s="92" t="s">
        <v>12</v>
      </c>
      <c r="H24" s="90"/>
      <c r="I24" s="90"/>
      <c r="J24" s="90"/>
      <c r="K24" s="90"/>
      <c r="L24" s="90"/>
    </row>
    <row r="25" spans="1:12" ht="6" customHeight="1">
      <c r="A25" s="90"/>
      <c r="B25" s="90"/>
      <c r="C25" s="90"/>
      <c r="D25" s="91"/>
      <c r="E25" s="92"/>
      <c r="F25" s="92"/>
      <c r="G25" s="92"/>
      <c r="H25" s="90"/>
      <c r="I25" s="90"/>
      <c r="J25" s="90"/>
      <c r="K25" s="90"/>
      <c r="L25" s="90"/>
    </row>
    <row r="26" spans="1:12" ht="15" customHeight="1">
      <c r="A26" s="90"/>
      <c r="B26" s="90" t="s">
        <v>14</v>
      </c>
      <c r="C26" s="90"/>
      <c r="D26" s="91">
        <v>2021</v>
      </c>
      <c r="E26" s="92" t="s">
        <v>12</v>
      </c>
      <c r="F26" s="92">
        <v>494</v>
      </c>
      <c r="G26" s="92" t="s">
        <v>12</v>
      </c>
      <c r="H26" s="90"/>
      <c r="I26" s="90"/>
      <c r="J26" s="90"/>
      <c r="K26" s="90"/>
      <c r="L26" s="90"/>
    </row>
    <row r="27" spans="1:12" ht="15" customHeight="1">
      <c r="A27" s="90"/>
      <c r="B27" s="90"/>
      <c r="C27" s="90"/>
      <c r="D27" s="91">
        <v>2022</v>
      </c>
      <c r="E27" s="92" t="s">
        <v>12</v>
      </c>
      <c r="F27" s="92">
        <v>525</v>
      </c>
      <c r="G27" s="92" t="s">
        <v>12</v>
      </c>
      <c r="H27" s="90"/>
      <c r="I27" s="90"/>
      <c r="J27" s="90"/>
      <c r="K27" s="90"/>
      <c r="L27" s="90"/>
    </row>
    <row r="28" spans="1:12" ht="15" customHeight="1">
      <c r="A28" s="90"/>
      <c r="B28" s="90"/>
      <c r="C28" s="90"/>
      <c r="D28" s="91">
        <v>2023</v>
      </c>
      <c r="E28" s="92" t="s">
        <v>12</v>
      </c>
      <c r="F28" s="92">
        <v>571</v>
      </c>
      <c r="G28" s="92" t="s">
        <v>12</v>
      </c>
      <c r="H28" s="90"/>
      <c r="I28" s="90"/>
      <c r="J28" s="90"/>
      <c r="K28" s="90"/>
      <c r="L28" s="90"/>
    </row>
    <row r="29" spans="1:12" ht="6" customHeight="1">
      <c r="A29" s="90"/>
      <c r="B29" s="90"/>
      <c r="C29" s="90"/>
      <c r="D29" s="91"/>
      <c r="E29" s="92"/>
      <c r="F29" s="92"/>
      <c r="G29" s="92"/>
      <c r="H29" s="90"/>
      <c r="I29" s="90"/>
      <c r="J29" s="90"/>
      <c r="K29" s="90"/>
      <c r="L29" s="90"/>
    </row>
    <row r="30" spans="1:12" ht="15" customHeight="1">
      <c r="A30" s="90"/>
      <c r="B30" s="90" t="s">
        <v>15</v>
      </c>
      <c r="C30" s="90"/>
      <c r="D30" s="91">
        <v>2021</v>
      </c>
      <c r="E30" s="92" t="s">
        <v>12</v>
      </c>
      <c r="F30" s="92">
        <v>2006</v>
      </c>
      <c r="G30" s="92" t="s">
        <v>12</v>
      </c>
      <c r="H30" s="90"/>
      <c r="I30" s="90"/>
      <c r="J30" s="90"/>
      <c r="K30" s="90"/>
      <c r="L30" s="90"/>
    </row>
    <row r="31" spans="1:12" ht="15" customHeight="1">
      <c r="A31" s="90"/>
      <c r="B31" s="90"/>
      <c r="C31" s="90"/>
      <c r="D31" s="91">
        <v>2022</v>
      </c>
      <c r="E31" s="92" t="s">
        <v>12</v>
      </c>
      <c r="F31" s="92">
        <v>1998</v>
      </c>
      <c r="G31" s="92" t="s">
        <v>12</v>
      </c>
      <c r="H31" s="90"/>
      <c r="I31" s="90"/>
      <c r="J31" s="90"/>
      <c r="K31" s="90"/>
      <c r="L31" s="90"/>
    </row>
    <row r="32" spans="1:12" ht="15" customHeight="1">
      <c r="A32" s="90"/>
      <c r="B32" s="90"/>
      <c r="C32" s="90"/>
      <c r="D32" s="91">
        <v>2023</v>
      </c>
      <c r="E32" s="92" t="s">
        <v>12</v>
      </c>
      <c r="F32" s="92">
        <v>2270</v>
      </c>
      <c r="G32" s="92" t="s">
        <v>12</v>
      </c>
      <c r="H32" s="90"/>
      <c r="I32" s="90"/>
      <c r="J32" s="90"/>
      <c r="K32" s="90"/>
      <c r="L32" s="90"/>
    </row>
    <row r="33" spans="1:12" ht="6" customHeight="1">
      <c r="A33" s="90"/>
      <c r="B33" s="90"/>
      <c r="C33" s="90"/>
      <c r="D33" s="91"/>
      <c r="E33" s="92"/>
      <c r="F33" s="92"/>
      <c r="G33" s="92"/>
      <c r="H33" s="90"/>
      <c r="I33" s="90"/>
      <c r="J33" s="90"/>
      <c r="K33" s="90"/>
      <c r="L33" s="90"/>
    </row>
    <row r="34" spans="1:12" ht="15" customHeight="1">
      <c r="A34" s="90"/>
      <c r="B34" s="90" t="s">
        <v>16</v>
      </c>
      <c r="C34" s="90"/>
      <c r="D34" s="91">
        <v>2021</v>
      </c>
      <c r="E34" s="92" t="s">
        <v>12</v>
      </c>
      <c r="F34" s="92">
        <v>380</v>
      </c>
      <c r="G34" s="92" t="s">
        <v>12</v>
      </c>
      <c r="H34" s="90"/>
      <c r="I34" s="90"/>
      <c r="J34" s="90"/>
      <c r="K34" s="90"/>
      <c r="L34" s="90"/>
    </row>
    <row r="35" spans="1:12" ht="15" customHeight="1">
      <c r="A35" s="90"/>
      <c r="B35" s="90"/>
      <c r="C35" s="90"/>
      <c r="D35" s="91">
        <v>2022</v>
      </c>
      <c r="E35" s="92" t="s">
        <v>12</v>
      </c>
      <c r="F35" s="92">
        <v>359</v>
      </c>
      <c r="G35" s="92" t="s">
        <v>12</v>
      </c>
      <c r="H35" s="90"/>
      <c r="I35" s="90"/>
      <c r="J35" s="90"/>
      <c r="K35" s="90"/>
      <c r="L35" s="90"/>
    </row>
    <row r="36" spans="1:12" ht="15" customHeight="1">
      <c r="A36" s="90"/>
      <c r="B36" s="90"/>
      <c r="C36" s="90"/>
      <c r="D36" s="91">
        <v>2023</v>
      </c>
      <c r="E36" s="92" t="s">
        <v>12</v>
      </c>
      <c r="F36" s="92">
        <v>403</v>
      </c>
      <c r="G36" s="92" t="s">
        <v>12</v>
      </c>
      <c r="H36" s="90"/>
      <c r="I36" s="90"/>
      <c r="J36" s="90"/>
      <c r="K36" s="90"/>
      <c r="L36" s="90"/>
    </row>
    <row r="37" spans="1:12" ht="6" customHeight="1">
      <c r="A37" s="90"/>
      <c r="B37" s="90"/>
      <c r="C37" s="90"/>
      <c r="D37" s="91"/>
      <c r="E37" s="92"/>
      <c r="F37" s="92"/>
      <c r="G37" s="92"/>
      <c r="H37" s="90"/>
      <c r="I37" s="90"/>
      <c r="J37" s="90"/>
      <c r="K37" s="90"/>
      <c r="L37" s="90"/>
    </row>
    <row r="38" spans="1:12" ht="15" customHeight="1">
      <c r="A38" s="90"/>
      <c r="B38" s="90" t="s">
        <v>19</v>
      </c>
      <c r="C38" s="90"/>
      <c r="D38" s="91">
        <v>2021</v>
      </c>
      <c r="E38" s="92">
        <v>228</v>
      </c>
      <c r="F38" s="92">
        <v>5210</v>
      </c>
      <c r="G38" s="92">
        <v>124</v>
      </c>
      <c r="H38" s="90"/>
      <c r="I38" s="90"/>
      <c r="J38" s="90"/>
      <c r="K38" s="90"/>
      <c r="L38" s="90"/>
    </row>
    <row r="39" spans="1:12" ht="15" customHeight="1">
      <c r="A39" s="90"/>
      <c r="B39" s="90"/>
      <c r="C39" s="90"/>
      <c r="D39" s="91">
        <v>2022</v>
      </c>
      <c r="E39" s="92">
        <v>229</v>
      </c>
      <c r="F39" s="92">
        <v>4880</v>
      </c>
      <c r="G39" s="92">
        <v>109</v>
      </c>
      <c r="H39" s="90"/>
      <c r="I39" s="90"/>
      <c r="J39" s="90"/>
      <c r="K39" s="90"/>
      <c r="L39" s="90"/>
    </row>
    <row r="40" spans="1:12" ht="15" customHeight="1">
      <c r="A40" s="90"/>
      <c r="B40" s="90"/>
      <c r="C40" s="90"/>
      <c r="D40" s="91">
        <v>2023</v>
      </c>
      <c r="E40" s="92">
        <v>219</v>
      </c>
      <c r="F40" s="92">
        <v>5450</v>
      </c>
      <c r="G40" s="92">
        <v>119</v>
      </c>
      <c r="H40" s="90"/>
      <c r="I40" s="90"/>
      <c r="J40" s="90"/>
      <c r="K40" s="90"/>
      <c r="L40" s="90"/>
    </row>
    <row r="41" spans="1:12" ht="6" customHeight="1">
      <c r="A41" s="90"/>
      <c r="B41" s="90"/>
      <c r="C41" s="90"/>
      <c r="D41" s="91"/>
      <c r="E41" s="92"/>
      <c r="F41" s="92"/>
      <c r="G41" s="92"/>
      <c r="H41" s="90"/>
      <c r="I41" s="90"/>
      <c r="J41" s="90"/>
      <c r="K41" s="90"/>
      <c r="L41" s="90"/>
    </row>
    <row r="42" spans="1:12" ht="15" customHeight="1">
      <c r="A42" s="90"/>
      <c r="B42" s="90" t="s">
        <v>17</v>
      </c>
      <c r="C42" s="90"/>
      <c r="D42" s="91">
        <v>2021</v>
      </c>
      <c r="E42" s="92">
        <v>209</v>
      </c>
      <c r="F42" s="92">
        <v>2061</v>
      </c>
      <c r="G42" s="92" t="s">
        <v>12</v>
      </c>
      <c r="H42" s="90"/>
      <c r="I42" s="90"/>
      <c r="J42" s="90"/>
      <c r="K42" s="90"/>
      <c r="L42" s="90"/>
    </row>
    <row r="43" spans="1:12" ht="15" customHeight="1">
      <c r="A43" s="90"/>
      <c r="B43" s="90"/>
      <c r="C43" s="90"/>
      <c r="D43" s="91">
        <v>2022</v>
      </c>
      <c r="E43" s="92">
        <v>213</v>
      </c>
      <c r="F43" s="92">
        <v>2016</v>
      </c>
      <c r="G43" s="92" t="s">
        <v>12</v>
      </c>
      <c r="H43" s="90"/>
      <c r="I43" s="90"/>
      <c r="J43" s="90"/>
      <c r="K43" s="90"/>
      <c r="L43" s="90"/>
    </row>
    <row r="44" spans="1:12" ht="15" customHeight="1">
      <c r="A44" s="90"/>
      <c r="B44" s="90"/>
      <c r="C44" s="90"/>
      <c r="D44" s="91">
        <v>2023</v>
      </c>
      <c r="E44" s="92">
        <v>264</v>
      </c>
      <c r="F44" s="92">
        <v>2164</v>
      </c>
      <c r="G44" s="92" t="s">
        <v>12</v>
      </c>
      <c r="H44" s="90"/>
      <c r="I44" s="90"/>
      <c r="J44" s="90"/>
      <c r="K44" s="90"/>
      <c r="L44" s="90"/>
    </row>
    <row r="45" spans="1:12" ht="6" customHeight="1">
      <c r="A45" s="90"/>
      <c r="B45" s="90"/>
      <c r="C45" s="90"/>
      <c r="D45" s="91"/>
      <c r="E45" s="92"/>
      <c r="F45" s="92"/>
      <c r="G45" s="92"/>
      <c r="H45" s="90"/>
      <c r="I45" s="90"/>
      <c r="J45" s="90"/>
      <c r="K45" s="90"/>
      <c r="L45" s="90"/>
    </row>
    <row r="46" spans="1:12" ht="15" customHeight="1">
      <c r="A46" s="90"/>
      <c r="B46" s="90" t="s">
        <v>18</v>
      </c>
      <c r="C46" s="90"/>
      <c r="D46" s="91">
        <v>2021</v>
      </c>
      <c r="E46" s="92" t="s">
        <v>12</v>
      </c>
      <c r="F46" s="92" t="s">
        <v>12</v>
      </c>
      <c r="G46" s="92" t="s">
        <v>12</v>
      </c>
      <c r="H46" s="90"/>
      <c r="I46" s="90"/>
      <c r="J46" s="90"/>
      <c r="K46" s="90"/>
      <c r="L46" s="90"/>
    </row>
    <row r="47" spans="1:12" ht="15" customHeight="1">
      <c r="A47" s="90"/>
      <c r="B47" s="90"/>
      <c r="C47" s="90"/>
      <c r="D47" s="91">
        <v>2022</v>
      </c>
      <c r="E47" s="92" t="s">
        <v>12</v>
      </c>
      <c r="F47" s="92" t="s">
        <v>12</v>
      </c>
      <c r="G47" s="92" t="s">
        <v>12</v>
      </c>
      <c r="H47" s="90"/>
      <c r="I47" s="90"/>
      <c r="J47" s="90"/>
      <c r="K47" s="90"/>
      <c r="L47" s="90"/>
    </row>
    <row r="48" spans="1:12" ht="15" customHeight="1">
      <c r="A48" s="90"/>
      <c r="B48" s="90"/>
      <c r="C48" s="90"/>
      <c r="D48" s="91">
        <v>2023</v>
      </c>
      <c r="E48" s="92" t="s">
        <v>12</v>
      </c>
      <c r="F48" s="92" t="s">
        <v>12</v>
      </c>
      <c r="G48" s="92" t="s">
        <v>12</v>
      </c>
      <c r="H48" s="90"/>
      <c r="I48" s="90"/>
      <c r="J48" s="90"/>
      <c r="K48" s="90"/>
      <c r="L48" s="90"/>
    </row>
    <row r="49" spans="1:12" ht="6" customHeight="1">
      <c r="A49" s="90"/>
      <c r="B49" s="90"/>
      <c r="C49" s="90"/>
      <c r="D49" s="91"/>
      <c r="E49" s="92"/>
      <c r="F49" s="92"/>
      <c r="G49" s="92"/>
      <c r="H49" s="90"/>
      <c r="I49" s="90"/>
      <c r="J49" s="90"/>
      <c r="K49" s="90"/>
      <c r="L49" s="90"/>
    </row>
    <row r="50" spans="1:12" ht="15" customHeight="1">
      <c r="A50" s="90"/>
      <c r="B50" s="90" t="s">
        <v>45</v>
      </c>
      <c r="C50" s="90"/>
      <c r="D50" s="91">
        <v>2021</v>
      </c>
      <c r="E50" s="92" t="s">
        <v>12</v>
      </c>
      <c r="F50" s="92">
        <v>28937</v>
      </c>
      <c r="G50" s="92">
        <v>999</v>
      </c>
      <c r="H50" s="90"/>
      <c r="I50" s="90"/>
      <c r="J50" s="90"/>
      <c r="K50" s="90"/>
      <c r="L50" s="90"/>
    </row>
    <row r="51" spans="1:12" ht="15" customHeight="1">
      <c r="A51" s="90"/>
      <c r="B51" s="90"/>
      <c r="C51" s="90"/>
      <c r="D51" s="91">
        <v>2022</v>
      </c>
      <c r="E51" s="92" t="s">
        <v>12</v>
      </c>
      <c r="F51" s="92">
        <v>31046</v>
      </c>
      <c r="G51" s="92">
        <v>930</v>
      </c>
      <c r="H51" s="90"/>
      <c r="I51" s="90"/>
      <c r="J51" s="90"/>
      <c r="K51" s="90"/>
      <c r="L51" s="90"/>
    </row>
    <row r="52" spans="1:12" ht="15" customHeight="1">
      <c r="A52" s="90"/>
      <c r="B52" s="90"/>
      <c r="C52" s="90"/>
      <c r="D52" s="91">
        <v>2023</v>
      </c>
      <c r="E52" s="92">
        <v>68</v>
      </c>
      <c r="F52" s="92">
        <v>35015</v>
      </c>
      <c r="G52" s="92">
        <v>1409</v>
      </c>
      <c r="H52" s="90"/>
      <c r="I52" s="90"/>
      <c r="J52" s="90"/>
      <c r="K52" s="90"/>
      <c r="L52" s="90"/>
    </row>
    <row r="53" spans="1:12" ht="6" customHeight="1">
      <c r="A53" s="90"/>
      <c r="B53" s="90"/>
      <c r="C53" s="90"/>
      <c r="D53" s="91"/>
      <c r="E53" s="92"/>
      <c r="F53" s="92"/>
      <c r="G53" s="92"/>
      <c r="H53" s="90"/>
      <c r="I53" s="90"/>
      <c r="J53" s="90"/>
      <c r="K53" s="90"/>
      <c r="L53" s="90"/>
    </row>
    <row r="54" spans="1:12" ht="15" customHeight="1">
      <c r="A54" s="90"/>
      <c r="B54" s="90" t="s">
        <v>23</v>
      </c>
      <c r="C54" s="90"/>
      <c r="D54" s="91">
        <v>2021</v>
      </c>
      <c r="E54" s="92" t="s">
        <v>12</v>
      </c>
      <c r="F54" s="92">
        <v>171</v>
      </c>
      <c r="G54" s="92" t="s">
        <v>12</v>
      </c>
      <c r="H54" s="90"/>
      <c r="I54" s="90"/>
      <c r="J54" s="90"/>
      <c r="K54" s="90"/>
      <c r="L54" s="90"/>
    </row>
    <row r="55" spans="1:12" ht="15" customHeight="1">
      <c r="A55" s="90"/>
      <c r="B55" s="90"/>
      <c r="C55" s="90"/>
      <c r="D55" s="91">
        <v>2022</v>
      </c>
      <c r="E55" s="92" t="s">
        <v>12</v>
      </c>
      <c r="F55" s="92">
        <v>158</v>
      </c>
      <c r="G55" s="92" t="s">
        <v>12</v>
      </c>
      <c r="H55" s="90"/>
      <c r="I55" s="90"/>
      <c r="J55" s="90"/>
      <c r="K55" s="90"/>
      <c r="L55" s="90"/>
    </row>
    <row r="56" spans="1:12" ht="15" customHeight="1">
      <c r="A56" s="90"/>
      <c r="B56" s="90"/>
      <c r="C56" s="90"/>
      <c r="D56" s="91">
        <v>2023</v>
      </c>
      <c r="E56" s="92" t="s">
        <v>12</v>
      </c>
      <c r="F56" s="92">
        <v>156</v>
      </c>
      <c r="G56" s="92" t="s">
        <v>12</v>
      </c>
      <c r="H56" s="90"/>
      <c r="I56" s="90"/>
      <c r="J56" s="90"/>
      <c r="K56" s="90"/>
      <c r="L56" s="90"/>
    </row>
    <row r="57" spans="1:12" ht="6" customHeight="1">
      <c r="A57" s="90"/>
      <c r="B57" s="90"/>
      <c r="C57" s="90"/>
      <c r="D57" s="91"/>
      <c r="E57" s="92"/>
      <c r="F57" s="92"/>
      <c r="G57" s="92"/>
      <c r="H57" s="90"/>
      <c r="I57" s="90"/>
      <c r="J57" s="90"/>
      <c r="K57" s="90"/>
      <c r="L57" s="90"/>
    </row>
    <row r="58" spans="1:12" ht="15" customHeight="1">
      <c r="A58" s="90"/>
      <c r="B58" s="90" t="s">
        <v>46</v>
      </c>
      <c r="C58" s="90"/>
      <c r="D58" s="91">
        <v>2021</v>
      </c>
      <c r="E58" s="92" t="s">
        <v>12</v>
      </c>
      <c r="F58" s="92">
        <v>590</v>
      </c>
      <c r="G58" s="92">
        <v>7</v>
      </c>
      <c r="H58" s="90"/>
      <c r="I58" s="90"/>
      <c r="J58" s="90"/>
      <c r="K58" s="90"/>
      <c r="L58" s="90"/>
    </row>
    <row r="59" spans="1:12" ht="15" customHeight="1">
      <c r="A59" s="90"/>
      <c r="B59" s="90"/>
      <c r="C59" s="90"/>
      <c r="D59" s="91">
        <v>2022</v>
      </c>
      <c r="E59" s="92" t="s">
        <v>12</v>
      </c>
      <c r="F59" s="92">
        <v>445</v>
      </c>
      <c r="G59" s="92">
        <v>954</v>
      </c>
      <c r="H59" s="90"/>
      <c r="I59" s="90"/>
      <c r="J59" s="90"/>
      <c r="K59" s="90"/>
      <c r="L59" s="90"/>
    </row>
    <row r="60" spans="1:12" ht="15" customHeight="1">
      <c r="A60" s="90"/>
      <c r="B60" s="90"/>
      <c r="C60" s="90"/>
      <c r="D60" s="91">
        <v>2023</v>
      </c>
      <c r="E60" s="92" t="s">
        <v>12</v>
      </c>
      <c r="F60" s="92">
        <v>626</v>
      </c>
      <c r="G60" s="92">
        <v>966</v>
      </c>
      <c r="H60" s="90"/>
      <c r="I60" s="90"/>
      <c r="J60" s="90"/>
      <c r="K60" s="90"/>
      <c r="L60" s="90"/>
    </row>
    <row r="61" spans="1:12" ht="6" customHeight="1">
      <c r="A61" s="90"/>
      <c r="B61" s="90"/>
      <c r="C61" s="90"/>
      <c r="D61" s="91"/>
      <c r="E61" s="92"/>
      <c r="F61" s="92"/>
      <c r="G61" s="92"/>
      <c r="H61" s="90"/>
      <c r="I61" s="90"/>
      <c r="J61" s="90"/>
      <c r="K61" s="90"/>
      <c r="L61" s="90"/>
    </row>
    <row r="62" spans="1:12" ht="15" customHeight="1">
      <c r="A62" s="90"/>
      <c r="B62" s="90" t="s">
        <v>21</v>
      </c>
      <c r="C62" s="90"/>
      <c r="D62" s="91">
        <v>2021</v>
      </c>
      <c r="E62" s="92">
        <v>92</v>
      </c>
      <c r="F62" s="92">
        <v>1605</v>
      </c>
      <c r="G62" s="92" t="s">
        <v>12</v>
      </c>
      <c r="H62" s="90"/>
      <c r="I62" s="90"/>
      <c r="J62" s="90"/>
      <c r="K62" s="90"/>
      <c r="L62" s="90"/>
    </row>
    <row r="63" spans="1:12" ht="15" customHeight="1">
      <c r="A63" s="90"/>
      <c r="B63" s="90"/>
      <c r="C63" s="90"/>
      <c r="D63" s="91">
        <v>2022</v>
      </c>
      <c r="E63" s="92">
        <v>82</v>
      </c>
      <c r="F63" s="92">
        <v>2058</v>
      </c>
      <c r="G63" s="92" t="s">
        <v>12</v>
      </c>
      <c r="H63" s="90"/>
      <c r="I63" s="90"/>
      <c r="J63" s="90"/>
      <c r="K63" s="90"/>
      <c r="L63" s="90"/>
    </row>
    <row r="64" spans="1:12" ht="15" customHeight="1">
      <c r="A64" s="90"/>
      <c r="B64" s="90"/>
      <c r="C64" s="90"/>
      <c r="D64" s="91">
        <v>2023</v>
      </c>
      <c r="E64" s="92">
        <v>84</v>
      </c>
      <c r="F64" s="92">
        <v>2484</v>
      </c>
      <c r="G64" s="92" t="s">
        <v>12</v>
      </c>
      <c r="H64" s="90"/>
      <c r="I64" s="90"/>
      <c r="J64" s="90"/>
      <c r="K64" s="90"/>
      <c r="L64" s="90"/>
    </row>
    <row r="65" spans="1:12" ht="6" customHeight="1">
      <c r="A65" s="90"/>
      <c r="B65" s="90"/>
      <c r="C65" s="90"/>
      <c r="D65" s="91"/>
      <c r="E65" s="92"/>
      <c r="F65" s="92"/>
      <c r="G65" s="92"/>
      <c r="H65" s="90"/>
      <c r="I65" s="90"/>
      <c r="J65" s="90"/>
      <c r="K65" s="90"/>
      <c r="L65" s="90"/>
    </row>
    <row r="66" spans="1:12" ht="15" customHeight="1">
      <c r="A66" s="90"/>
      <c r="B66" s="90" t="s">
        <v>31</v>
      </c>
      <c r="C66" s="90"/>
      <c r="D66" s="91">
        <v>2021</v>
      </c>
      <c r="E66" s="92">
        <v>27</v>
      </c>
      <c r="F66" s="92">
        <v>17845</v>
      </c>
      <c r="G66" s="92">
        <v>1147</v>
      </c>
      <c r="H66" s="90"/>
      <c r="I66" s="90"/>
      <c r="J66" s="90"/>
      <c r="K66" s="90"/>
      <c r="L66" s="90"/>
    </row>
    <row r="67" spans="1:12" ht="15" customHeight="1">
      <c r="A67" s="90"/>
      <c r="B67" s="90"/>
      <c r="C67" s="90"/>
      <c r="D67" s="91">
        <v>2022</v>
      </c>
      <c r="E67" s="92">
        <v>29</v>
      </c>
      <c r="F67" s="92">
        <v>17152</v>
      </c>
      <c r="G67" s="92">
        <v>784</v>
      </c>
      <c r="H67" s="90"/>
      <c r="I67" s="90"/>
      <c r="J67" s="90"/>
      <c r="K67" s="90"/>
      <c r="L67" s="90"/>
    </row>
    <row r="68" spans="1:12" ht="15" customHeight="1">
      <c r="A68" s="90"/>
      <c r="B68" s="90"/>
      <c r="C68" s="90"/>
      <c r="D68" s="91">
        <v>2023</v>
      </c>
      <c r="E68" s="92">
        <v>2</v>
      </c>
      <c r="F68" s="92">
        <v>19852</v>
      </c>
      <c r="G68" s="92">
        <v>1246</v>
      </c>
      <c r="H68" s="90"/>
      <c r="I68" s="90"/>
      <c r="J68" s="90"/>
      <c r="K68" s="90"/>
      <c r="L68" s="90"/>
    </row>
    <row r="69" spans="1:12" ht="6" customHeight="1">
      <c r="A69" s="90"/>
      <c r="B69" s="90"/>
      <c r="C69" s="90"/>
      <c r="D69" s="91"/>
      <c r="E69" s="92"/>
      <c r="F69" s="92"/>
      <c r="G69" s="92"/>
      <c r="H69" s="90"/>
      <c r="I69" s="90"/>
      <c r="J69" s="90"/>
      <c r="K69" s="90"/>
      <c r="L69" s="90"/>
    </row>
    <row r="70" spans="1:12" ht="15" customHeight="1">
      <c r="A70" s="90"/>
      <c r="B70" s="90" t="s">
        <v>24</v>
      </c>
      <c r="C70" s="90"/>
      <c r="D70" s="91">
        <v>2021</v>
      </c>
      <c r="E70" s="92" t="s">
        <v>12</v>
      </c>
      <c r="F70" s="92">
        <v>117</v>
      </c>
      <c r="G70" s="92" t="s">
        <v>12</v>
      </c>
      <c r="H70" s="90"/>
      <c r="I70" s="90"/>
      <c r="J70" s="90"/>
      <c r="K70" s="90"/>
      <c r="L70" s="90"/>
    </row>
    <row r="71" spans="1:12" ht="15" customHeight="1">
      <c r="A71" s="90"/>
      <c r="B71" s="90"/>
      <c r="C71" s="90"/>
      <c r="D71" s="91">
        <v>2022</v>
      </c>
      <c r="E71" s="92" t="s">
        <v>12</v>
      </c>
      <c r="F71" s="92">
        <v>126</v>
      </c>
      <c r="G71" s="92" t="s">
        <v>12</v>
      </c>
      <c r="H71" s="90"/>
      <c r="I71" s="90"/>
      <c r="J71" s="90"/>
      <c r="K71" s="90"/>
      <c r="L71" s="90"/>
    </row>
    <row r="72" spans="1:12" ht="15" customHeight="1">
      <c r="A72" s="90"/>
      <c r="B72" s="90"/>
      <c r="C72" s="90"/>
      <c r="D72" s="91">
        <v>2023</v>
      </c>
      <c r="E72" s="92" t="s">
        <v>12</v>
      </c>
      <c r="F72" s="92">
        <v>113</v>
      </c>
      <c r="G72" s="92" t="s">
        <v>12</v>
      </c>
      <c r="H72" s="90"/>
      <c r="I72" s="90"/>
      <c r="J72" s="90"/>
      <c r="K72" s="90"/>
      <c r="L72" s="90"/>
    </row>
    <row r="73" spans="1:12" ht="6" customHeight="1">
      <c r="A73" s="90"/>
      <c r="B73" s="90"/>
      <c r="C73" s="90"/>
      <c r="D73" s="91"/>
      <c r="E73" s="92"/>
      <c r="F73" s="92"/>
      <c r="G73" s="92"/>
      <c r="H73" s="90"/>
      <c r="I73" s="90"/>
      <c r="J73" s="90"/>
      <c r="K73" s="90"/>
      <c r="L73" s="90"/>
    </row>
    <row r="74" spans="1:12" ht="15" customHeight="1">
      <c r="A74" s="90"/>
      <c r="B74" s="90" t="s">
        <v>32</v>
      </c>
      <c r="C74" s="90"/>
      <c r="D74" s="91">
        <v>2021</v>
      </c>
      <c r="E74" s="92" t="s">
        <v>12</v>
      </c>
      <c r="F74" s="92">
        <v>2129</v>
      </c>
      <c r="G74" s="92" t="s">
        <v>12</v>
      </c>
      <c r="H74" s="90"/>
      <c r="I74" s="90"/>
      <c r="J74" s="90"/>
      <c r="K74" s="90"/>
      <c r="L74" s="90"/>
    </row>
    <row r="75" spans="1:12" ht="15" customHeight="1">
      <c r="A75" s="90"/>
      <c r="B75" s="90"/>
      <c r="C75" s="90"/>
      <c r="D75" s="91">
        <v>2022</v>
      </c>
      <c r="E75" s="92" t="s">
        <v>12</v>
      </c>
      <c r="F75" s="92">
        <v>2059</v>
      </c>
      <c r="G75" s="92" t="s">
        <v>12</v>
      </c>
      <c r="H75" s="90"/>
      <c r="I75" s="90"/>
      <c r="J75" s="90"/>
      <c r="K75" s="90"/>
      <c r="L75" s="90"/>
    </row>
    <row r="76" spans="1:12" ht="15" customHeight="1">
      <c r="A76" s="90"/>
      <c r="B76" s="90"/>
      <c r="C76" s="90"/>
      <c r="D76" s="91">
        <v>2023</v>
      </c>
      <c r="E76" s="92" t="s">
        <v>12</v>
      </c>
      <c r="F76" s="92">
        <v>2057</v>
      </c>
      <c r="G76" s="92" t="s">
        <v>12</v>
      </c>
      <c r="H76" s="90"/>
      <c r="I76" s="90"/>
      <c r="J76" s="90"/>
      <c r="K76" s="90"/>
      <c r="L76" s="90"/>
    </row>
    <row r="77" spans="1:12" ht="6" customHeight="1">
      <c r="A77" s="97"/>
      <c r="B77" s="97"/>
      <c r="C77" s="97"/>
      <c r="D77" s="97"/>
      <c r="E77" s="97"/>
      <c r="F77" s="97"/>
      <c r="G77" s="97"/>
      <c r="H77" s="97"/>
      <c r="I77" s="90"/>
      <c r="J77" s="90"/>
      <c r="K77" s="90"/>
      <c r="L77" s="90"/>
    </row>
    <row r="78" spans="1:12" s="72" customFormat="1" ht="15" customHeight="1">
      <c r="A78" s="68"/>
      <c r="B78" s="68"/>
      <c r="C78" s="68"/>
      <c r="D78" s="68"/>
      <c r="E78" s="69"/>
      <c r="F78" s="70"/>
      <c r="G78" s="71"/>
      <c r="H78" s="71" t="s">
        <v>33</v>
      </c>
      <c r="I78" s="68"/>
      <c r="J78" s="68"/>
      <c r="K78" s="68"/>
      <c r="L78" s="68"/>
    </row>
    <row r="79" spans="1:12" s="72" customFormat="1" ht="15" customHeight="1">
      <c r="A79" s="68"/>
      <c r="B79" s="68"/>
      <c r="C79" s="68"/>
      <c r="D79" s="68"/>
      <c r="E79" s="69"/>
      <c r="F79" s="69"/>
      <c r="G79" s="73"/>
      <c r="H79" s="73" t="s">
        <v>34</v>
      </c>
      <c r="I79" s="68"/>
      <c r="J79" s="68"/>
      <c r="K79" s="68"/>
      <c r="L79" s="68"/>
    </row>
    <row r="80" spans="1:12" s="72" customFormat="1" ht="15" customHeight="1">
      <c r="A80" s="68"/>
      <c r="B80" s="74" t="s">
        <v>186</v>
      </c>
      <c r="C80" s="74"/>
      <c r="D80" s="68"/>
      <c r="E80" s="69"/>
      <c r="F80" s="69"/>
      <c r="G80" s="73"/>
      <c r="H80" s="73"/>
      <c r="I80" s="68"/>
      <c r="J80" s="68"/>
      <c r="K80" s="68"/>
      <c r="L80" s="73"/>
    </row>
    <row r="81" spans="1:12" s="72" customFormat="1" ht="12" customHeight="1">
      <c r="A81" s="68"/>
      <c r="B81" s="74" t="s">
        <v>188</v>
      </c>
      <c r="C81" s="74"/>
      <c r="D81" s="68"/>
      <c r="E81" s="74"/>
      <c r="F81" s="74"/>
      <c r="G81" s="74"/>
      <c r="H81" s="74"/>
      <c r="I81" s="74"/>
      <c r="J81" s="74"/>
      <c r="K81" s="74"/>
      <c r="L81" s="68"/>
    </row>
    <row r="82" spans="1:12" s="72" customFormat="1" ht="15" customHeight="1">
      <c r="A82" s="68"/>
      <c r="B82" s="75" t="s">
        <v>192</v>
      </c>
      <c r="C82" s="75"/>
      <c r="D82" s="68"/>
      <c r="E82" s="68"/>
      <c r="F82" s="68"/>
      <c r="G82" s="68"/>
      <c r="H82" s="68"/>
      <c r="I82" s="68"/>
      <c r="J82" s="68"/>
      <c r="K82" s="68"/>
      <c r="L82" s="68"/>
    </row>
    <row r="83" spans="1:12" ht="1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</row>
    <row r="84" spans="1:12" ht="15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</row>
    <row r="85" spans="1:12" ht="15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</row>
    <row r="86" spans="1:12" ht="15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</row>
    <row r="87" spans="1:12" ht="15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</row>
    <row r="88" spans="1:12" ht="15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</row>
    <row r="89" spans="1:12" ht="15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</row>
    <row r="90" spans="1:12" ht="15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</row>
    <row r="91" spans="1:12" ht="15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</row>
    <row r="92" spans="1:12" ht="15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</row>
    <row r="93" spans="1:12" ht="15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</row>
    <row r="94" spans="1:12" ht="15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</row>
    <row r="95" spans="1:12" ht="15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</row>
    <row r="96" spans="1:12" ht="15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</row>
    <row r="97" spans="1:12" ht="15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</row>
    <row r="98" spans="1:12" ht="15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</row>
    <row r="99" spans="1:12" ht="15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</row>
    <row r="100" spans="1:12" ht="15.75" customHeight="1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</row>
    <row r="101" spans="1:12" ht="15.75" customHeight="1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</row>
    <row r="102" spans="1:12" ht="15.75" customHeight="1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</row>
  </sheetData>
  <conditionalFormatting sqref="B80:C80">
    <cfRule type="cellIs" dxfId="10" priority="1" stopIfTrue="1" operator="lessThan">
      <formula>0</formula>
    </cfRule>
  </conditionalFormatting>
  <printOptions horizontalCentered="1"/>
  <pageMargins left="0.39370078740157483" right="0.39370078740157483" top="0.51181102362204722" bottom="0.39370078740157483" header="0.19685039370078741" footer="0.3937007874015748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98"/>
  <sheetViews>
    <sheetView view="pageBreakPreview" topLeftCell="A7" zoomScale="80" zoomScaleNormal="100" zoomScaleSheetLayoutView="80" workbookViewId="0">
      <selection activeCell="N24" sqref="N24"/>
    </sheetView>
  </sheetViews>
  <sheetFormatPr defaultColWidth="16.7109375" defaultRowHeight="15" customHeight="1"/>
  <cols>
    <col min="1" max="1" width="1.28515625" style="80" customWidth="1"/>
    <col min="2" max="2" width="14.28515625" style="80" customWidth="1"/>
    <col min="3" max="3" width="18" style="80" customWidth="1"/>
    <col min="4" max="4" width="22.140625" style="80" customWidth="1"/>
    <col min="5" max="5" width="11" style="80" customWidth="1"/>
    <col min="6" max="6" width="16.5703125" style="80" customWidth="1"/>
    <col min="7" max="7" width="2" style="80" customWidth="1"/>
    <col min="8" max="9" width="9.42578125" style="80" customWidth="1"/>
    <col min="10" max="10" width="12.5703125" style="80" customWidth="1"/>
    <col min="11" max="11" width="1.28515625" style="80" customWidth="1"/>
    <col min="12" max="13" width="10.7109375" style="80" customWidth="1"/>
    <col min="14" max="16384" width="16.7109375" style="80"/>
  </cols>
  <sheetData>
    <row r="1" spans="1:13" ht="18" customHeight="1">
      <c r="A1" s="90"/>
      <c r="B1" s="78" t="s">
        <v>166</v>
      </c>
      <c r="C1" s="79" t="s">
        <v>202</v>
      </c>
      <c r="F1" s="79"/>
      <c r="G1" s="79"/>
      <c r="H1" s="79"/>
      <c r="I1" s="79"/>
      <c r="J1" s="79"/>
      <c r="K1" s="90"/>
      <c r="L1" s="90"/>
      <c r="M1" s="90"/>
    </row>
    <row r="2" spans="1:13" ht="18" customHeight="1">
      <c r="A2" s="90"/>
      <c r="B2" s="81" t="s">
        <v>167</v>
      </c>
      <c r="C2" s="82" t="s">
        <v>203</v>
      </c>
      <c r="F2" s="82"/>
      <c r="G2" s="82"/>
      <c r="H2" s="82"/>
      <c r="I2" s="82"/>
      <c r="J2" s="82"/>
      <c r="K2" s="90"/>
      <c r="L2" s="90"/>
      <c r="M2" s="90"/>
    </row>
    <row r="3" spans="1:13" ht="15" customHeight="1">
      <c r="A3" s="96"/>
      <c r="B3" s="83"/>
      <c r="C3" s="83"/>
      <c r="D3" s="83"/>
      <c r="E3" s="83"/>
      <c r="F3" s="103"/>
      <c r="G3" s="104"/>
      <c r="H3" s="105"/>
      <c r="I3" s="105"/>
      <c r="J3" s="105"/>
      <c r="K3" s="96"/>
      <c r="L3" s="90"/>
      <c r="M3" s="90"/>
    </row>
    <row r="4" spans="1:13" ht="15" customHeight="1">
      <c r="A4" s="90"/>
      <c r="B4" s="82"/>
      <c r="C4" s="82"/>
      <c r="D4" s="82"/>
      <c r="E4" s="82"/>
      <c r="F4" s="106"/>
      <c r="G4" s="91"/>
      <c r="H4" s="107"/>
      <c r="I4" s="107"/>
      <c r="J4" s="107"/>
      <c r="K4" s="90"/>
      <c r="L4" s="90"/>
      <c r="M4" s="90"/>
    </row>
    <row r="5" spans="1:13" s="108" customFormat="1" ht="19.899999999999999" customHeight="1">
      <c r="A5" s="90"/>
      <c r="B5" s="79" t="s">
        <v>189</v>
      </c>
      <c r="C5" s="79"/>
      <c r="D5" s="79"/>
      <c r="E5" s="84" t="s">
        <v>1</v>
      </c>
      <c r="F5" s="78" t="s">
        <v>53</v>
      </c>
      <c r="G5" s="84"/>
      <c r="H5" s="211" t="s">
        <v>54</v>
      </c>
      <c r="I5" s="212"/>
      <c r="J5" s="212"/>
      <c r="K5" s="90"/>
      <c r="L5" s="90"/>
      <c r="M5" s="90"/>
    </row>
    <row r="6" spans="1:13" s="108" customFormat="1" ht="19.899999999999999" customHeight="1">
      <c r="A6" s="90"/>
      <c r="B6" s="82" t="s">
        <v>190</v>
      </c>
      <c r="C6" s="82"/>
      <c r="D6" s="82"/>
      <c r="E6" s="86" t="s">
        <v>5</v>
      </c>
      <c r="F6" s="81" t="s">
        <v>55</v>
      </c>
      <c r="G6" s="84"/>
      <c r="H6" s="213" t="s">
        <v>56</v>
      </c>
      <c r="I6" s="214"/>
      <c r="J6" s="214"/>
      <c r="K6" s="90"/>
      <c r="L6" s="90"/>
      <c r="M6" s="90"/>
    </row>
    <row r="7" spans="1:13" s="108" customFormat="1" ht="19.899999999999999" customHeight="1">
      <c r="A7" s="90"/>
      <c r="B7" s="79"/>
      <c r="C7" s="79"/>
      <c r="D7" s="79"/>
      <c r="E7" s="79"/>
      <c r="F7" s="81" t="s">
        <v>57</v>
      </c>
      <c r="G7" s="84"/>
      <c r="H7" s="78" t="s">
        <v>2</v>
      </c>
      <c r="I7" s="78" t="s">
        <v>27</v>
      </c>
      <c r="J7" s="78" t="s">
        <v>28</v>
      </c>
      <c r="K7" s="90"/>
      <c r="L7" s="90"/>
      <c r="M7" s="90"/>
    </row>
    <row r="8" spans="1:13" s="108" customFormat="1" ht="19.899999999999999" customHeight="1">
      <c r="A8" s="90"/>
      <c r="B8" s="79"/>
      <c r="C8" s="79"/>
      <c r="D8" s="79"/>
      <c r="E8" s="79"/>
      <c r="F8" s="81"/>
      <c r="G8" s="84"/>
      <c r="H8" s="81" t="s">
        <v>6</v>
      </c>
      <c r="I8" s="81" t="s">
        <v>29</v>
      </c>
      <c r="J8" s="81" t="s">
        <v>30</v>
      </c>
      <c r="K8" s="90"/>
      <c r="L8" s="90"/>
      <c r="M8" s="90"/>
    </row>
    <row r="9" spans="1:13" ht="15" customHeight="1">
      <c r="A9" s="88"/>
      <c r="B9" s="88"/>
      <c r="C9" s="88"/>
      <c r="D9" s="88"/>
      <c r="E9" s="88"/>
      <c r="F9" s="109"/>
      <c r="G9" s="109"/>
      <c r="H9" s="109"/>
      <c r="I9" s="109"/>
      <c r="J9" s="109"/>
      <c r="K9" s="88"/>
      <c r="L9" s="79"/>
      <c r="M9" s="79"/>
    </row>
    <row r="10" spans="1:13" ht="6" customHeight="1">
      <c r="A10" s="79"/>
      <c r="B10" s="79"/>
      <c r="C10" s="79"/>
      <c r="D10" s="79"/>
      <c r="E10" s="79"/>
      <c r="F10" s="89"/>
      <c r="G10" s="78"/>
      <c r="H10" s="78"/>
      <c r="I10" s="78"/>
      <c r="J10" s="78"/>
      <c r="K10" s="79"/>
      <c r="L10" s="79"/>
      <c r="M10" s="79"/>
    </row>
    <row r="11" spans="1:13" ht="30" customHeight="1">
      <c r="A11" s="90"/>
      <c r="B11" s="113" t="s">
        <v>2</v>
      </c>
      <c r="C11" s="113"/>
      <c r="D11" s="113"/>
      <c r="E11" s="114">
        <v>2021</v>
      </c>
      <c r="F11" s="115">
        <f>SUM(F15,F19,F23)</f>
        <v>10920</v>
      </c>
      <c r="G11" s="113"/>
      <c r="H11" s="115">
        <f t="shared" ref="H11:J13" si="0">SUM(H15,H19,H23)</f>
        <v>274183</v>
      </c>
      <c r="I11" s="115">
        <f t="shared" si="0"/>
        <v>138357</v>
      </c>
      <c r="J11" s="115">
        <f t="shared" si="0"/>
        <v>135826</v>
      </c>
      <c r="K11" s="90"/>
      <c r="L11" s="90"/>
      <c r="M11" s="90"/>
    </row>
    <row r="12" spans="1:13" ht="30" customHeight="1">
      <c r="A12" s="90"/>
      <c r="B12" s="120" t="s">
        <v>6</v>
      </c>
      <c r="C12" s="116"/>
      <c r="D12" s="116"/>
      <c r="E12" s="114">
        <v>2022</v>
      </c>
      <c r="F12" s="115">
        <f>SUM(F16,F20,F24)</f>
        <v>10826</v>
      </c>
      <c r="G12" s="113"/>
      <c r="H12" s="115">
        <f t="shared" si="0"/>
        <v>273708</v>
      </c>
      <c r="I12" s="115">
        <f t="shared" si="0"/>
        <v>137254</v>
      </c>
      <c r="J12" s="115">
        <f t="shared" si="0"/>
        <v>136454</v>
      </c>
      <c r="K12" s="90"/>
      <c r="L12" s="90"/>
      <c r="M12" s="90"/>
    </row>
    <row r="13" spans="1:13" ht="30" customHeight="1">
      <c r="A13" s="90"/>
      <c r="B13" s="113"/>
      <c r="C13" s="113"/>
      <c r="D13" s="113"/>
      <c r="E13" s="194">
        <v>2023</v>
      </c>
      <c r="F13" s="115">
        <f>SUM(F17,F21,F25)</f>
        <v>10971</v>
      </c>
      <c r="G13" s="113"/>
      <c r="H13" s="115">
        <f t="shared" si="0"/>
        <v>285608</v>
      </c>
      <c r="I13" s="115">
        <f t="shared" si="0"/>
        <v>144170</v>
      </c>
      <c r="J13" s="115">
        <f t="shared" si="0"/>
        <v>141438</v>
      </c>
      <c r="K13" s="90"/>
      <c r="L13" s="90"/>
      <c r="M13" s="90"/>
    </row>
    <row r="14" spans="1:13" ht="30" customHeight="1">
      <c r="A14" s="90"/>
      <c r="B14" s="113"/>
      <c r="C14" s="113"/>
      <c r="D14" s="113"/>
      <c r="E14" s="114"/>
      <c r="F14" s="115"/>
      <c r="G14" s="113"/>
      <c r="H14" s="115"/>
      <c r="I14" s="115"/>
      <c r="J14" s="115"/>
      <c r="K14" s="90"/>
      <c r="L14" s="90"/>
      <c r="M14" s="90"/>
    </row>
    <row r="15" spans="1:13" ht="30" customHeight="1">
      <c r="A15" s="90"/>
      <c r="B15" s="113" t="s">
        <v>58</v>
      </c>
      <c r="C15" s="113"/>
      <c r="D15" s="113"/>
      <c r="E15" s="117">
        <v>2021</v>
      </c>
      <c r="F15" s="118">
        <v>867</v>
      </c>
      <c r="G15" s="119"/>
      <c r="H15" s="118">
        <f>SUM(I15:J15)</f>
        <v>30918</v>
      </c>
      <c r="I15" s="118">
        <v>15990</v>
      </c>
      <c r="J15" s="118">
        <v>14928</v>
      </c>
      <c r="K15" s="90"/>
      <c r="L15" s="90"/>
      <c r="M15" s="90"/>
    </row>
    <row r="16" spans="1:13" ht="30" customHeight="1">
      <c r="A16" s="90"/>
      <c r="B16" s="120" t="s">
        <v>59</v>
      </c>
      <c r="C16" s="116"/>
      <c r="D16" s="116"/>
      <c r="E16" s="117">
        <v>2022</v>
      </c>
      <c r="F16" s="118">
        <v>833</v>
      </c>
      <c r="G16" s="119"/>
      <c r="H16" s="118">
        <f>SUM(I16:J16)</f>
        <v>29108</v>
      </c>
      <c r="I16" s="118">
        <v>14842</v>
      </c>
      <c r="J16" s="118">
        <v>14266</v>
      </c>
      <c r="K16" s="90"/>
      <c r="L16" s="90"/>
      <c r="M16" s="90"/>
    </row>
    <row r="17" spans="1:13" ht="30" customHeight="1">
      <c r="A17" s="90"/>
      <c r="B17" s="119"/>
      <c r="C17" s="119"/>
      <c r="D17" s="119"/>
      <c r="E17" s="117">
        <v>2023</v>
      </c>
      <c r="F17" s="118">
        <v>829</v>
      </c>
      <c r="G17" s="119"/>
      <c r="H17" s="118">
        <f>SUM(I17:J17)</f>
        <v>31261</v>
      </c>
      <c r="I17" s="118">
        <v>16024</v>
      </c>
      <c r="J17" s="118">
        <v>15237</v>
      </c>
      <c r="K17" s="90"/>
      <c r="L17" s="90"/>
      <c r="M17" s="90"/>
    </row>
    <row r="18" spans="1:13" ht="30" customHeight="1">
      <c r="A18" s="90"/>
      <c r="B18" s="119"/>
      <c r="C18" s="119"/>
      <c r="D18" s="119"/>
      <c r="E18" s="117"/>
      <c r="F18" s="118"/>
      <c r="G18" s="119"/>
      <c r="H18" s="118"/>
      <c r="I18" s="118"/>
      <c r="J18" s="118"/>
      <c r="K18" s="90"/>
      <c r="L18" s="90"/>
      <c r="M18" s="90"/>
    </row>
    <row r="19" spans="1:13" ht="30" customHeight="1">
      <c r="A19" s="90"/>
      <c r="B19" s="113" t="s">
        <v>60</v>
      </c>
      <c r="C19" s="113"/>
      <c r="D19" s="113"/>
      <c r="E19" s="117">
        <v>2021</v>
      </c>
      <c r="F19" s="118">
        <v>8272</v>
      </c>
      <c r="G19" s="119"/>
      <c r="H19" s="118">
        <f>SUM(I19:J19)</f>
        <v>206082</v>
      </c>
      <c r="I19" s="118">
        <v>103659</v>
      </c>
      <c r="J19" s="118">
        <v>102423</v>
      </c>
      <c r="K19" s="90"/>
      <c r="L19" s="90"/>
      <c r="M19" s="90"/>
    </row>
    <row r="20" spans="1:13" ht="30" customHeight="1">
      <c r="A20" s="90"/>
      <c r="B20" s="120" t="s">
        <v>61</v>
      </c>
      <c r="C20" s="116"/>
      <c r="D20" s="116"/>
      <c r="E20" s="117">
        <v>2022</v>
      </c>
      <c r="F20" s="118">
        <v>8212</v>
      </c>
      <c r="G20" s="119"/>
      <c r="H20" s="118">
        <f>SUM(I20:J20)</f>
        <v>207965</v>
      </c>
      <c r="I20" s="118">
        <v>104019</v>
      </c>
      <c r="J20" s="118">
        <v>103946</v>
      </c>
      <c r="K20" s="90"/>
      <c r="L20" s="90"/>
      <c r="M20" s="90"/>
    </row>
    <row r="21" spans="1:13" ht="30" customHeight="1">
      <c r="A21" s="90"/>
      <c r="B21" s="119"/>
      <c r="C21" s="119"/>
      <c r="D21" s="119"/>
      <c r="E21" s="117">
        <v>2023</v>
      </c>
      <c r="F21" s="118">
        <v>8361</v>
      </c>
      <c r="G21" s="119"/>
      <c r="H21" s="118">
        <f>SUM(I21:J21)</f>
        <v>217473</v>
      </c>
      <c r="I21" s="118">
        <v>109571</v>
      </c>
      <c r="J21" s="118">
        <v>107902</v>
      </c>
      <c r="K21" s="90"/>
      <c r="L21" s="90"/>
      <c r="M21" s="90"/>
    </row>
    <row r="22" spans="1:13" ht="30" customHeight="1">
      <c r="A22" s="90"/>
      <c r="B22" s="119"/>
      <c r="C22" s="119"/>
      <c r="D22" s="119"/>
      <c r="E22" s="117"/>
      <c r="F22" s="118"/>
      <c r="G22" s="119"/>
      <c r="H22" s="118"/>
      <c r="I22" s="118"/>
      <c r="J22" s="118"/>
      <c r="K22" s="90"/>
      <c r="L22" s="90"/>
      <c r="M22" s="90"/>
    </row>
    <row r="23" spans="1:13" ht="30" customHeight="1">
      <c r="A23" s="90"/>
      <c r="B23" s="113" t="s">
        <v>62</v>
      </c>
      <c r="C23" s="113"/>
      <c r="D23" s="113"/>
      <c r="E23" s="117">
        <v>2021</v>
      </c>
      <c r="F23" s="118">
        <v>1781</v>
      </c>
      <c r="G23" s="119"/>
      <c r="H23" s="118">
        <f>SUM(I23:J23)</f>
        <v>37183</v>
      </c>
      <c r="I23" s="118">
        <v>18708</v>
      </c>
      <c r="J23" s="118">
        <v>18475</v>
      </c>
      <c r="K23" s="90"/>
      <c r="L23" s="90"/>
      <c r="M23" s="90"/>
    </row>
    <row r="24" spans="1:13" ht="30" customHeight="1">
      <c r="A24" s="90"/>
      <c r="B24" s="120" t="s">
        <v>63</v>
      </c>
      <c r="C24" s="116"/>
      <c r="D24" s="116"/>
      <c r="E24" s="117">
        <v>2022</v>
      </c>
      <c r="F24" s="118">
        <v>1781</v>
      </c>
      <c r="G24" s="119"/>
      <c r="H24" s="118">
        <f>SUM(I24:J24)</f>
        <v>36635</v>
      </c>
      <c r="I24" s="118">
        <v>18393</v>
      </c>
      <c r="J24" s="118">
        <v>18242</v>
      </c>
      <c r="K24" s="90"/>
      <c r="L24" s="90"/>
      <c r="M24" s="90"/>
    </row>
    <row r="25" spans="1:13" ht="30" customHeight="1">
      <c r="A25" s="90"/>
      <c r="B25" s="119"/>
      <c r="C25" s="119"/>
      <c r="D25" s="119"/>
      <c r="E25" s="117">
        <v>2023</v>
      </c>
      <c r="F25" s="118">
        <v>1781</v>
      </c>
      <c r="G25" s="119"/>
      <c r="H25" s="118">
        <f>SUM(I25:J25)</f>
        <v>36874</v>
      </c>
      <c r="I25" s="118">
        <v>18575</v>
      </c>
      <c r="J25" s="118">
        <v>18299</v>
      </c>
      <c r="K25" s="90"/>
      <c r="L25" s="90"/>
      <c r="M25" s="90"/>
    </row>
    <row r="26" spans="1:13" ht="6" customHeight="1">
      <c r="A26" s="97"/>
      <c r="B26" s="97"/>
      <c r="C26" s="97"/>
      <c r="D26" s="97"/>
      <c r="E26" s="97"/>
      <c r="F26" s="110"/>
      <c r="G26" s="111"/>
      <c r="H26" s="110"/>
      <c r="I26" s="110"/>
      <c r="J26" s="109"/>
      <c r="K26" s="97"/>
      <c r="L26" s="90"/>
      <c r="M26" s="90"/>
    </row>
    <row r="27" spans="1:13" s="72" customFormat="1" ht="15" customHeight="1">
      <c r="A27" s="68"/>
      <c r="B27" s="68"/>
      <c r="C27" s="68"/>
      <c r="D27" s="68"/>
      <c r="E27" s="68"/>
      <c r="F27" s="69"/>
      <c r="G27" s="71"/>
      <c r="H27" s="68"/>
      <c r="I27" s="68"/>
      <c r="J27" s="68"/>
      <c r="K27" s="71" t="s">
        <v>33</v>
      </c>
      <c r="L27" s="68"/>
      <c r="M27" s="68"/>
    </row>
    <row r="28" spans="1:13" s="72" customFormat="1" ht="15" customHeight="1">
      <c r="A28" s="68"/>
      <c r="B28" s="68"/>
      <c r="C28" s="68"/>
      <c r="D28" s="68"/>
      <c r="E28" s="68"/>
      <c r="F28" s="69"/>
      <c r="G28" s="73"/>
      <c r="H28" s="68"/>
      <c r="I28" s="68"/>
      <c r="J28" s="68"/>
      <c r="K28" s="73" t="s">
        <v>34</v>
      </c>
      <c r="L28" s="68"/>
      <c r="M28" s="68"/>
    </row>
    <row r="29" spans="1:13" ht="15" customHeight="1">
      <c r="A29" s="90"/>
      <c r="B29" s="90"/>
      <c r="C29" s="90"/>
      <c r="D29" s="90"/>
      <c r="E29" s="90"/>
      <c r="F29" s="91"/>
      <c r="G29" s="84"/>
      <c r="H29" s="91"/>
      <c r="I29" s="91"/>
      <c r="J29" s="84"/>
      <c r="K29" s="90"/>
      <c r="L29" s="90"/>
      <c r="M29" s="90"/>
    </row>
    <row r="30" spans="1:13" ht="15.75" customHeight="1">
      <c r="A30" s="90"/>
      <c r="B30" s="90"/>
      <c r="C30" s="90"/>
      <c r="D30" s="90"/>
      <c r="E30" s="90"/>
      <c r="F30" s="91"/>
      <c r="G30" s="91"/>
      <c r="H30" s="91"/>
      <c r="I30" s="91"/>
      <c r="J30" s="91"/>
      <c r="K30" s="90"/>
      <c r="L30" s="90"/>
      <c r="M30" s="90"/>
    </row>
    <row r="31" spans="1:13" ht="15" customHeight="1">
      <c r="A31" s="90"/>
      <c r="B31" s="112"/>
      <c r="C31" s="112"/>
      <c r="D31" s="112"/>
      <c r="E31" s="90"/>
      <c r="F31" s="91"/>
      <c r="G31" s="91"/>
      <c r="H31" s="91"/>
      <c r="I31" s="91"/>
      <c r="J31" s="91"/>
      <c r="K31" s="90"/>
      <c r="L31" s="90"/>
      <c r="M31" s="90"/>
    </row>
    <row r="32" spans="1:13" ht="15.75" customHeight="1">
      <c r="A32" s="90"/>
      <c r="B32" s="90"/>
      <c r="C32" s="90"/>
      <c r="D32" s="90"/>
      <c r="E32" s="90"/>
      <c r="F32" s="91"/>
      <c r="G32" s="91"/>
      <c r="H32" s="91"/>
      <c r="I32" s="91"/>
      <c r="J32" s="91"/>
      <c r="K32" s="90"/>
      <c r="L32" s="90"/>
      <c r="M32" s="90"/>
    </row>
    <row r="33" spans="1:13" ht="15.75" customHeight="1">
      <c r="A33" s="90"/>
      <c r="B33" s="90"/>
      <c r="C33" s="90"/>
      <c r="D33" s="90"/>
      <c r="E33" s="90"/>
      <c r="F33" s="91"/>
      <c r="G33" s="91"/>
      <c r="H33" s="91"/>
      <c r="I33" s="91"/>
      <c r="J33" s="91"/>
      <c r="K33" s="90"/>
      <c r="L33" s="90"/>
      <c r="M33" s="90"/>
    </row>
    <row r="34" spans="1:13" ht="15.75" customHeight="1">
      <c r="A34" s="90"/>
      <c r="B34" s="90"/>
      <c r="C34" s="90"/>
      <c r="D34" s="90"/>
      <c r="E34" s="90"/>
      <c r="F34" s="91"/>
      <c r="G34" s="91"/>
      <c r="H34" s="91"/>
      <c r="I34" s="91"/>
      <c r="J34" s="91"/>
      <c r="K34" s="90"/>
      <c r="L34" s="90"/>
      <c r="M34" s="90"/>
    </row>
    <row r="35" spans="1:13" ht="15.75" customHeight="1">
      <c r="A35" s="90"/>
      <c r="B35" s="90"/>
      <c r="C35" s="90"/>
      <c r="D35" s="90"/>
      <c r="E35" s="90"/>
      <c r="F35" s="91"/>
      <c r="G35" s="91"/>
      <c r="H35" s="91"/>
      <c r="I35" s="91"/>
      <c r="J35" s="91"/>
      <c r="K35" s="90"/>
      <c r="L35" s="90"/>
      <c r="M35" s="90"/>
    </row>
    <row r="36" spans="1:13" ht="15.75" customHeight="1">
      <c r="A36" s="90"/>
      <c r="B36" s="90"/>
      <c r="C36" s="90"/>
      <c r="D36" s="90"/>
      <c r="E36" s="90"/>
      <c r="F36" s="91"/>
      <c r="G36" s="91"/>
      <c r="H36" s="91"/>
      <c r="I36" s="91"/>
      <c r="J36" s="91"/>
      <c r="K36" s="90"/>
      <c r="L36" s="90"/>
      <c r="M36" s="90"/>
    </row>
    <row r="37" spans="1:13" ht="15.75" customHeight="1">
      <c r="A37" s="90"/>
      <c r="B37" s="90"/>
      <c r="C37" s="90"/>
      <c r="D37" s="90"/>
      <c r="E37" s="90"/>
      <c r="F37" s="91"/>
      <c r="G37" s="91"/>
      <c r="H37" s="91"/>
      <c r="I37" s="91"/>
      <c r="J37" s="91"/>
      <c r="K37" s="90"/>
      <c r="L37" s="90"/>
      <c r="M37" s="90"/>
    </row>
    <row r="38" spans="1:13" ht="15.75" customHeight="1">
      <c r="A38" s="90"/>
      <c r="B38" s="90"/>
      <c r="C38" s="90"/>
      <c r="D38" s="90"/>
      <c r="E38" s="90"/>
      <c r="F38" s="91"/>
      <c r="G38" s="91"/>
      <c r="H38" s="91"/>
      <c r="I38" s="91"/>
      <c r="J38" s="91"/>
      <c r="K38" s="90"/>
      <c r="L38" s="90"/>
      <c r="M38" s="90"/>
    </row>
    <row r="39" spans="1:13" ht="15.75" customHeight="1">
      <c r="A39" s="90"/>
      <c r="B39" s="90"/>
      <c r="C39" s="90"/>
      <c r="D39" s="90"/>
      <c r="E39" s="90"/>
      <c r="F39" s="91"/>
      <c r="G39" s="91"/>
      <c r="H39" s="91"/>
      <c r="I39" s="91"/>
      <c r="J39" s="91"/>
      <c r="K39" s="90"/>
      <c r="L39" s="90"/>
      <c r="M39" s="90"/>
    </row>
    <row r="40" spans="1:13" ht="15.75" customHeight="1">
      <c r="A40" s="90"/>
      <c r="B40" s="90"/>
      <c r="C40" s="90"/>
      <c r="D40" s="90"/>
      <c r="E40" s="90"/>
      <c r="F40" s="91"/>
      <c r="G40" s="91"/>
      <c r="H40" s="91"/>
      <c r="I40" s="91"/>
      <c r="J40" s="91"/>
      <c r="K40" s="90"/>
      <c r="L40" s="90"/>
      <c r="M40" s="90"/>
    </row>
    <row r="41" spans="1:13" ht="15.75" customHeight="1">
      <c r="A41" s="90"/>
      <c r="B41" s="90"/>
      <c r="C41" s="90"/>
      <c r="D41" s="90"/>
      <c r="E41" s="90"/>
      <c r="F41" s="91"/>
      <c r="G41" s="91"/>
      <c r="H41" s="91"/>
      <c r="I41" s="91"/>
      <c r="J41" s="91"/>
      <c r="K41" s="90"/>
      <c r="L41" s="90"/>
      <c r="M41" s="90"/>
    </row>
    <row r="42" spans="1:13" ht="15.75" customHeight="1">
      <c r="A42" s="90"/>
      <c r="B42" s="90"/>
      <c r="C42" s="90"/>
      <c r="D42" s="90"/>
      <c r="E42" s="90"/>
      <c r="F42" s="91"/>
      <c r="G42" s="91"/>
      <c r="H42" s="91"/>
      <c r="I42" s="91"/>
      <c r="J42" s="91"/>
      <c r="K42" s="90"/>
      <c r="L42" s="90"/>
      <c r="M42" s="90"/>
    </row>
    <row r="43" spans="1:13" ht="15.75" customHeight="1">
      <c r="A43" s="90"/>
      <c r="B43" s="90"/>
      <c r="C43" s="90"/>
      <c r="D43" s="90"/>
      <c r="E43" s="90"/>
      <c r="F43" s="91"/>
      <c r="G43" s="91"/>
      <c r="H43" s="91"/>
      <c r="I43" s="91"/>
      <c r="J43" s="91"/>
      <c r="K43" s="90"/>
      <c r="L43" s="90"/>
      <c r="M43" s="90"/>
    </row>
    <row r="44" spans="1:13" ht="15.75" customHeight="1">
      <c r="A44" s="90"/>
      <c r="B44" s="90"/>
      <c r="C44" s="90"/>
      <c r="D44" s="90"/>
      <c r="E44" s="90"/>
      <c r="F44" s="91"/>
      <c r="G44" s="91"/>
      <c r="H44" s="91"/>
      <c r="I44" s="91"/>
      <c r="J44" s="91"/>
      <c r="K44" s="90"/>
      <c r="L44" s="90"/>
      <c r="M44" s="90"/>
    </row>
    <row r="45" spans="1:13" ht="15.75" customHeight="1">
      <c r="A45" s="90"/>
      <c r="B45" s="90"/>
      <c r="C45" s="90"/>
      <c r="D45" s="90"/>
      <c r="E45" s="90"/>
      <c r="F45" s="91"/>
      <c r="G45" s="91"/>
      <c r="H45" s="91"/>
      <c r="I45" s="91"/>
      <c r="J45" s="91"/>
      <c r="K45" s="90"/>
      <c r="L45" s="90"/>
      <c r="M45" s="90"/>
    </row>
    <row r="46" spans="1:13" ht="15.75" customHeight="1">
      <c r="A46" s="90"/>
      <c r="B46" s="90"/>
      <c r="C46" s="90"/>
      <c r="D46" s="90"/>
      <c r="E46" s="90"/>
      <c r="F46" s="91"/>
      <c r="G46" s="91"/>
      <c r="H46" s="91"/>
      <c r="I46" s="91"/>
      <c r="J46" s="91"/>
      <c r="K46" s="90"/>
      <c r="L46" s="90"/>
      <c r="M46" s="90"/>
    </row>
    <row r="47" spans="1:13" ht="15.75" customHeight="1">
      <c r="A47" s="90"/>
      <c r="B47" s="90"/>
      <c r="C47" s="90"/>
      <c r="D47" s="90"/>
      <c r="E47" s="90"/>
      <c r="F47" s="91"/>
      <c r="G47" s="91"/>
      <c r="H47" s="91"/>
      <c r="I47" s="91"/>
      <c r="J47" s="91"/>
      <c r="K47" s="90"/>
      <c r="L47" s="90"/>
      <c r="M47" s="90"/>
    </row>
    <row r="48" spans="1:13" ht="15.75" customHeight="1">
      <c r="A48" s="90"/>
      <c r="B48" s="90"/>
      <c r="C48" s="90"/>
      <c r="D48" s="90"/>
      <c r="E48" s="90"/>
      <c r="F48" s="91"/>
      <c r="G48" s="91"/>
      <c r="H48" s="91"/>
      <c r="I48" s="91"/>
      <c r="J48" s="91"/>
      <c r="K48" s="90"/>
      <c r="L48" s="90"/>
      <c r="M48" s="90"/>
    </row>
    <row r="49" spans="1:13" ht="15.75" customHeight="1">
      <c r="A49" s="90"/>
      <c r="B49" s="90"/>
      <c r="C49" s="90"/>
      <c r="D49" s="90"/>
      <c r="E49" s="90"/>
      <c r="F49" s="91"/>
      <c r="G49" s="91"/>
      <c r="H49" s="91"/>
      <c r="I49" s="91"/>
      <c r="J49" s="91"/>
      <c r="K49" s="90"/>
      <c r="L49" s="90"/>
      <c r="M49" s="90"/>
    </row>
    <row r="50" spans="1:13" ht="15.75" customHeight="1">
      <c r="A50" s="90"/>
      <c r="B50" s="90"/>
      <c r="C50" s="90"/>
      <c r="D50" s="90"/>
      <c r="E50" s="90"/>
      <c r="F50" s="91"/>
      <c r="G50" s="91"/>
      <c r="H50" s="91"/>
      <c r="I50" s="91"/>
      <c r="J50" s="91"/>
      <c r="K50" s="90"/>
      <c r="L50" s="90"/>
      <c r="M50" s="90"/>
    </row>
    <row r="51" spans="1:13" ht="15.75" customHeight="1">
      <c r="A51" s="90"/>
      <c r="B51" s="90"/>
      <c r="C51" s="90"/>
      <c r="D51" s="90"/>
      <c r="E51" s="90"/>
      <c r="F51" s="91"/>
      <c r="G51" s="91"/>
      <c r="H51" s="91"/>
      <c r="I51" s="91"/>
      <c r="J51" s="91"/>
      <c r="K51" s="90"/>
      <c r="L51" s="90"/>
      <c r="M51" s="90"/>
    </row>
    <row r="52" spans="1:13" ht="15.75" customHeight="1">
      <c r="A52" s="90"/>
      <c r="B52" s="90"/>
      <c r="C52" s="90"/>
      <c r="D52" s="90"/>
      <c r="E52" s="90"/>
      <c r="F52" s="91"/>
      <c r="G52" s="91"/>
      <c r="H52" s="91"/>
      <c r="I52" s="91"/>
      <c r="J52" s="91"/>
      <c r="K52" s="90"/>
      <c r="L52" s="90"/>
      <c r="M52" s="90"/>
    </row>
    <row r="53" spans="1:13" ht="15.75" customHeight="1">
      <c r="A53" s="90"/>
      <c r="B53" s="90"/>
      <c r="C53" s="90"/>
      <c r="D53" s="90"/>
      <c r="E53" s="90"/>
      <c r="F53" s="91"/>
      <c r="G53" s="91"/>
      <c r="H53" s="91"/>
      <c r="I53" s="91"/>
      <c r="J53" s="91"/>
      <c r="K53" s="90"/>
      <c r="L53" s="90"/>
      <c r="M53" s="90"/>
    </row>
    <row r="54" spans="1:13" ht="15.75" customHeight="1">
      <c r="A54" s="90"/>
      <c r="B54" s="90"/>
      <c r="C54" s="90"/>
      <c r="D54" s="90"/>
      <c r="E54" s="90"/>
      <c r="F54" s="91"/>
      <c r="G54" s="91"/>
      <c r="H54" s="91"/>
      <c r="I54" s="91"/>
      <c r="J54" s="91"/>
      <c r="K54" s="90"/>
      <c r="L54" s="90"/>
      <c r="M54" s="90"/>
    </row>
    <row r="55" spans="1:13" ht="15.75" customHeight="1">
      <c r="A55" s="90"/>
      <c r="B55" s="90"/>
      <c r="C55" s="90"/>
      <c r="D55" s="90"/>
      <c r="E55" s="90"/>
      <c r="F55" s="91"/>
      <c r="G55" s="91"/>
      <c r="H55" s="91"/>
      <c r="I55" s="91"/>
      <c r="J55" s="91"/>
      <c r="K55" s="90"/>
      <c r="L55" s="90"/>
      <c r="M55" s="90"/>
    </row>
    <row r="56" spans="1:13" ht="15.75" customHeight="1">
      <c r="A56" s="90"/>
      <c r="B56" s="90"/>
      <c r="C56" s="90"/>
      <c r="D56" s="90"/>
      <c r="E56" s="90"/>
      <c r="F56" s="91"/>
      <c r="G56" s="91"/>
      <c r="H56" s="91"/>
      <c r="I56" s="91"/>
      <c r="J56" s="91"/>
      <c r="K56" s="90"/>
      <c r="L56" s="90"/>
      <c r="M56" s="90"/>
    </row>
    <row r="57" spans="1:13" ht="15.75" customHeight="1">
      <c r="A57" s="90"/>
      <c r="B57" s="90"/>
      <c r="C57" s="90"/>
      <c r="D57" s="90"/>
      <c r="E57" s="90"/>
      <c r="F57" s="91"/>
      <c r="G57" s="91"/>
      <c r="H57" s="91"/>
      <c r="I57" s="91"/>
      <c r="J57" s="91"/>
      <c r="K57" s="90"/>
      <c r="L57" s="90"/>
      <c r="M57" s="90"/>
    </row>
    <row r="58" spans="1:13" ht="15.75" customHeight="1">
      <c r="A58" s="90"/>
      <c r="B58" s="90"/>
      <c r="C58" s="90"/>
      <c r="D58" s="90"/>
      <c r="E58" s="90"/>
      <c r="F58" s="91"/>
      <c r="G58" s="91"/>
      <c r="H58" s="91"/>
      <c r="I58" s="91"/>
      <c r="J58" s="91"/>
      <c r="K58" s="90"/>
      <c r="L58" s="90"/>
      <c r="M58" s="90"/>
    </row>
    <row r="59" spans="1:13" ht="15.75" customHeight="1">
      <c r="A59" s="90"/>
      <c r="B59" s="90"/>
      <c r="C59" s="90"/>
      <c r="D59" s="90"/>
      <c r="E59" s="90"/>
      <c r="F59" s="91"/>
      <c r="G59" s="91"/>
      <c r="H59" s="91"/>
      <c r="I59" s="91"/>
      <c r="J59" s="91"/>
      <c r="K59" s="90"/>
      <c r="L59" s="90"/>
      <c r="M59" s="90"/>
    </row>
    <row r="60" spans="1:13" ht="15.75" customHeight="1">
      <c r="A60" s="90"/>
      <c r="B60" s="90"/>
      <c r="C60" s="90"/>
      <c r="D60" s="90"/>
      <c r="E60" s="90"/>
      <c r="F60" s="91"/>
      <c r="G60" s="91"/>
      <c r="H60" s="91"/>
      <c r="I60" s="91"/>
      <c r="J60" s="91"/>
      <c r="K60" s="90"/>
      <c r="L60" s="90"/>
      <c r="M60" s="90"/>
    </row>
    <row r="61" spans="1:13" ht="15.75" customHeight="1">
      <c r="A61" s="90"/>
      <c r="B61" s="90"/>
      <c r="C61" s="90"/>
      <c r="D61" s="90"/>
      <c r="E61" s="90"/>
      <c r="F61" s="91"/>
      <c r="G61" s="91"/>
      <c r="H61" s="91"/>
      <c r="I61" s="91"/>
      <c r="J61" s="91"/>
      <c r="K61" s="90"/>
      <c r="L61" s="90"/>
      <c r="M61" s="90"/>
    </row>
    <row r="62" spans="1:13" ht="15.75" customHeight="1">
      <c r="A62" s="90"/>
      <c r="B62" s="90"/>
      <c r="C62" s="90"/>
      <c r="D62" s="90"/>
      <c r="E62" s="90"/>
      <c r="F62" s="91"/>
      <c r="G62" s="91"/>
      <c r="H62" s="91"/>
      <c r="I62" s="91"/>
      <c r="J62" s="91"/>
      <c r="K62" s="90"/>
      <c r="L62" s="90"/>
      <c r="M62" s="90"/>
    </row>
    <row r="63" spans="1:13" ht="15.75" customHeight="1">
      <c r="A63" s="90"/>
      <c r="B63" s="90"/>
      <c r="C63" s="90"/>
      <c r="D63" s="90"/>
      <c r="E63" s="90"/>
      <c r="F63" s="91"/>
      <c r="G63" s="91"/>
      <c r="H63" s="91"/>
      <c r="I63" s="91"/>
      <c r="J63" s="91"/>
      <c r="K63" s="90"/>
      <c r="L63" s="90"/>
      <c r="M63" s="90"/>
    </row>
    <row r="64" spans="1:13" ht="15.75" customHeight="1">
      <c r="A64" s="90"/>
      <c r="B64" s="90"/>
      <c r="C64" s="90"/>
      <c r="D64" s="90"/>
      <c r="E64" s="90"/>
      <c r="F64" s="91"/>
      <c r="G64" s="91"/>
      <c r="H64" s="91"/>
      <c r="I64" s="91"/>
      <c r="J64" s="91"/>
      <c r="K64" s="90"/>
      <c r="L64" s="90"/>
      <c r="M64" s="90"/>
    </row>
    <row r="65" spans="1:13" ht="15.75" customHeight="1">
      <c r="A65" s="90"/>
      <c r="B65" s="90"/>
      <c r="C65" s="90"/>
      <c r="D65" s="90"/>
      <c r="E65" s="90"/>
      <c r="F65" s="91"/>
      <c r="G65" s="91"/>
      <c r="H65" s="91"/>
      <c r="I65" s="91"/>
      <c r="J65" s="91"/>
      <c r="K65" s="90"/>
      <c r="L65" s="90"/>
      <c r="M65" s="90"/>
    </row>
    <row r="66" spans="1:13" ht="15.75" customHeight="1">
      <c r="A66" s="90"/>
      <c r="B66" s="90"/>
      <c r="C66" s="90"/>
      <c r="D66" s="90"/>
      <c r="E66" s="90"/>
      <c r="F66" s="91"/>
      <c r="G66" s="91"/>
      <c r="H66" s="91"/>
      <c r="I66" s="91"/>
      <c r="J66" s="91"/>
      <c r="K66" s="90"/>
      <c r="L66" s="90"/>
      <c r="M66" s="90"/>
    </row>
    <row r="67" spans="1:13" ht="15.75" customHeight="1">
      <c r="A67" s="90"/>
      <c r="B67" s="90"/>
      <c r="C67" s="90"/>
      <c r="D67" s="90"/>
      <c r="E67" s="90"/>
      <c r="F67" s="91"/>
      <c r="G67" s="91"/>
      <c r="H67" s="91"/>
      <c r="I67" s="91"/>
      <c r="J67" s="91"/>
      <c r="K67" s="90"/>
      <c r="L67" s="90"/>
      <c r="M67" s="90"/>
    </row>
    <row r="68" spans="1:13" ht="15.75" customHeight="1">
      <c r="A68" s="90"/>
      <c r="B68" s="90"/>
      <c r="C68" s="90"/>
      <c r="D68" s="90"/>
      <c r="E68" s="90"/>
      <c r="F68" s="91"/>
      <c r="G68" s="91"/>
      <c r="H68" s="91"/>
      <c r="I68" s="91"/>
      <c r="J68" s="91"/>
      <c r="K68" s="90"/>
      <c r="L68" s="90"/>
      <c r="M68" s="90"/>
    </row>
    <row r="69" spans="1:13" ht="15.75" customHeight="1">
      <c r="A69" s="90"/>
      <c r="B69" s="90"/>
      <c r="C69" s="90"/>
      <c r="D69" s="90"/>
      <c r="E69" s="90"/>
      <c r="F69" s="91"/>
      <c r="G69" s="91"/>
      <c r="H69" s="91"/>
      <c r="I69" s="91"/>
      <c r="J69" s="91"/>
      <c r="K69" s="90"/>
      <c r="L69" s="90"/>
      <c r="M69" s="90"/>
    </row>
    <row r="70" spans="1:13" ht="15.75" customHeight="1">
      <c r="A70" s="90"/>
      <c r="B70" s="90"/>
      <c r="C70" s="90"/>
      <c r="D70" s="90"/>
      <c r="E70" s="90"/>
      <c r="F70" s="91"/>
      <c r="G70" s="91"/>
      <c r="H70" s="91"/>
      <c r="I70" s="91"/>
      <c r="J70" s="91"/>
      <c r="K70" s="90"/>
      <c r="L70" s="90"/>
      <c r="M70" s="90"/>
    </row>
    <row r="71" spans="1:13" ht="15.75" customHeight="1">
      <c r="A71" s="90"/>
      <c r="B71" s="90"/>
      <c r="C71" s="90"/>
      <c r="D71" s="90"/>
      <c r="E71" s="90"/>
      <c r="F71" s="91"/>
      <c r="G71" s="91"/>
      <c r="H71" s="91"/>
      <c r="I71" s="91"/>
      <c r="J71" s="91"/>
      <c r="K71" s="90"/>
      <c r="L71" s="90"/>
      <c r="M71" s="90"/>
    </row>
    <row r="72" spans="1:13" ht="15.75" customHeight="1">
      <c r="A72" s="90"/>
      <c r="B72" s="90"/>
      <c r="C72" s="90"/>
      <c r="D72" s="90"/>
      <c r="E72" s="90"/>
      <c r="F72" s="91"/>
      <c r="G72" s="91"/>
      <c r="H72" s="91"/>
      <c r="I72" s="91"/>
      <c r="J72" s="91"/>
      <c r="K72" s="90"/>
      <c r="L72" s="90"/>
      <c r="M72" s="90"/>
    </row>
    <row r="73" spans="1:13" ht="15.75" customHeight="1">
      <c r="A73" s="90"/>
      <c r="B73" s="90"/>
      <c r="C73" s="90"/>
      <c r="D73" s="90"/>
      <c r="E73" s="90"/>
      <c r="F73" s="91"/>
      <c r="G73" s="91"/>
      <c r="H73" s="91"/>
      <c r="I73" s="91"/>
      <c r="J73" s="91"/>
      <c r="K73" s="90"/>
      <c r="L73" s="90"/>
      <c r="M73" s="90"/>
    </row>
    <row r="74" spans="1:13" ht="15.75" customHeight="1">
      <c r="A74" s="90"/>
      <c r="B74" s="90"/>
      <c r="C74" s="90"/>
      <c r="D74" s="90"/>
      <c r="E74" s="90"/>
      <c r="F74" s="91"/>
      <c r="G74" s="91"/>
      <c r="H74" s="91"/>
      <c r="I74" s="91"/>
      <c r="J74" s="91"/>
      <c r="K74" s="90"/>
      <c r="L74" s="90"/>
      <c r="M74" s="90"/>
    </row>
    <row r="75" spans="1:13" ht="15.75" customHeight="1">
      <c r="A75" s="90"/>
      <c r="B75" s="90"/>
      <c r="C75" s="90"/>
      <c r="D75" s="90"/>
      <c r="E75" s="90"/>
      <c r="F75" s="91"/>
      <c r="G75" s="91"/>
      <c r="H75" s="91"/>
      <c r="I75" s="91"/>
      <c r="J75" s="91"/>
      <c r="K75" s="90"/>
      <c r="L75" s="90"/>
      <c r="M75" s="90"/>
    </row>
    <row r="76" spans="1:13" ht="15.75" customHeight="1">
      <c r="A76" s="90"/>
      <c r="B76" s="90"/>
      <c r="C76" s="90"/>
      <c r="D76" s="90"/>
      <c r="E76" s="90"/>
      <c r="F76" s="91"/>
      <c r="G76" s="91"/>
      <c r="H76" s="91"/>
      <c r="I76" s="91"/>
      <c r="J76" s="91"/>
      <c r="K76" s="90"/>
      <c r="L76" s="90"/>
      <c r="M76" s="90"/>
    </row>
    <row r="77" spans="1:13" ht="15.75" customHeight="1">
      <c r="A77" s="90"/>
      <c r="B77" s="90"/>
      <c r="C77" s="90"/>
      <c r="D77" s="90"/>
      <c r="E77" s="90"/>
      <c r="F77" s="91"/>
      <c r="G77" s="91"/>
      <c r="H77" s="91"/>
      <c r="I77" s="91"/>
      <c r="J77" s="91"/>
      <c r="K77" s="90"/>
      <c r="L77" s="90"/>
      <c r="M77" s="90"/>
    </row>
    <row r="78" spans="1:13" ht="15.75" customHeight="1">
      <c r="A78" s="90"/>
      <c r="B78" s="90"/>
      <c r="C78" s="90"/>
      <c r="D78" s="90"/>
      <c r="E78" s="90"/>
      <c r="F78" s="91"/>
      <c r="G78" s="91"/>
      <c r="H78" s="91"/>
      <c r="I78" s="91"/>
      <c r="J78" s="91"/>
      <c r="K78" s="90"/>
      <c r="L78" s="90"/>
      <c r="M78" s="90"/>
    </row>
    <row r="79" spans="1:13" ht="15.75" customHeight="1">
      <c r="A79" s="90"/>
      <c r="B79" s="90"/>
      <c r="C79" s="90"/>
      <c r="D79" s="90"/>
      <c r="E79" s="90"/>
      <c r="F79" s="91"/>
      <c r="G79" s="91"/>
      <c r="H79" s="91"/>
      <c r="I79" s="91"/>
      <c r="J79" s="91"/>
      <c r="K79" s="90"/>
      <c r="L79" s="90"/>
      <c r="M79" s="90"/>
    </row>
    <row r="80" spans="1:13" ht="15.75" customHeight="1">
      <c r="A80" s="90"/>
      <c r="B80" s="90"/>
      <c r="C80" s="90"/>
      <c r="D80" s="90"/>
      <c r="E80" s="90"/>
      <c r="F80" s="91"/>
      <c r="G80" s="91"/>
      <c r="H80" s="91"/>
      <c r="I80" s="91"/>
      <c r="J80" s="91"/>
      <c r="K80" s="90"/>
      <c r="L80" s="90"/>
      <c r="M80" s="90"/>
    </row>
    <row r="81" spans="1:13" ht="15.75" customHeight="1">
      <c r="A81" s="90"/>
      <c r="B81" s="90"/>
      <c r="C81" s="90"/>
      <c r="D81" s="90"/>
      <c r="E81" s="90"/>
      <c r="F81" s="91"/>
      <c r="G81" s="91"/>
      <c r="H81" s="91"/>
      <c r="I81" s="91"/>
      <c r="J81" s="91"/>
      <c r="K81" s="90"/>
      <c r="L81" s="90"/>
      <c r="M81" s="90"/>
    </row>
    <row r="82" spans="1:13" ht="15.75" customHeight="1">
      <c r="A82" s="90"/>
      <c r="B82" s="90"/>
      <c r="C82" s="90"/>
      <c r="D82" s="90"/>
      <c r="E82" s="90"/>
      <c r="F82" s="91"/>
      <c r="G82" s="91"/>
      <c r="H82" s="91"/>
      <c r="I82" s="91"/>
      <c r="J82" s="91"/>
      <c r="K82" s="90"/>
      <c r="L82" s="90"/>
      <c r="M82" s="90"/>
    </row>
    <row r="83" spans="1:13" ht="15.75" customHeight="1">
      <c r="A83" s="90"/>
      <c r="B83" s="90"/>
      <c r="C83" s="90"/>
      <c r="D83" s="90"/>
      <c r="E83" s="90"/>
      <c r="F83" s="91"/>
      <c r="G83" s="91"/>
      <c r="H83" s="91"/>
      <c r="I83" s="91"/>
      <c r="J83" s="91"/>
      <c r="K83" s="90"/>
      <c r="L83" s="90"/>
      <c r="M83" s="90"/>
    </row>
    <row r="84" spans="1:13" ht="15.75" customHeight="1">
      <c r="A84" s="90"/>
      <c r="B84" s="90"/>
      <c r="C84" s="90"/>
      <c r="D84" s="90"/>
      <c r="E84" s="90"/>
      <c r="F84" s="91"/>
      <c r="G84" s="91"/>
      <c r="H84" s="91"/>
      <c r="I84" s="91"/>
      <c r="J84" s="91"/>
      <c r="K84" s="90"/>
      <c r="L84" s="90"/>
      <c r="M84" s="90"/>
    </row>
    <row r="85" spans="1:13" ht="15.75" customHeight="1">
      <c r="A85" s="90"/>
      <c r="B85" s="90"/>
      <c r="C85" s="90"/>
      <c r="D85" s="90"/>
      <c r="E85" s="90"/>
      <c r="F85" s="91"/>
      <c r="G85" s="91"/>
      <c r="H85" s="91"/>
      <c r="I85" s="91"/>
      <c r="J85" s="91"/>
      <c r="K85" s="90"/>
      <c r="L85" s="90"/>
      <c r="M85" s="90"/>
    </row>
    <row r="86" spans="1:13" ht="15.75" customHeight="1">
      <c r="A86" s="90"/>
      <c r="B86" s="90"/>
      <c r="C86" s="90"/>
      <c r="D86" s="90"/>
      <c r="E86" s="90"/>
      <c r="F86" s="91"/>
      <c r="G86" s="91"/>
      <c r="H86" s="91"/>
      <c r="I86" s="91"/>
      <c r="J86" s="91"/>
      <c r="K86" s="90"/>
      <c r="L86" s="90"/>
      <c r="M86" s="90"/>
    </row>
    <row r="87" spans="1:13" ht="15.75" customHeight="1">
      <c r="A87" s="90"/>
      <c r="B87" s="90"/>
      <c r="C87" s="90"/>
      <c r="D87" s="90"/>
      <c r="E87" s="90"/>
      <c r="F87" s="91"/>
      <c r="G87" s="91"/>
      <c r="H87" s="91"/>
      <c r="I87" s="91"/>
      <c r="J87" s="91"/>
      <c r="K87" s="90"/>
      <c r="L87" s="90"/>
      <c r="M87" s="90"/>
    </row>
    <row r="88" spans="1:13" ht="15.75" customHeight="1">
      <c r="A88" s="90"/>
      <c r="B88" s="90"/>
      <c r="C88" s="90"/>
      <c r="D88" s="90"/>
      <c r="E88" s="90"/>
      <c r="F88" s="91"/>
      <c r="G88" s="91"/>
      <c r="H88" s="91"/>
      <c r="I88" s="91"/>
      <c r="J88" s="91"/>
      <c r="K88" s="90"/>
      <c r="L88" s="90"/>
      <c r="M88" s="90"/>
    </row>
    <row r="89" spans="1:13" ht="15.75" customHeight="1">
      <c r="A89" s="90"/>
      <c r="B89" s="90"/>
      <c r="C89" s="90"/>
      <c r="D89" s="90"/>
      <c r="E89" s="90"/>
      <c r="F89" s="91"/>
      <c r="G89" s="91"/>
      <c r="H89" s="91"/>
      <c r="I89" s="91"/>
      <c r="J89" s="91"/>
      <c r="K89" s="90"/>
      <c r="L89" s="90"/>
      <c r="M89" s="90"/>
    </row>
    <row r="90" spans="1:13" ht="15.75" customHeight="1">
      <c r="A90" s="90"/>
      <c r="B90" s="90"/>
      <c r="C90" s="90"/>
      <c r="D90" s="90"/>
      <c r="E90" s="90"/>
      <c r="F90" s="91"/>
      <c r="G90" s="91"/>
      <c r="H90" s="91"/>
      <c r="I90" s="91"/>
      <c r="J90" s="91"/>
      <c r="K90" s="90"/>
      <c r="L90" s="90"/>
      <c r="M90" s="90"/>
    </row>
    <row r="91" spans="1:13" ht="15.75" customHeight="1">
      <c r="A91" s="90"/>
      <c r="B91" s="90"/>
      <c r="C91" s="90"/>
      <c r="D91" s="90"/>
      <c r="E91" s="90"/>
      <c r="F91" s="91"/>
      <c r="G91" s="91"/>
      <c r="H91" s="91"/>
      <c r="I91" s="91"/>
      <c r="J91" s="91"/>
      <c r="K91" s="90"/>
      <c r="L91" s="90"/>
      <c r="M91" s="90"/>
    </row>
    <row r="92" spans="1:13" ht="15.75" customHeight="1">
      <c r="A92" s="90"/>
      <c r="B92" s="90"/>
      <c r="C92" s="90"/>
      <c r="D92" s="90"/>
      <c r="E92" s="90"/>
      <c r="F92" s="91"/>
      <c r="G92" s="91"/>
      <c r="H92" s="91"/>
      <c r="I92" s="91"/>
      <c r="J92" s="91"/>
      <c r="K92" s="90"/>
      <c r="L92" s="90"/>
      <c r="M92" s="90"/>
    </row>
    <row r="93" spans="1:13" ht="15.75" customHeight="1">
      <c r="A93" s="90"/>
      <c r="B93" s="90"/>
      <c r="C93" s="90"/>
      <c r="D93" s="90"/>
      <c r="E93" s="90"/>
      <c r="F93" s="91"/>
      <c r="G93" s="91"/>
      <c r="H93" s="91"/>
      <c r="I93" s="91"/>
      <c r="J93" s="91"/>
      <c r="K93" s="90"/>
      <c r="L93" s="90"/>
      <c r="M93" s="90"/>
    </row>
    <row r="94" spans="1:13" ht="15.75" customHeight="1">
      <c r="A94" s="90"/>
      <c r="B94" s="90"/>
      <c r="C94" s="90"/>
      <c r="D94" s="90"/>
      <c r="E94" s="90"/>
      <c r="F94" s="91"/>
      <c r="G94" s="91"/>
      <c r="H94" s="91"/>
      <c r="I94" s="91"/>
      <c r="J94" s="91"/>
      <c r="K94" s="90"/>
      <c r="L94" s="90"/>
      <c r="M94" s="90"/>
    </row>
    <row r="95" spans="1:13" ht="15.75" customHeight="1">
      <c r="A95" s="90"/>
      <c r="B95" s="90"/>
      <c r="C95" s="90"/>
      <c r="D95" s="90"/>
      <c r="E95" s="90"/>
      <c r="F95" s="91"/>
      <c r="G95" s="91"/>
      <c r="H95" s="91"/>
      <c r="I95" s="91"/>
      <c r="J95" s="91"/>
      <c r="K95" s="90"/>
      <c r="L95" s="90"/>
      <c r="M95" s="90"/>
    </row>
    <row r="96" spans="1:13" ht="15.75" customHeight="1">
      <c r="A96" s="90"/>
      <c r="B96" s="90"/>
      <c r="C96" s="90"/>
      <c r="D96" s="90"/>
      <c r="E96" s="90"/>
      <c r="F96" s="91"/>
      <c r="G96" s="91"/>
      <c r="H96" s="91"/>
      <c r="I96" s="91"/>
      <c r="J96" s="91"/>
      <c r="K96" s="90"/>
      <c r="L96" s="90"/>
      <c r="M96" s="90"/>
    </row>
    <row r="97" spans="1:13" ht="15.75" customHeight="1">
      <c r="A97" s="90"/>
      <c r="B97" s="90"/>
      <c r="C97" s="90"/>
      <c r="D97" s="90"/>
      <c r="E97" s="90"/>
      <c r="F97" s="91"/>
      <c r="G97" s="91"/>
      <c r="H97" s="91"/>
      <c r="I97" s="91"/>
      <c r="J97" s="91"/>
      <c r="K97" s="90"/>
      <c r="L97" s="90"/>
      <c r="M97" s="90"/>
    </row>
    <row r="98" spans="1:13" ht="15.75" customHeight="1">
      <c r="A98" s="90"/>
      <c r="B98" s="90"/>
      <c r="C98" s="90"/>
      <c r="D98" s="90"/>
      <c r="E98" s="90"/>
      <c r="F98" s="91"/>
      <c r="G98" s="91"/>
      <c r="H98" s="91"/>
      <c r="I98" s="91"/>
      <c r="J98" s="91"/>
      <c r="K98" s="90"/>
      <c r="L98" s="90"/>
      <c r="M98" s="90"/>
    </row>
  </sheetData>
  <mergeCells count="2">
    <mergeCell ref="H5:J5"/>
    <mergeCell ref="H6:J6"/>
  </mergeCells>
  <printOptions horizontalCentered="1"/>
  <pageMargins left="0.39370078740157483" right="0.39370078740157483" top="0.51181102362204722" bottom="0.39370078740157483" header="0.19685039370078741" footer="0.39370078740157483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FF0000"/>
  </sheetPr>
  <dimension ref="A1:L98"/>
  <sheetViews>
    <sheetView tabSelected="1" view="pageBreakPreview" zoomScale="85" zoomScaleNormal="100" zoomScaleSheetLayoutView="85" workbookViewId="0">
      <selection activeCell="F41" sqref="F41"/>
    </sheetView>
  </sheetViews>
  <sheetFormatPr defaultColWidth="16.7109375" defaultRowHeight="15" customHeight="1"/>
  <cols>
    <col min="1" max="1" width="1.28515625" style="80" customWidth="1"/>
    <col min="2" max="2" width="12.42578125" style="80" customWidth="1"/>
    <col min="3" max="3" width="8.28515625" style="80" customWidth="1"/>
    <col min="4" max="4" width="11.85546875" style="80" customWidth="1"/>
    <col min="5" max="7" width="25.85546875" style="80" customWidth="1"/>
    <col min="8" max="8" width="1.28515625" style="80" customWidth="1"/>
    <col min="9" max="12" width="10.7109375" style="80" customWidth="1"/>
    <col min="13" max="16384" width="16.7109375" style="80"/>
  </cols>
  <sheetData>
    <row r="1" spans="1:12" ht="17.100000000000001" customHeight="1">
      <c r="A1" s="90"/>
      <c r="B1" s="78" t="s">
        <v>168</v>
      </c>
      <c r="C1" s="79" t="s">
        <v>233</v>
      </c>
      <c r="E1" s="79"/>
      <c r="F1" s="79"/>
      <c r="G1" s="79"/>
      <c r="H1" s="90"/>
      <c r="I1" s="90"/>
      <c r="J1" s="90"/>
      <c r="K1" s="90"/>
      <c r="L1" s="90"/>
    </row>
    <row r="2" spans="1:12" ht="17.100000000000001" customHeight="1">
      <c r="A2" s="90"/>
      <c r="B2" s="81" t="s">
        <v>169</v>
      </c>
      <c r="C2" s="82" t="s">
        <v>234</v>
      </c>
      <c r="E2" s="82"/>
      <c r="F2" s="82"/>
      <c r="G2" s="82"/>
      <c r="H2" s="90"/>
      <c r="I2" s="90"/>
      <c r="J2" s="90"/>
      <c r="K2" s="90"/>
      <c r="L2" s="90"/>
    </row>
    <row r="3" spans="1:12" ht="8.1" customHeight="1">
      <c r="A3" s="90"/>
      <c r="B3" s="82"/>
      <c r="C3" s="82"/>
      <c r="D3" s="82"/>
      <c r="E3" s="82"/>
      <c r="F3" s="82"/>
      <c r="G3" s="82"/>
      <c r="H3" s="90"/>
      <c r="I3" s="90"/>
      <c r="J3" s="90"/>
      <c r="K3" s="90"/>
      <c r="L3" s="90"/>
    </row>
    <row r="4" spans="1:12" ht="15" customHeight="1">
      <c r="A4" s="96"/>
      <c r="B4" s="83"/>
      <c r="C4" s="83"/>
      <c r="D4" s="83"/>
      <c r="E4" s="83"/>
      <c r="F4" s="83"/>
      <c r="G4" s="83"/>
      <c r="H4" s="121" t="s">
        <v>64</v>
      </c>
      <c r="I4" s="90"/>
      <c r="J4" s="90"/>
      <c r="K4" s="90"/>
      <c r="L4" s="90"/>
    </row>
    <row r="5" spans="1:12" ht="8.1" customHeight="1">
      <c r="A5" s="90"/>
      <c r="B5" s="82"/>
      <c r="C5" s="82"/>
      <c r="D5" s="82"/>
      <c r="E5" s="82"/>
      <c r="F5" s="82"/>
      <c r="G5" s="82"/>
      <c r="H5" s="90"/>
      <c r="I5" s="90"/>
      <c r="J5" s="90"/>
      <c r="K5" s="90"/>
      <c r="L5" s="90"/>
    </row>
    <row r="6" spans="1:12" ht="15" customHeight="1">
      <c r="A6" s="90"/>
      <c r="B6" s="79" t="s">
        <v>0</v>
      </c>
      <c r="C6" s="79"/>
      <c r="D6" s="84" t="s">
        <v>1</v>
      </c>
      <c r="E6" s="78" t="s">
        <v>2</v>
      </c>
      <c r="F6" s="78" t="s">
        <v>27</v>
      </c>
      <c r="G6" s="78" t="s">
        <v>28</v>
      </c>
      <c r="H6" s="78"/>
      <c r="I6" s="90"/>
      <c r="J6" s="90"/>
      <c r="K6" s="90"/>
      <c r="L6" s="90"/>
    </row>
    <row r="7" spans="1:12" ht="15" customHeight="1">
      <c r="A7" s="90"/>
      <c r="B7" s="82" t="s">
        <v>4</v>
      </c>
      <c r="C7" s="82"/>
      <c r="D7" s="86" t="s">
        <v>5</v>
      </c>
      <c r="E7" s="81" t="s">
        <v>6</v>
      </c>
      <c r="F7" s="81" t="s">
        <v>29</v>
      </c>
      <c r="G7" s="81" t="s">
        <v>30</v>
      </c>
      <c r="H7" s="90"/>
      <c r="I7" s="90"/>
      <c r="J7" s="90"/>
      <c r="K7" s="90"/>
      <c r="L7" s="90"/>
    </row>
    <row r="8" spans="1:12" ht="8.1" customHeight="1">
      <c r="A8" s="88"/>
      <c r="B8" s="88"/>
      <c r="C8" s="88"/>
      <c r="D8" s="88"/>
      <c r="E8" s="88"/>
      <c r="F8" s="88"/>
      <c r="G8" s="88"/>
      <c r="H8" s="88"/>
      <c r="I8" s="79"/>
      <c r="J8" s="79"/>
      <c r="K8" s="79"/>
      <c r="L8" s="79"/>
    </row>
    <row r="9" spans="1:12" ht="6" customHeigh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2" ht="15" customHeight="1">
      <c r="A10" s="90"/>
      <c r="B10" s="79" t="s">
        <v>9</v>
      </c>
      <c r="C10" s="79"/>
      <c r="D10" s="84">
        <v>2021</v>
      </c>
      <c r="E10" s="122">
        <v>98.97</v>
      </c>
      <c r="F10" s="122">
        <v>97.51</v>
      </c>
      <c r="G10" s="122">
        <v>100.52</v>
      </c>
      <c r="H10" s="90"/>
      <c r="I10" s="90"/>
      <c r="J10" s="90"/>
      <c r="K10" s="90"/>
      <c r="L10" s="90"/>
    </row>
    <row r="11" spans="1:12" ht="15" customHeight="1">
      <c r="A11" s="90"/>
      <c r="B11" s="79"/>
      <c r="C11" s="79"/>
      <c r="D11" s="84">
        <v>2022</v>
      </c>
      <c r="E11" s="122">
        <v>99.34</v>
      </c>
      <c r="F11" s="122">
        <v>98.65</v>
      </c>
      <c r="G11" s="122">
        <v>100.08</v>
      </c>
      <c r="H11" s="90"/>
      <c r="I11" s="90"/>
      <c r="J11" s="90"/>
      <c r="K11" s="90"/>
      <c r="L11" s="90"/>
    </row>
    <row r="12" spans="1:12" ht="15" customHeight="1">
      <c r="A12" s="90"/>
      <c r="B12" s="79"/>
      <c r="C12" s="79"/>
      <c r="D12" s="195">
        <v>2023</v>
      </c>
      <c r="E12" s="122"/>
      <c r="F12" s="122"/>
      <c r="G12" s="122"/>
      <c r="H12" s="90"/>
      <c r="I12" s="90"/>
      <c r="J12" s="90"/>
      <c r="K12" s="90"/>
      <c r="L12" s="90"/>
    </row>
    <row r="13" spans="1:12" ht="6" customHeight="1">
      <c r="A13" s="90"/>
      <c r="B13" s="79"/>
      <c r="C13" s="79"/>
      <c r="D13" s="84"/>
      <c r="E13" s="122"/>
      <c r="F13" s="122"/>
      <c r="G13" s="122"/>
      <c r="H13" s="90"/>
      <c r="I13" s="90"/>
      <c r="J13" s="90"/>
      <c r="K13" s="90"/>
      <c r="L13" s="90"/>
    </row>
    <row r="14" spans="1:12" ht="15" customHeight="1">
      <c r="A14" s="90"/>
      <c r="B14" s="90" t="s">
        <v>10</v>
      </c>
      <c r="C14" s="90"/>
      <c r="D14" s="91">
        <v>2021</v>
      </c>
      <c r="E14" s="123">
        <v>98.215195400625859</v>
      </c>
      <c r="F14" s="123">
        <v>91.82</v>
      </c>
      <c r="G14" s="123">
        <v>99.72</v>
      </c>
      <c r="H14" s="90"/>
      <c r="I14" s="90"/>
      <c r="J14" s="90"/>
      <c r="K14" s="90"/>
      <c r="L14" s="90"/>
    </row>
    <row r="15" spans="1:12" ht="15" customHeight="1">
      <c r="A15" s="90"/>
      <c r="B15" s="90"/>
      <c r="C15" s="90"/>
      <c r="D15" s="91">
        <v>2022</v>
      </c>
      <c r="E15" s="123">
        <v>95.5</v>
      </c>
      <c r="F15" s="123">
        <v>98.7</v>
      </c>
      <c r="G15" s="123">
        <v>99.29</v>
      </c>
      <c r="H15" s="90"/>
      <c r="I15" s="90"/>
      <c r="J15" s="90"/>
      <c r="K15" s="90"/>
      <c r="L15" s="90"/>
    </row>
    <row r="16" spans="1:12" ht="15" customHeight="1">
      <c r="A16" s="90"/>
      <c r="B16" s="90"/>
      <c r="C16" s="90"/>
      <c r="D16" s="91">
        <v>2023</v>
      </c>
      <c r="E16" s="123"/>
      <c r="F16" s="123"/>
      <c r="G16" s="123"/>
      <c r="H16" s="90"/>
      <c r="I16" s="90"/>
      <c r="J16" s="90"/>
      <c r="K16" s="90"/>
      <c r="L16" s="90"/>
    </row>
    <row r="17" spans="1:12" ht="6" customHeight="1">
      <c r="A17" s="90"/>
      <c r="B17" s="90"/>
      <c r="C17" s="90"/>
      <c r="D17" s="91"/>
      <c r="E17" s="123"/>
      <c r="F17" s="123"/>
      <c r="G17" s="123"/>
      <c r="H17" s="90"/>
      <c r="I17" s="90"/>
      <c r="J17" s="90"/>
      <c r="K17" s="90"/>
      <c r="L17" s="90"/>
    </row>
    <row r="18" spans="1:12" ht="15" customHeight="1">
      <c r="A18" s="90"/>
      <c r="B18" s="90" t="s">
        <v>11</v>
      </c>
      <c r="C18" s="90"/>
      <c r="D18" s="91">
        <v>2021</v>
      </c>
      <c r="E18" s="123">
        <v>100.09820070957932</v>
      </c>
      <c r="F18" s="123">
        <v>95.26</v>
      </c>
      <c r="G18" s="123">
        <v>99.25</v>
      </c>
      <c r="H18" s="90"/>
      <c r="I18" s="90"/>
      <c r="J18" s="90"/>
      <c r="K18" s="90"/>
      <c r="L18" s="90"/>
    </row>
    <row r="19" spans="1:12" ht="15" customHeight="1">
      <c r="A19" s="90"/>
      <c r="B19" s="90"/>
      <c r="C19" s="90"/>
      <c r="D19" s="91">
        <v>2022</v>
      </c>
      <c r="E19" s="123">
        <v>97.19</v>
      </c>
      <c r="F19" s="123">
        <v>99.77</v>
      </c>
      <c r="G19" s="123">
        <v>102.42</v>
      </c>
      <c r="H19" s="90"/>
      <c r="I19" s="90"/>
      <c r="J19" s="90"/>
      <c r="K19" s="90"/>
      <c r="L19" s="90"/>
    </row>
    <row r="20" spans="1:12" ht="15" customHeight="1">
      <c r="A20" s="90"/>
      <c r="B20" s="90"/>
      <c r="C20" s="90"/>
      <c r="D20" s="91">
        <v>2023</v>
      </c>
      <c r="E20" s="123"/>
      <c r="F20" s="123"/>
      <c r="G20" s="123"/>
      <c r="H20" s="90"/>
      <c r="I20" s="90"/>
      <c r="J20" s="90"/>
      <c r="K20" s="90"/>
      <c r="L20" s="90"/>
    </row>
    <row r="21" spans="1:12" ht="6" customHeight="1">
      <c r="A21" s="90"/>
      <c r="B21" s="90"/>
      <c r="C21" s="90"/>
      <c r="D21" s="91"/>
      <c r="E21" s="123"/>
      <c r="F21" s="123"/>
      <c r="G21" s="123"/>
      <c r="H21" s="90"/>
      <c r="I21" s="90"/>
      <c r="J21" s="90"/>
      <c r="K21" s="90"/>
      <c r="L21" s="90"/>
    </row>
    <row r="22" spans="1:12" ht="15" customHeight="1">
      <c r="A22" s="90"/>
      <c r="B22" s="90" t="s">
        <v>13</v>
      </c>
      <c r="C22" s="90"/>
      <c r="D22" s="91">
        <v>2021</v>
      </c>
      <c r="E22" s="123">
        <v>99.500281531531527</v>
      </c>
      <c r="F22" s="123">
        <v>98.7</v>
      </c>
      <c r="G22" s="123">
        <v>101.78</v>
      </c>
      <c r="H22" s="90"/>
      <c r="I22" s="90"/>
      <c r="J22" s="90"/>
      <c r="K22" s="90"/>
      <c r="L22" s="90"/>
    </row>
    <row r="23" spans="1:12" ht="15" customHeight="1">
      <c r="A23" s="90"/>
      <c r="B23" s="90"/>
      <c r="C23" s="90"/>
      <c r="D23" s="91">
        <v>2022</v>
      </c>
      <c r="E23" s="123">
        <v>100.2</v>
      </c>
      <c r="F23" s="123">
        <v>97.32</v>
      </c>
      <c r="G23" s="123">
        <v>99.17</v>
      </c>
      <c r="H23" s="90"/>
      <c r="I23" s="90"/>
      <c r="J23" s="90"/>
      <c r="K23" s="90"/>
      <c r="L23" s="90"/>
    </row>
    <row r="24" spans="1:12" ht="15" customHeight="1">
      <c r="A24" s="90"/>
      <c r="B24" s="90"/>
      <c r="C24" s="90"/>
      <c r="D24" s="91">
        <v>2023</v>
      </c>
      <c r="E24" s="123"/>
      <c r="F24" s="123"/>
      <c r="G24" s="123"/>
      <c r="H24" s="90"/>
      <c r="I24" s="90"/>
      <c r="J24" s="90"/>
      <c r="K24" s="90"/>
      <c r="L24" s="90"/>
    </row>
    <row r="25" spans="1:12" ht="6" customHeight="1">
      <c r="A25" s="90"/>
      <c r="B25" s="90"/>
      <c r="C25" s="90"/>
      <c r="D25" s="91"/>
      <c r="E25" s="123"/>
      <c r="F25" s="123"/>
      <c r="G25" s="123"/>
      <c r="H25" s="90"/>
      <c r="I25" s="90"/>
      <c r="J25" s="90"/>
      <c r="K25" s="90"/>
      <c r="L25" s="90"/>
    </row>
    <row r="26" spans="1:12" ht="15" customHeight="1">
      <c r="A26" s="90"/>
      <c r="B26" s="90" t="s">
        <v>14</v>
      </c>
      <c r="C26" s="90"/>
      <c r="D26" s="91">
        <v>2021</v>
      </c>
      <c r="E26" s="123">
        <v>98.462552163408745</v>
      </c>
      <c r="F26" s="123">
        <v>93.5</v>
      </c>
      <c r="G26" s="123">
        <v>96.78</v>
      </c>
      <c r="H26" s="90"/>
      <c r="I26" s="90"/>
      <c r="J26" s="90"/>
      <c r="K26" s="90"/>
      <c r="L26" s="90"/>
    </row>
    <row r="27" spans="1:12" ht="15" customHeight="1">
      <c r="A27" s="90"/>
      <c r="B27" s="90"/>
      <c r="C27" s="90"/>
      <c r="D27" s="91">
        <v>2022</v>
      </c>
      <c r="E27" s="123">
        <v>95.09</v>
      </c>
      <c r="F27" s="123">
        <v>98.72</v>
      </c>
      <c r="G27" s="123">
        <v>100.29</v>
      </c>
      <c r="H27" s="90"/>
      <c r="I27" s="90"/>
      <c r="J27" s="90"/>
      <c r="K27" s="90"/>
      <c r="L27" s="90"/>
    </row>
    <row r="28" spans="1:12" ht="15" customHeight="1">
      <c r="A28" s="90"/>
      <c r="B28" s="90"/>
      <c r="C28" s="90"/>
      <c r="D28" s="91">
        <v>2023</v>
      </c>
      <c r="E28" s="123"/>
      <c r="F28" s="123"/>
      <c r="G28" s="123"/>
      <c r="H28" s="90"/>
      <c r="I28" s="90"/>
      <c r="J28" s="90"/>
      <c r="K28" s="90"/>
      <c r="L28" s="90"/>
    </row>
    <row r="29" spans="1:12" ht="6" customHeight="1">
      <c r="A29" s="90"/>
      <c r="B29" s="90"/>
      <c r="C29" s="90"/>
      <c r="D29" s="91"/>
      <c r="E29" s="123"/>
      <c r="F29" s="123"/>
      <c r="G29" s="123"/>
      <c r="H29" s="90"/>
      <c r="I29" s="90"/>
      <c r="J29" s="90"/>
      <c r="K29" s="90"/>
      <c r="L29" s="90"/>
    </row>
    <row r="30" spans="1:12" ht="15" customHeight="1">
      <c r="A30" s="90"/>
      <c r="B30" s="90" t="s">
        <v>15</v>
      </c>
      <c r="C30" s="90"/>
      <c r="D30" s="91">
        <v>2021</v>
      </c>
      <c r="E30" s="123">
        <v>100.05316635160682</v>
      </c>
      <c r="F30" s="123">
        <v>102.77</v>
      </c>
      <c r="G30" s="123">
        <v>102.93</v>
      </c>
      <c r="H30" s="90"/>
      <c r="I30" s="90"/>
      <c r="J30" s="90"/>
      <c r="K30" s="90"/>
      <c r="L30" s="90"/>
    </row>
    <row r="31" spans="1:12" ht="15" customHeight="1">
      <c r="A31" s="90"/>
      <c r="B31" s="90"/>
      <c r="C31" s="90"/>
      <c r="D31" s="91">
        <v>2022</v>
      </c>
      <c r="E31" s="123">
        <v>102.85</v>
      </c>
      <c r="F31" s="123">
        <v>100.63</v>
      </c>
      <c r="G31" s="123">
        <v>102.68</v>
      </c>
      <c r="H31" s="90"/>
      <c r="I31" s="90"/>
      <c r="J31" s="90"/>
      <c r="K31" s="90"/>
      <c r="L31" s="90"/>
    </row>
    <row r="32" spans="1:12" ht="15" customHeight="1">
      <c r="A32" s="90"/>
      <c r="B32" s="90"/>
      <c r="C32" s="90"/>
      <c r="D32" s="91">
        <v>2023</v>
      </c>
      <c r="E32" s="123"/>
      <c r="F32" s="123"/>
      <c r="G32" s="123"/>
      <c r="H32" s="90"/>
      <c r="I32" s="90"/>
      <c r="J32" s="90"/>
      <c r="K32" s="90"/>
      <c r="L32" s="90"/>
    </row>
    <row r="33" spans="1:12" ht="6" customHeight="1">
      <c r="A33" s="90"/>
      <c r="B33" s="90"/>
      <c r="C33" s="90"/>
      <c r="D33" s="91"/>
      <c r="E33" s="123"/>
      <c r="F33" s="123"/>
      <c r="G33" s="123"/>
      <c r="H33" s="90"/>
      <c r="I33" s="90"/>
      <c r="J33" s="90"/>
      <c r="K33" s="90"/>
      <c r="L33" s="90"/>
    </row>
    <row r="34" spans="1:12" ht="15" customHeight="1">
      <c r="A34" s="90"/>
      <c r="B34" s="90" t="s">
        <v>16</v>
      </c>
      <c r="C34" s="90"/>
      <c r="D34" s="91">
        <v>2021</v>
      </c>
      <c r="E34" s="123">
        <v>96.988301667634616</v>
      </c>
      <c r="F34" s="123">
        <v>96.79</v>
      </c>
      <c r="G34" s="123">
        <v>97.88</v>
      </c>
      <c r="H34" s="90"/>
      <c r="I34" s="90"/>
      <c r="J34" s="90"/>
      <c r="K34" s="90"/>
      <c r="L34" s="90"/>
    </row>
    <row r="35" spans="1:12" ht="15" customHeight="1">
      <c r="A35" s="90"/>
      <c r="B35" s="90"/>
      <c r="C35" s="90"/>
      <c r="D35" s="91">
        <v>2022</v>
      </c>
      <c r="E35" s="123">
        <v>97.32</v>
      </c>
      <c r="F35" s="123">
        <v>95.05</v>
      </c>
      <c r="G35" s="123">
        <v>98.08</v>
      </c>
      <c r="H35" s="90"/>
      <c r="I35" s="90"/>
      <c r="J35" s="90"/>
      <c r="K35" s="90"/>
      <c r="L35" s="90"/>
    </row>
    <row r="36" spans="1:12" ht="15" customHeight="1">
      <c r="A36" s="90"/>
      <c r="B36" s="90"/>
      <c r="C36" s="90"/>
      <c r="D36" s="91">
        <v>2023</v>
      </c>
      <c r="E36" s="123"/>
      <c r="F36" s="123"/>
      <c r="G36" s="123"/>
      <c r="H36" s="90"/>
      <c r="I36" s="90"/>
      <c r="J36" s="90"/>
      <c r="K36" s="90"/>
      <c r="L36" s="90"/>
    </row>
    <row r="37" spans="1:12" ht="6" customHeight="1">
      <c r="A37" s="90"/>
      <c r="B37" s="90"/>
      <c r="C37" s="90"/>
      <c r="D37" s="91"/>
      <c r="E37" s="123"/>
      <c r="F37" s="123"/>
      <c r="G37" s="123"/>
      <c r="H37" s="90"/>
      <c r="I37" s="90"/>
      <c r="J37" s="90"/>
      <c r="K37" s="90"/>
      <c r="L37" s="90"/>
    </row>
    <row r="38" spans="1:12" ht="15" customHeight="1">
      <c r="A38" s="90"/>
      <c r="B38" s="90" t="s">
        <v>17</v>
      </c>
      <c r="C38" s="90"/>
      <c r="D38" s="91">
        <v>2021</v>
      </c>
      <c r="E38" s="123">
        <v>99.106312790523319</v>
      </c>
      <c r="F38" s="123">
        <v>97.98</v>
      </c>
      <c r="G38" s="123">
        <v>99.72</v>
      </c>
      <c r="H38" s="90"/>
      <c r="I38" s="90"/>
      <c r="J38" s="90"/>
      <c r="K38" s="90"/>
      <c r="L38" s="90"/>
    </row>
    <row r="39" spans="1:12" ht="15" customHeight="1">
      <c r="A39" s="90"/>
      <c r="B39" s="90"/>
      <c r="C39" s="90"/>
      <c r="D39" s="91">
        <v>2022</v>
      </c>
      <c r="E39" s="123">
        <v>98.83</v>
      </c>
      <c r="F39" s="123">
        <v>99.06</v>
      </c>
      <c r="G39" s="123">
        <v>100.85</v>
      </c>
      <c r="H39" s="90"/>
      <c r="I39" s="90"/>
      <c r="J39" s="90"/>
      <c r="K39" s="90"/>
      <c r="L39" s="90"/>
    </row>
    <row r="40" spans="1:12" ht="15" customHeight="1">
      <c r="A40" s="90"/>
      <c r="B40" s="90"/>
      <c r="C40" s="90"/>
      <c r="D40" s="91">
        <v>2023</v>
      </c>
      <c r="E40" s="123"/>
      <c r="F40" s="123"/>
      <c r="G40" s="123"/>
      <c r="H40" s="90"/>
      <c r="I40" s="90"/>
      <c r="J40" s="90"/>
      <c r="K40" s="90"/>
      <c r="L40" s="90"/>
    </row>
    <row r="41" spans="1:12" ht="6" customHeight="1">
      <c r="A41" s="90"/>
      <c r="B41" s="90"/>
      <c r="C41" s="90"/>
      <c r="D41" s="91"/>
      <c r="E41" s="123"/>
      <c r="F41" s="123"/>
      <c r="G41" s="123"/>
      <c r="H41" s="90"/>
      <c r="I41" s="90"/>
      <c r="J41" s="90"/>
      <c r="K41" s="90"/>
      <c r="L41" s="90"/>
    </row>
    <row r="42" spans="1:12" ht="15" customHeight="1">
      <c r="A42" s="90"/>
      <c r="B42" s="90" t="s">
        <v>18</v>
      </c>
      <c r="C42" s="90"/>
      <c r="D42" s="91">
        <v>2021</v>
      </c>
      <c r="E42" s="123">
        <v>98.768283294842192</v>
      </c>
      <c r="F42" s="123">
        <v>94.35</v>
      </c>
      <c r="G42" s="123">
        <v>99.75</v>
      </c>
      <c r="H42" s="90"/>
      <c r="I42" s="90"/>
      <c r="J42" s="90"/>
      <c r="K42" s="90"/>
      <c r="L42" s="90"/>
    </row>
    <row r="43" spans="1:12" ht="15" customHeight="1">
      <c r="A43" s="90"/>
      <c r="B43" s="90"/>
      <c r="C43" s="90"/>
      <c r="D43" s="91">
        <v>2022</v>
      </c>
      <c r="E43" s="123">
        <v>96.88</v>
      </c>
      <c r="F43" s="123">
        <v>103.87</v>
      </c>
      <c r="G43" s="123">
        <v>107.18</v>
      </c>
      <c r="H43" s="90"/>
      <c r="I43" s="90"/>
      <c r="J43" s="90"/>
      <c r="K43" s="90"/>
      <c r="L43" s="90"/>
    </row>
    <row r="44" spans="1:12" ht="15" customHeight="1">
      <c r="A44" s="90"/>
      <c r="B44" s="90"/>
      <c r="C44" s="90"/>
      <c r="D44" s="91">
        <v>2023</v>
      </c>
      <c r="E44" s="123"/>
      <c r="F44" s="123"/>
      <c r="G44" s="123"/>
      <c r="H44" s="90"/>
      <c r="I44" s="90"/>
      <c r="J44" s="90"/>
      <c r="K44" s="90"/>
      <c r="L44" s="90"/>
    </row>
    <row r="45" spans="1:12" ht="6" customHeight="1">
      <c r="A45" s="90"/>
      <c r="B45" s="90"/>
      <c r="C45" s="90"/>
      <c r="D45" s="91"/>
      <c r="E45" s="123"/>
      <c r="F45" s="123"/>
      <c r="G45" s="123"/>
      <c r="H45" s="90"/>
      <c r="I45" s="90"/>
      <c r="J45" s="90"/>
      <c r="K45" s="90"/>
      <c r="L45" s="90"/>
    </row>
    <row r="46" spans="1:12" ht="15" customHeight="1">
      <c r="A46" s="90"/>
      <c r="B46" s="90" t="s">
        <v>19</v>
      </c>
      <c r="C46" s="90"/>
      <c r="D46" s="91">
        <v>2021</v>
      </c>
      <c r="E46" s="123">
        <v>96.921434291307051</v>
      </c>
      <c r="F46" s="123">
        <v>91.56</v>
      </c>
      <c r="G46" s="123">
        <v>96.79</v>
      </c>
      <c r="H46" s="90"/>
      <c r="I46" s="90"/>
      <c r="J46" s="90"/>
      <c r="K46" s="90"/>
      <c r="L46" s="90"/>
    </row>
    <row r="47" spans="1:12" ht="15" customHeight="1">
      <c r="A47" s="90"/>
      <c r="B47" s="90"/>
      <c r="C47" s="90"/>
      <c r="D47" s="91">
        <v>2022</v>
      </c>
      <c r="E47" s="123">
        <v>94.04</v>
      </c>
      <c r="F47" s="123">
        <v>96.59</v>
      </c>
      <c r="G47" s="123">
        <v>98.9</v>
      </c>
      <c r="H47" s="90"/>
      <c r="I47" s="90"/>
      <c r="J47" s="90"/>
      <c r="K47" s="90"/>
      <c r="L47" s="90"/>
    </row>
    <row r="48" spans="1:12" ht="15" customHeight="1">
      <c r="A48" s="90"/>
      <c r="B48" s="90"/>
      <c r="C48" s="90"/>
      <c r="D48" s="91">
        <v>2023</v>
      </c>
      <c r="E48" s="123"/>
      <c r="F48" s="123"/>
      <c r="G48" s="123"/>
      <c r="H48" s="90"/>
      <c r="I48" s="90"/>
      <c r="J48" s="90"/>
      <c r="K48" s="90"/>
      <c r="L48" s="90"/>
    </row>
    <row r="49" spans="1:12" ht="6" customHeight="1">
      <c r="A49" s="90"/>
      <c r="B49" s="90"/>
      <c r="C49" s="90"/>
      <c r="D49" s="91"/>
      <c r="E49" s="123"/>
      <c r="F49" s="123"/>
      <c r="G49" s="123"/>
      <c r="H49" s="90"/>
      <c r="I49" s="90"/>
      <c r="J49" s="90"/>
      <c r="K49" s="90"/>
      <c r="L49" s="90"/>
    </row>
    <row r="50" spans="1:12" ht="15" customHeight="1">
      <c r="A50" s="90"/>
      <c r="B50" s="90" t="s">
        <v>20</v>
      </c>
      <c r="C50" s="90"/>
      <c r="D50" s="91">
        <v>2021</v>
      </c>
      <c r="E50" s="123">
        <v>100.34047754157756</v>
      </c>
      <c r="F50" s="123">
        <v>97.27</v>
      </c>
      <c r="G50" s="123">
        <v>98.12</v>
      </c>
      <c r="H50" s="90"/>
      <c r="I50" s="90"/>
      <c r="J50" s="90"/>
      <c r="K50" s="90"/>
      <c r="L50" s="90"/>
    </row>
    <row r="51" spans="1:12" ht="15" customHeight="1">
      <c r="A51" s="90"/>
      <c r="B51" s="90"/>
      <c r="C51" s="90"/>
      <c r="D51" s="91">
        <v>2022</v>
      </c>
      <c r="E51" s="123">
        <v>97.68</v>
      </c>
      <c r="F51" s="123">
        <v>100.28</v>
      </c>
      <c r="G51" s="123">
        <v>100.83</v>
      </c>
      <c r="H51" s="90"/>
      <c r="I51" s="90"/>
      <c r="J51" s="90"/>
      <c r="K51" s="90"/>
      <c r="L51" s="90"/>
    </row>
    <row r="52" spans="1:12" ht="15" customHeight="1">
      <c r="A52" s="90"/>
      <c r="B52" s="90"/>
      <c r="C52" s="90"/>
      <c r="D52" s="91">
        <v>2023</v>
      </c>
      <c r="E52" s="123"/>
      <c r="F52" s="123"/>
      <c r="G52" s="123"/>
      <c r="H52" s="90"/>
      <c r="I52" s="90"/>
      <c r="J52" s="90"/>
      <c r="K52" s="90"/>
      <c r="L52" s="90"/>
    </row>
    <row r="53" spans="1:12" ht="6" customHeight="1">
      <c r="A53" s="90"/>
      <c r="B53" s="90"/>
      <c r="C53" s="90"/>
      <c r="D53" s="91"/>
      <c r="E53" s="123"/>
      <c r="F53" s="123"/>
      <c r="G53" s="123"/>
      <c r="H53" s="90"/>
      <c r="I53" s="90"/>
      <c r="J53" s="90"/>
      <c r="K53" s="90"/>
      <c r="L53" s="90"/>
    </row>
    <row r="54" spans="1:12" ht="15" customHeight="1">
      <c r="A54" s="90"/>
      <c r="B54" s="90" t="s">
        <v>21</v>
      </c>
      <c r="C54" s="90"/>
      <c r="D54" s="91">
        <v>2021</v>
      </c>
      <c r="E54" s="123">
        <v>99.845269672855892</v>
      </c>
      <c r="F54" s="123">
        <v>99.61</v>
      </c>
      <c r="G54" s="123">
        <v>100.71</v>
      </c>
      <c r="H54" s="90"/>
      <c r="I54" s="90"/>
      <c r="J54" s="90"/>
      <c r="K54" s="90"/>
      <c r="L54" s="90"/>
    </row>
    <row r="55" spans="1:12" ht="15" customHeight="1">
      <c r="A55" s="90"/>
      <c r="B55" s="90"/>
      <c r="C55" s="90"/>
      <c r="D55" s="91">
        <v>2022</v>
      </c>
      <c r="E55" s="123">
        <v>100.14</v>
      </c>
      <c r="F55" s="123">
        <v>100.31</v>
      </c>
      <c r="G55" s="123">
        <v>101.09</v>
      </c>
      <c r="H55" s="90"/>
      <c r="I55" s="90"/>
      <c r="J55" s="90"/>
      <c r="K55" s="90"/>
      <c r="L55" s="90"/>
    </row>
    <row r="56" spans="1:12" ht="15" customHeight="1">
      <c r="A56" s="90"/>
      <c r="B56" s="90"/>
      <c r="C56" s="90"/>
      <c r="D56" s="91">
        <v>2023</v>
      </c>
      <c r="E56" s="123"/>
      <c r="F56" s="123"/>
      <c r="G56" s="123"/>
      <c r="H56" s="90"/>
      <c r="I56" s="90"/>
      <c r="J56" s="90"/>
      <c r="K56" s="90"/>
      <c r="L56" s="90"/>
    </row>
    <row r="57" spans="1:12" ht="6" customHeight="1">
      <c r="A57" s="90"/>
      <c r="B57" s="90"/>
      <c r="C57" s="90"/>
      <c r="D57" s="91"/>
      <c r="E57" s="123"/>
      <c r="F57" s="123"/>
      <c r="G57" s="123"/>
      <c r="H57" s="90"/>
      <c r="I57" s="90"/>
      <c r="J57" s="90"/>
      <c r="K57" s="90"/>
      <c r="L57" s="90"/>
    </row>
    <row r="58" spans="1:12" ht="15" customHeight="1">
      <c r="A58" s="90"/>
      <c r="B58" s="90" t="s">
        <v>22</v>
      </c>
      <c r="C58" s="90"/>
      <c r="D58" s="91">
        <v>2021</v>
      </c>
      <c r="E58" s="123">
        <v>97.251855687899194</v>
      </c>
      <c r="F58" s="123">
        <v>103.6</v>
      </c>
      <c r="G58" s="123">
        <v>105.41</v>
      </c>
      <c r="H58" s="90"/>
      <c r="I58" s="90"/>
      <c r="J58" s="90"/>
      <c r="K58" s="90"/>
      <c r="L58" s="90"/>
    </row>
    <row r="59" spans="1:12" ht="15" customHeight="1">
      <c r="A59" s="90"/>
      <c r="B59" s="90"/>
      <c r="C59" s="90"/>
      <c r="D59" s="91">
        <v>2022</v>
      </c>
      <c r="E59" s="123">
        <v>104.48</v>
      </c>
      <c r="F59" s="123">
        <v>98.18</v>
      </c>
      <c r="G59" s="123">
        <v>99.11</v>
      </c>
      <c r="H59" s="90"/>
      <c r="I59" s="90"/>
      <c r="J59" s="90"/>
      <c r="K59" s="90"/>
      <c r="L59" s="90"/>
    </row>
    <row r="60" spans="1:12" ht="15" customHeight="1">
      <c r="A60" s="90"/>
      <c r="B60" s="90"/>
      <c r="C60" s="90"/>
      <c r="D60" s="91">
        <v>2023</v>
      </c>
      <c r="E60" s="123"/>
      <c r="F60" s="123"/>
      <c r="G60" s="123"/>
      <c r="H60" s="90"/>
      <c r="I60" s="90"/>
      <c r="J60" s="90"/>
      <c r="K60" s="90"/>
      <c r="L60" s="90"/>
    </row>
    <row r="61" spans="1:12" ht="6" customHeight="1">
      <c r="A61" s="90"/>
      <c r="B61" s="90"/>
      <c r="C61" s="90"/>
      <c r="D61" s="91"/>
      <c r="E61" s="123"/>
      <c r="F61" s="123"/>
      <c r="G61" s="123"/>
      <c r="H61" s="90"/>
      <c r="I61" s="90"/>
      <c r="J61" s="90"/>
      <c r="K61" s="90"/>
      <c r="L61" s="90"/>
    </row>
    <row r="62" spans="1:12" ht="15" customHeight="1">
      <c r="A62" s="90"/>
      <c r="B62" s="90" t="s">
        <v>23</v>
      </c>
      <c r="C62" s="90"/>
      <c r="D62" s="91">
        <v>2021</v>
      </c>
      <c r="E62" s="123">
        <v>100.40299087201399</v>
      </c>
      <c r="F62" s="123">
        <v>102.93</v>
      </c>
      <c r="G62" s="123">
        <v>104.37</v>
      </c>
      <c r="H62" s="90"/>
      <c r="I62" s="90"/>
      <c r="J62" s="90"/>
      <c r="K62" s="90"/>
      <c r="L62" s="90"/>
    </row>
    <row r="63" spans="1:12" ht="15" customHeight="1">
      <c r="A63" s="90"/>
      <c r="B63" s="90"/>
      <c r="C63" s="90"/>
      <c r="D63" s="91">
        <v>2022</v>
      </c>
      <c r="E63" s="123">
        <v>103.65</v>
      </c>
      <c r="F63" s="123">
        <v>103.11</v>
      </c>
      <c r="G63" s="123">
        <v>104.58</v>
      </c>
      <c r="H63" s="90"/>
      <c r="I63" s="90"/>
      <c r="J63" s="90"/>
      <c r="K63" s="90"/>
      <c r="L63" s="90"/>
    </row>
    <row r="64" spans="1:12" ht="15" customHeight="1">
      <c r="A64" s="90"/>
      <c r="B64" s="90"/>
      <c r="C64" s="90"/>
      <c r="D64" s="91">
        <v>2023</v>
      </c>
      <c r="E64" s="123"/>
      <c r="F64" s="123"/>
      <c r="G64" s="123"/>
      <c r="H64" s="90"/>
      <c r="I64" s="90"/>
      <c r="J64" s="90"/>
      <c r="K64" s="90"/>
      <c r="L64" s="90"/>
    </row>
    <row r="65" spans="1:12" ht="6" customHeight="1">
      <c r="A65" s="90"/>
      <c r="B65" s="90"/>
      <c r="C65" s="90"/>
      <c r="D65" s="91"/>
      <c r="E65" s="123"/>
      <c r="F65" s="123"/>
      <c r="G65" s="123"/>
      <c r="H65" s="90"/>
      <c r="I65" s="90"/>
      <c r="J65" s="90"/>
      <c r="K65" s="90"/>
      <c r="L65" s="90"/>
    </row>
    <row r="66" spans="1:12" ht="15" customHeight="1">
      <c r="A66" s="90"/>
      <c r="B66" s="90" t="s">
        <v>31</v>
      </c>
      <c r="C66" s="90"/>
      <c r="D66" s="91">
        <v>2021</v>
      </c>
      <c r="E66" s="123">
        <v>92.356171783559915</v>
      </c>
      <c r="F66" s="123">
        <v>92.35</v>
      </c>
      <c r="G66" s="123">
        <v>96.8</v>
      </c>
      <c r="H66" s="90"/>
      <c r="I66" s="90"/>
      <c r="J66" s="90"/>
      <c r="K66" s="90"/>
      <c r="L66" s="90"/>
    </row>
    <row r="67" spans="1:12" ht="15" customHeight="1">
      <c r="A67" s="90"/>
      <c r="B67" s="90"/>
      <c r="C67" s="90"/>
      <c r="D67" s="91">
        <v>2022</v>
      </c>
      <c r="E67" s="123">
        <v>94.52</v>
      </c>
      <c r="F67" s="123">
        <v>92.9</v>
      </c>
      <c r="G67" s="123">
        <v>94.64</v>
      </c>
      <c r="H67" s="90"/>
      <c r="I67" s="90"/>
      <c r="J67" s="90"/>
      <c r="K67" s="90"/>
      <c r="L67" s="90"/>
    </row>
    <row r="68" spans="1:12" ht="15" customHeight="1">
      <c r="A68" s="90"/>
      <c r="B68" s="90"/>
      <c r="C68" s="90"/>
      <c r="D68" s="91">
        <v>2023</v>
      </c>
      <c r="E68" s="123"/>
      <c r="F68" s="123"/>
      <c r="G68" s="123"/>
      <c r="H68" s="90"/>
      <c r="I68" s="90"/>
      <c r="J68" s="90"/>
      <c r="K68" s="90"/>
      <c r="L68" s="90"/>
    </row>
    <row r="69" spans="1:12" ht="6" customHeight="1">
      <c r="A69" s="90"/>
      <c r="B69" s="90"/>
      <c r="C69" s="90"/>
      <c r="D69" s="91"/>
      <c r="E69" s="123"/>
      <c r="F69" s="123"/>
      <c r="G69" s="123"/>
      <c r="H69" s="90"/>
      <c r="I69" s="90"/>
      <c r="J69" s="90"/>
      <c r="K69" s="90"/>
      <c r="L69" s="90"/>
    </row>
    <row r="70" spans="1:12" ht="15" customHeight="1">
      <c r="A70" s="90"/>
      <c r="B70" s="90" t="s">
        <v>24</v>
      </c>
      <c r="C70" s="90"/>
      <c r="D70" s="91">
        <v>2021</v>
      </c>
      <c r="E70" s="123">
        <v>94.132653061224488</v>
      </c>
      <c r="F70" s="123">
        <v>89.51</v>
      </c>
      <c r="G70" s="123">
        <v>93.2</v>
      </c>
      <c r="H70" s="90"/>
      <c r="I70" s="90"/>
      <c r="J70" s="90"/>
      <c r="K70" s="90"/>
      <c r="L70" s="90"/>
    </row>
    <row r="71" spans="1:12" ht="15" customHeight="1">
      <c r="A71" s="90"/>
      <c r="B71" s="90"/>
      <c r="C71" s="90"/>
      <c r="D71" s="91">
        <v>2022</v>
      </c>
      <c r="E71" s="123">
        <v>91.36</v>
      </c>
      <c r="F71" s="123">
        <v>90.93</v>
      </c>
      <c r="G71" s="123">
        <v>93.87</v>
      </c>
      <c r="H71" s="90"/>
      <c r="I71" s="90"/>
      <c r="J71" s="90"/>
      <c r="K71" s="90"/>
      <c r="L71" s="90"/>
    </row>
    <row r="72" spans="1:12" ht="15" customHeight="1">
      <c r="A72" s="90"/>
      <c r="B72" s="90"/>
      <c r="C72" s="90"/>
      <c r="D72" s="91">
        <v>2023</v>
      </c>
      <c r="E72" s="123"/>
      <c r="F72" s="123"/>
      <c r="G72" s="123"/>
      <c r="H72" s="90"/>
      <c r="I72" s="90"/>
      <c r="J72" s="90"/>
      <c r="K72" s="90"/>
      <c r="L72" s="90"/>
    </row>
    <row r="73" spans="1:12" ht="6" customHeight="1">
      <c r="A73" s="90"/>
      <c r="B73" s="90"/>
      <c r="C73" s="90"/>
      <c r="D73" s="91"/>
      <c r="E73" s="123"/>
      <c r="F73" s="123"/>
      <c r="G73" s="123"/>
      <c r="H73" s="90"/>
      <c r="I73" s="90"/>
      <c r="J73" s="90"/>
      <c r="K73" s="90"/>
      <c r="L73" s="90"/>
    </row>
    <row r="74" spans="1:12" ht="15" customHeight="1">
      <c r="A74" s="90"/>
      <c r="B74" s="90" t="s">
        <v>32</v>
      </c>
      <c r="C74" s="90"/>
      <c r="D74" s="91">
        <v>2021</v>
      </c>
      <c r="E74" s="123">
        <v>101.41113653699465</v>
      </c>
      <c r="F74" s="123">
        <v>73.86</v>
      </c>
      <c r="G74" s="123">
        <v>80</v>
      </c>
      <c r="H74" s="90"/>
      <c r="I74" s="90"/>
      <c r="J74" s="90"/>
      <c r="K74" s="90"/>
      <c r="L74" s="90"/>
    </row>
    <row r="75" spans="1:12" ht="15" customHeight="1">
      <c r="A75" s="90"/>
      <c r="B75" s="90"/>
      <c r="C75" s="90"/>
      <c r="D75" s="91">
        <v>2022</v>
      </c>
      <c r="E75" s="123">
        <v>76.77</v>
      </c>
      <c r="F75" s="123">
        <v>101.14</v>
      </c>
      <c r="G75" s="123">
        <v>104.88</v>
      </c>
      <c r="H75" s="90"/>
      <c r="I75" s="90"/>
      <c r="J75" s="90"/>
      <c r="K75" s="90"/>
      <c r="L75" s="90"/>
    </row>
    <row r="76" spans="1:12" ht="15" customHeight="1">
      <c r="A76" s="90"/>
      <c r="B76" s="90"/>
      <c r="C76" s="90"/>
      <c r="D76" s="91">
        <v>2023</v>
      </c>
      <c r="E76" s="123"/>
      <c r="F76" s="123"/>
      <c r="G76" s="123"/>
      <c r="H76" s="90"/>
      <c r="I76" s="90"/>
      <c r="J76" s="90"/>
      <c r="K76" s="90"/>
      <c r="L76" s="90"/>
    </row>
    <row r="77" spans="1:12" ht="6" customHeight="1">
      <c r="A77" s="97"/>
      <c r="B77" s="97"/>
      <c r="C77" s="97"/>
      <c r="D77" s="97"/>
      <c r="E77" s="97"/>
      <c r="F77" s="97"/>
      <c r="G77" s="97"/>
      <c r="H77" s="97"/>
      <c r="I77" s="90"/>
      <c r="J77" s="90"/>
      <c r="K77" s="90"/>
      <c r="L77" s="90"/>
    </row>
    <row r="78" spans="1:12" s="72" customFormat="1" ht="15.75" customHeight="1">
      <c r="A78" s="68"/>
      <c r="B78" s="68"/>
      <c r="C78" s="68"/>
      <c r="D78" s="68"/>
      <c r="E78" s="69"/>
      <c r="F78" s="70"/>
      <c r="G78" s="71"/>
      <c r="H78" s="71" t="s">
        <v>33</v>
      </c>
      <c r="I78" s="68"/>
      <c r="J78" s="68"/>
      <c r="K78" s="68"/>
      <c r="L78" s="68"/>
    </row>
    <row r="79" spans="1:12" s="72" customFormat="1" ht="15.75" customHeight="1">
      <c r="A79" s="68"/>
      <c r="B79" s="68"/>
      <c r="C79" s="68"/>
      <c r="D79" s="68"/>
      <c r="E79" s="69"/>
      <c r="F79" s="69"/>
      <c r="G79" s="73"/>
      <c r="H79" s="73" t="s">
        <v>34</v>
      </c>
      <c r="I79" s="68"/>
      <c r="J79" s="68"/>
      <c r="K79" s="68"/>
      <c r="L79" s="68"/>
    </row>
    <row r="80" spans="1:12" s="72" customFormat="1" ht="15" customHeight="1">
      <c r="A80" s="68"/>
      <c r="B80" s="74" t="s">
        <v>186</v>
      </c>
      <c r="C80" s="74"/>
      <c r="D80" s="68"/>
      <c r="E80" s="69"/>
      <c r="F80" s="69"/>
      <c r="G80" s="73"/>
      <c r="H80" s="73"/>
      <c r="I80" s="68"/>
      <c r="J80" s="68"/>
      <c r="K80" s="68"/>
      <c r="L80" s="68"/>
    </row>
    <row r="81" spans="1:12" s="72" customFormat="1" ht="6" customHeight="1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</row>
    <row r="82" spans="1:12" s="72" customFormat="1" ht="15.75" customHeight="1">
      <c r="A82" s="68"/>
      <c r="B82" s="74" t="s">
        <v>65</v>
      </c>
      <c r="C82" s="74"/>
      <c r="D82" s="68"/>
      <c r="E82" s="68"/>
      <c r="F82" s="68"/>
      <c r="G82" s="68"/>
      <c r="H82" s="68"/>
      <c r="I82" s="68"/>
      <c r="J82" s="68"/>
      <c r="K82" s="68"/>
      <c r="L82" s="68"/>
    </row>
    <row r="83" spans="1:12" s="72" customFormat="1" ht="15.75" customHeight="1">
      <c r="A83" s="68"/>
      <c r="B83" s="75" t="s">
        <v>235</v>
      </c>
      <c r="C83" s="75"/>
      <c r="D83" s="68"/>
      <c r="E83" s="68"/>
      <c r="F83" s="68"/>
      <c r="G83" s="68"/>
      <c r="H83" s="68"/>
      <c r="I83" s="68"/>
      <c r="J83" s="68"/>
      <c r="K83" s="68"/>
      <c r="L83" s="68"/>
    </row>
    <row r="84" spans="1:12" ht="15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</row>
    <row r="85" spans="1:12" ht="15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</row>
    <row r="86" spans="1:12" ht="15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</row>
    <row r="87" spans="1:12" ht="15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</row>
    <row r="88" spans="1:12" ht="15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</row>
    <row r="89" spans="1:12" ht="15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</row>
    <row r="90" spans="1:12" ht="15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</row>
    <row r="91" spans="1:12" ht="15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</row>
    <row r="92" spans="1:12" ht="15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</row>
    <row r="93" spans="1:12" ht="15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</row>
    <row r="94" spans="1:12" ht="15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</row>
    <row r="95" spans="1:12" ht="15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</row>
    <row r="96" spans="1:12" ht="15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</row>
    <row r="97" spans="1:12" ht="15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</row>
    <row r="98" spans="1:12" ht="15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</row>
  </sheetData>
  <conditionalFormatting sqref="B80:C80">
    <cfRule type="cellIs" dxfId="9" priority="1" stopIfTrue="1" operator="lessThan">
      <formula>0</formula>
    </cfRule>
  </conditionalFormatting>
  <printOptions horizontalCentered="1"/>
  <pageMargins left="0.39370078740157483" right="0.39370078740157483" top="0.51181102362204722" bottom="0.39370078740157483" header="0.19685039370078741" footer="0.39370078740157483"/>
  <pageSetup paperSize="9" scale="7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K100"/>
  <sheetViews>
    <sheetView view="pageBreakPreview" zoomScale="85" zoomScaleNormal="100" zoomScaleSheetLayoutView="85" workbookViewId="0">
      <selection activeCell="H20" sqref="H20"/>
    </sheetView>
  </sheetViews>
  <sheetFormatPr defaultColWidth="16.7109375" defaultRowHeight="15" customHeight="1"/>
  <cols>
    <col min="1" max="1" width="1.28515625" style="80" customWidth="1"/>
    <col min="2" max="2" width="12.140625" style="80" customWidth="1"/>
    <col min="3" max="3" width="22.7109375" style="80" customWidth="1"/>
    <col min="4" max="4" width="28.140625" style="80" customWidth="1"/>
    <col min="5" max="5" width="29" style="80" customWidth="1"/>
    <col min="6" max="6" width="8.140625" style="80" customWidth="1"/>
    <col min="7" max="11" width="10.7109375" style="80" customWidth="1"/>
    <col min="12" max="16384" width="16.7109375" style="80"/>
  </cols>
  <sheetData>
    <row r="1" spans="1:11" ht="19.5" customHeight="1">
      <c r="A1" s="90"/>
      <c r="B1" s="78" t="s">
        <v>172</v>
      </c>
      <c r="C1" s="79" t="s">
        <v>191</v>
      </c>
      <c r="D1" s="79"/>
      <c r="E1" s="79"/>
      <c r="F1" s="90"/>
      <c r="G1" s="90"/>
      <c r="H1" s="90"/>
      <c r="I1" s="90"/>
      <c r="J1" s="90"/>
      <c r="K1" s="90"/>
    </row>
    <row r="2" spans="1:11" ht="19.5" customHeight="1">
      <c r="A2" s="90"/>
      <c r="B2" s="78"/>
      <c r="C2" s="79" t="s">
        <v>199</v>
      </c>
      <c r="D2" s="79"/>
      <c r="E2" s="79"/>
      <c r="F2" s="90"/>
      <c r="G2" s="90"/>
      <c r="H2" s="90"/>
      <c r="I2" s="90"/>
      <c r="J2" s="90"/>
      <c r="K2" s="90"/>
    </row>
    <row r="3" spans="1:11" ht="19.5" customHeight="1">
      <c r="A3" s="90"/>
      <c r="B3" s="81" t="s">
        <v>178</v>
      </c>
      <c r="C3" s="82" t="s">
        <v>237</v>
      </c>
      <c r="D3" s="82"/>
      <c r="E3" s="82"/>
      <c r="F3" s="90"/>
      <c r="G3" s="90"/>
      <c r="H3" s="90"/>
      <c r="I3" s="90"/>
      <c r="J3" s="90"/>
      <c r="K3" s="90"/>
    </row>
    <row r="4" spans="1:11" ht="19.5" customHeight="1">
      <c r="A4" s="90"/>
      <c r="B4" s="81"/>
      <c r="C4" s="82" t="s">
        <v>199</v>
      </c>
      <c r="D4" s="82"/>
      <c r="E4" s="82"/>
      <c r="F4" s="90"/>
      <c r="G4" s="90"/>
      <c r="H4" s="90"/>
      <c r="I4" s="90"/>
      <c r="J4" s="90"/>
      <c r="K4" s="90"/>
    </row>
    <row r="5" spans="1:11" ht="19.5" customHeight="1">
      <c r="A5" s="96"/>
      <c r="B5" s="83"/>
      <c r="C5" s="83"/>
      <c r="D5" s="83"/>
      <c r="E5" s="105"/>
      <c r="F5" s="96"/>
      <c r="G5" s="90"/>
      <c r="H5" s="90"/>
      <c r="I5" s="90"/>
      <c r="J5" s="90"/>
      <c r="K5" s="90"/>
    </row>
    <row r="6" spans="1:11" ht="19.5" customHeight="1">
      <c r="A6" s="90"/>
      <c r="B6" s="82"/>
      <c r="C6" s="82"/>
      <c r="D6" s="82"/>
      <c r="E6" s="107"/>
      <c r="F6" s="90"/>
      <c r="G6" s="90"/>
      <c r="H6" s="90"/>
      <c r="I6" s="90"/>
      <c r="J6" s="90"/>
      <c r="K6" s="90"/>
    </row>
    <row r="7" spans="1:11" ht="19.5" customHeight="1">
      <c r="A7" s="90"/>
      <c r="B7" s="113" t="s">
        <v>76</v>
      </c>
      <c r="C7" s="125"/>
      <c r="D7" s="114" t="s">
        <v>1</v>
      </c>
      <c r="E7" s="99" t="s">
        <v>77</v>
      </c>
      <c r="F7" s="78"/>
      <c r="G7" s="90"/>
      <c r="H7" s="90"/>
      <c r="I7" s="90"/>
      <c r="J7" s="90"/>
      <c r="K7" s="90"/>
    </row>
    <row r="8" spans="1:11" ht="19.5" customHeight="1">
      <c r="A8" s="90"/>
      <c r="B8" s="120" t="s">
        <v>78</v>
      </c>
      <c r="C8" s="116"/>
      <c r="D8" s="132" t="s">
        <v>5</v>
      </c>
      <c r="E8" s="100" t="s">
        <v>236</v>
      </c>
      <c r="F8" s="90"/>
      <c r="G8" s="90"/>
      <c r="H8" s="90"/>
      <c r="I8" s="90"/>
      <c r="J8" s="90"/>
      <c r="K8" s="90"/>
    </row>
    <row r="9" spans="1:11" ht="19.5" customHeight="1">
      <c r="A9" s="88"/>
      <c r="B9" s="127"/>
      <c r="C9" s="127"/>
      <c r="D9" s="127"/>
      <c r="E9" s="128"/>
      <c r="F9" s="88"/>
      <c r="G9" s="79"/>
      <c r="H9" s="79"/>
      <c r="I9" s="79"/>
      <c r="J9" s="79"/>
      <c r="K9" s="79"/>
    </row>
    <row r="10" spans="1:11" ht="19.5" customHeight="1">
      <c r="A10" s="79"/>
      <c r="B10" s="113"/>
      <c r="C10" s="113"/>
      <c r="D10" s="113"/>
      <c r="E10" s="99"/>
      <c r="F10" s="79"/>
      <c r="G10" s="79"/>
      <c r="H10" s="79"/>
      <c r="I10" s="79"/>
      <c r="J10" s="79"/>
      <c r="K10" s="79"/>
    </row>
    <row r="11" spans="1:11" ht="30" customHeight="1">
      <c r="A11" s="90"/>
      <c r="B11" s="113" t="s">
        <v>79</v>
      </c>
      <c r="C11" s="125"/>
      <c r="D11" s="117">
        <v>2021</v>
      </c>
      <c r="E11" s="131">
        <v>22.41</v>
      </c>
      <c r="F11" s="90"/>
      <c r="G11" s="90"/>
      <c r="H11" s="90"/>
      <c r="I11" s="90"/>
      <c r="J11" s="90"/>
      <c r="K11" s="90"/>
    </row>
    <row r="12" spans="1:11" ht="30" customHeight="1">
      <c r="A12" s="90"/>
      <c r="B12" s="120" t="s">
        <v>80</v>
      </c>
      <c r="C12" s="116"/>
      <c r="D12" s="117">
        <v>2022</v>
      </c>
      <c r="E12" s="131">
        <v>22.23</v>
      </c>
      <c r="F12" s="90"/>
      <c r="G12" s="90"/>
      <c r="H12" s="90"/>
      <c r="I12" s="90"/>
      <c r="J12" s="90"/>
      <c r="K12" s="90"/>
    </row>
    <row r="13" spans="1:11" ht="30" customHeight="1">
      <c r="A13" s="90"/>
      <c r="B13" s="119"/>
      <c r="C13" s="119"/>
      <c r="D13" s="165">
        <v>2023</v>
      </c>
      <c r="E13" s="131">
        <v>23.14</v>
      </c>
      <c r="F13" s="90"/>
      <c r="G13" s="90"/>
      <c r="H13" s="90"/>
      <c r="I13" s="90"/>
      <c r="J13" s="90"/>
      <c r="K13" s="90"/>
    </row>
    <row r="14" spans="1:11" ht="30" customHeight="1">
      <c r="A14" s="90"/>
      <c r="B14" s="119"/>
      <c r="C14" s="119"/>
      <c r="D14" s="117"/>
      <c r="E14" s="131"/>
      <c r="F14" s="90"/>
      <c r="G14" s="90"/>
      <c r="H14" s="90"/>
      <c r="I14" s="90"/>
      <c r="J14" s="90"/>
      <c r="K14" s="90"/>
    </row>
    <row r="15" spans="1:11" ht="30" customHeight="1">
      <c r="A15" s="90"/>
      <c r="B15" s="113" t="s">
        <v>81</v>
      </c>
      <c r="C15" s="125"/>
      <c r="D15" s="117">
        <v>2021</v>
      </c>
      <c r="E15" s="131">
        <v>12.25</v>
      </c>
      <c r="F15" s="90"/>
      <c r="G15" s="90"/>
      <c r="H15" s="90"/>
      <c r="I15" s="90"/>
      <c r="J15" s="90"/>
      <c r="K15" s="90"/>
    </row>
    <row r="16" spans="1:11" ht="30" customHeight="1">
      <c r="A16" s="90"/>
      <c r="B16" s="120" t="s">
        <v>82</v>
      </c>
      <c r="C16" s="116"/>
      <c r="D16" s="117">
        <v>2022</v>
      </c>
      <c r="E16" s="131">
        <v>12.26</v>
      </c>
      <c r="F16" s="90"/>
      <c r="G16" s="90"/>
      <c r="H16" s="90"/>
      <c r="I16" s="90"/>
      <c r="J16" s="90"/>
      <c r="K16" s="90"/>
    </row>
    <row r="17" spans="1:11" ht="30" customHeight="1">
      <c r="A17" s="90"/>
      <c r="B17" s="119"/>
      <c r="C17" s="119"/>
      <c r="D17" s="117">
        <v>2023</v>
      </c>
      <c r="E17" s="131">
        <v>12.44</v>
      </c>
      <c r="F17" s="90"/>
      <c r="G17" s="90"/>
      <c r="H17" s="90"/>
      <c r="I17" s="90"/>
      <c r="J17" s="90"/>
      <c r="K17" s="90"/>
    </row>
    <row r="18" spans="1:11" ht="30" customHeight="1">
      <c r="A18" s="90"/>
      <c r="B18" s="119"/>
      <c r="C18" s="119"/>
      <c r="D18" s="117"/>
      <c r="E18" s="131"/>
      <c r="F18" s="90"/>
      <c r="G18" s="90"/>
      <c r="H18" s="90"/>
      <c r="I18" s="90"/>
      <c r="J18" s="90"/>
      <c r="K18" s="90"/>
    </row>
    <row r="19" spans="1:11" ht="30" customHeight="1">
      <c r="A19" s="90"/>
      <c r="B19" s="113" t="s">
        <v>83</v>
      </c>
      <c r="C19" s="125"/>
      <c r="D19" s="117">
        <v>2021</v>
      </c>
      <c r="E19" s="131">
        <v>11.51</v>
      </c>
      <c r="F19" s="90"/>
      <c r="G19" s="90"/>
      <c r="H19" s="90"/>
      <c r="I19" s="90"/>
      <c r="J19" s="90"/>
      <c r="K19" s="90"/>
    </row>
    <row r="20" spans="1:11" ht="30" customHeight="1">
      <c r="A20" s="90"/>
      <c r="B20" s="120" t="s">
        <v>84</v>
      </c>
      <c r="C20" s="116"/>
      <c r="D20" s="117">
        <v>2022</v>
      </c>
      <c r="E20" s="131">
        <v>11.33</v>
      </c>
      <c r="F20" s="90"/>
      <c r="G20" s="90"/>
      <c r="H20" s="90"/>
      <c r="I20" s="90"/>
      <c r="J20" s="90"/>
      <c r="K20" s="90"/>
    </row>
    <row r="21" spans="1:11" ht="30" customHeight="1">
      <c r="A21" s="90"/>
      <c r="B21" s="119"/>
      <c r="C21" s="119"/>
      <c r="D21" s="117">
        <v>2023</v>
      </c>
      <c r="E21" s="131">
        <v>11.52</v>
      </c>
      <c r="F21" s="90"/>
      <c r="G21" s="90"/>
      <c r="H21" s="90"/>
      <c r="I21" s="90"/>
      <c r="J21" s="90"/>
      <c r="K21" s="90"/>
    </row>
    <row r="22" spans="1:11" ht="19.5" customHeight="1">
      <c r="A22" s="97"/>
      <c r="B22" s="97"/>
      <c r="C22" s="97"/>
      <c r="D22" s="97"/>
      <c r="E22" s="109"/>
      <c r="F22" s="97"/>
      <c r="G22" s="90"/>
      <c r="H22" s="90"/>
      <c r="I22" s="90"/>
      <c r="J22" s="90"/>
      <c r="K22" s="90"/>
    </row>
    <row r="23" spans="1:11" s="72" customFormat="1" ht="19.5" customHeight="1">
      <c r="A23" s="68"/>
      <c r="B23" s="68"/>
      <c r="C23" s="68"/>
      <c r="D23" s="68"/>
      <c r="E23" s="130"/>
      <c r="F23" s="101" t="s">
        <v>33</v>
      </c>
      <c r="G23" s="68"/>
      <c r="H23" s="68"/>
      <c r="I23" s="68"/>
      <c r="J23" s="68"/>
      <c r="K23" s="68"/>
    </row>
    <row r="24" spans="1:11" s="72" customFormat="1" ht="19.5" customHeight="1">
      <c r="A24" s="68"/>
      <c r="B24" s="68"/>
      <c r="C24" s="68"/>
      <c r="D24" s="68"/>
      <c r="E24" s="130"/>
      <c r="F24" s="102" t="s">
        <v>34</v>
      </c>
      <c r="G24" s="68"/>
      <c r="H24" s="68"/>
      <c r="I24" s="68"/>
      <c r="J24" s="68"/>
      <c r="K24" s="68"/>
    </row>
    <row r="25" spans="1:11" ht="15" customHeight="1">
      <c r="A25" s="90"/>
      <c r="B25" s="90"/>
      <c r="C25" s="90"/>
      <c r="D25" s="90"/>
      <c r="E25" s="84"/>
      <c r="F25" s="90"/>
      <c r="G25" s="90"/>
      <c r="H25" s="90"/>
      <c r="I25" s="90"/>
      <c r="J25" s="90"/>
      <c r="K25" s="90"/>
    </row>
    <row r="26" spans="1:11" ht="15.75" customHeight="1">
      <c r="A26" s="90"/>
      <c r="B26" s="90"/>
      <c r="C26" s="90"/>
      <c r="D26" s="90"/>
      <c r="E26" s="91"/>
      <c r="F26" s="90"/>
      <c r="G26" s="90"/>
      <c r="H26" s="90"/>
      <c r="I26" s="90"/>
      <c r="J26" s="90"/>
      <c r="K26" s="90"/>
    </row>
    <row r="27" spans="1:11" ht="15" customHeight="1">
      <c r="A27" s="90"/>
      <c r="B27" s="112"/>
      <c r="C27" s="112"/>
      <c r="D27" s="90"/>
      <c r="E27" s="91"/>
      <c r="F27" s="90"/>
      <c r="G27" s="90"/>
      <c r="H27" s="90"/>
      <c r="I27" s="90"/>
      <c r="J27" s="90"/>
      <c r="K27" s="90"/>
    </row>
    <row r="28" spans="1:11" ht="15.75" customHeight="1">
      <c r="A28" s="90"/>
      <c r="B28" s="90"/>
      <c r="C28" s="90"/>
      <c r="D28" s="90"/>
      <c r="E28" s="91"/>
      <c r="F28" s="90"/>
      <c r="G28" s="90"/>
      <c r="H28" s="90"/>
      <c r="I28" s="90"/>
      <c r="J28" s="90"/>
      <c r="K28" s="90"/>
    </row>
    <row r="29" spans="1:11" ht="15.75" customHeight="1">
      <c r="A29" s="90"/>
      <c r="B29" s="90"/>
      <c r="C29" s="90"/>
      <c r="D29" s="90"/>
      <c r="E29" s="91"/>
      <c r="F29" s="90"/>
      <c r="G29" s="90"/>
      <c r="H29" s="90"/>
      <c r="I29" s="90"/>
      <c r="J29" s="90"/>
      <c r="K29" s="90"/>
    </row>
    <row r="30" spans="1:11" ht="15.75" customHeight="1">
      <c r="A30" s="90"/>
      <c r="B30" s="90"/>
      <c r="C30" s="90"/>
      <c r="D30" s="90"/>
      <c r="E30" s="91"/>
      <c r="F30" s="90"/>
      <c r="G30" s="90"/>
      <c r="H30" s="90"/>
      <c r="I30" s="90"/>
      <c r="J30" s="90"/>
      <c r="K30" s="90"/>
    </row>
    <row r="31" spans="1:11" ht="15.75" customHeight="1">
      <c r="A31" s="90"/>
      <c r="B31" s="90"/>
      <c r="C31" s="90"/>
      <c r="D31" s="90"/>
      <c r="E31" s="91"/>
      <c r="F31" s="90"/>
      <c r="G31" s="90"/>
      <c r="H31" s="90"/>
      <c r="I31" s="90"/>
      <c r="J31" s="90"/>
      <c r="K31" s="90"/>
    </row>
    <row r="32" spans="1:11" ht="15.75" customHeight="1">
      <c r="A32" s="90"/>
      <c r="B32" s="90"/>
      <c r="C32" s="90"/>
      <c r="D32" s="90"/>
      <c r="E32" s="91"/>
      <c r="F32" s="90"/>
      <c r="G32" s="90"/>
      <c r="H32" s="90"/>
      <c r="I32" s="90"/>
      <c r="J32" s="90"/>
      <c r="K32" s="90"/>
    </row>
    <row r="33" spans="1:11" ht="15.75" customHeight="1">
      <c r="A33" s="90"/>
      <c r="B33" s="90"/>
      <c r="C33" s="90"/>
      <c r="D33" s="90"/>
      <c r="E33" s="91"/>
      <c r="F33" s="90"/>
      <c r="G33" s="90"/>
      <c r="H33" s="90"/>
      <c r="I33" s="90"/>
      <c r="J33" s="90"/>
      <c r="K33" s="90"/>
    </row>
    <row r="34" spans="1:11" ht="15.75" customHeight="1">
      <c r="A34" s="90"/>
      <c r="B34" s="90"/>
      <c r="C34" s="90"/>
      <c r="D34" s="90"/>
      <c r="E34" s="91"/>
      <c r="F34" s="90"/>
      <c r="G34" s="90"/>
      <c r="H34" s="90"/>
      <c r="I34" s="90"/>
      <c r="J34" s="90"/>
      <c r="K34" s="90"/>
    </row>
    <row r="35" spans="1:11" ht="15.75" customHeight="1">
      <c r="A35" s="90"/>
      <c r="B35" s="90"/>
      <c r="C35" s="90"/>
      <c r="D35" s="90"/>
      <c r="E35" s="91"/>
      <c r="F35" s="90"/>
      <c r="G35" s="90"/>
      <c r="H35" s="90"/>
      <c r="I35" s="90"/>
      <c r="J35" s="90"/>
      <c r="K35" s="90"/>
    </row>
    <row r="36" spans="1:11" ht="15.75" customHeight="1">
      <c r="A36" s="90"/>
      <c r="B36" s="90"/>
      <c r="C36" s="90"/>
      <c r="D36" s="90"/>
      <c r="E36" s="91"/>
      <c r="F36" s="90"/>
      <c r="G36" s="90"/>
      <c r="H36" s="90"/>
      <c r="I36" s="90"/>
      <c r="J36" s="90"/>
      <c r="K36" s="90"/>
    </row>
    <row r="37" spans="1:11" ht="15.75" customHeight="1">
      <c r="A37" s="90"/>
      <c r="B37" s="90"/>
      <c r="C37" s="90"/>
      <c r="D37" s="90"/>
      <c r="E37" s="91"/>
      <c r="F37" s="90"/>
      <c r="G37" s="90"/>
      <c r="H37" s="90"/>
      <c r="I37" s="90"/>
      <c r="J37" s="90"/>
      <c r="K37" s="90"/>
    </row>
    <row r="38" spans="1:11" ht="15.75" customHeight="1">
      <c r="A38" s="90"/>
      <c r="B38" s="90"/>
      <c r="C38" s="90"/>
      <c r="D38" s="90"/>
      <c r="E38" s="91"/>
      <c r="F38" s="90"/>
      <c r="G38" s="90"/>
      <c r="H38" s="90"/>
      <c r="I38" s="90"/>
      <c r="J38" s="90"/>
      <c r="K38" s="90"/>
    </row>
    <row r="39" spans="1:11" ht="15.75" customHeight="1">
      <c r="A39" s="90"/>
      <c r="B39" s="90"/>
      <c r="C39" s="90"/>
      <c r="D39" s="90"/>
      <c r="E39" s="91"/>
      <c r="F39" s="90"/>
      <c r="G39" s="90"/>
      <c r="H39" s="90"/>
      <c r="I39" s="90"/>
      <c r="J39" s="90"/>
      <c r="K39" s="90"/>
    </row>
    <row r="40" spans="1:11" ht="15.75" customHeight="1">
      <c r="A40" s="90"/>
      <c r="B40" s="90"/>
      <c r="C40" s="90"/>
      <c r="D40" s="90"/>
      <c r="E40" s="91"/>
      <c r="F40" s="90"/>
      <c r="G40" s="90"/>
      <c r="H40" s="90"/>
      <c r="I40" s="90"/>
      <c r="J40" s="90"/>
      <c r="K40" s="90"/>
    </row>
    <row r="41" spans="1:11" ht="15.75" customHeight="1">
      <c r="A41" s="90"/>
      <c r="B41" s="90"/>
      <c r="C41" s="90"/>
      <c r="D41" s="90"/>
      <c r="E41" s="91"/>
      <c r="F41" s="90"/>
      <c r="G41" s="90"/>
      <c r="H41" s="90"/>
      <c r="I41" s="90"/>
      <c r="J41" s="90"/>
      <c r="K41" s="90"/>
    </row>
    <row r="42" spans="1:11" ht="15.75" customHeight="1">
      <c r="A42" s="90"/>
      <c r="B42" s="90"/>
      <c r="C42" s="90"/>
      <c r="D42" s="90"/>
      <c r="E42" s="91"/>
      <c r="F42" s="90"/>
      <c r="G42" s="90"/>
      <c r="H42" s="90"/>
      <c r="I42" s="90"/>
      <c r="J42" s="90"/>
      <c r="K42" s="90"/>
    </row>
    <row r="43" spans="1:11" ht="15.75" customHeight="1">
      <c r="A43" s="90"/>
      <c r="B43" s="90"/>
      <c r="C43" s="90"/>
      <c r="D43" s="90"/>
      <c r="E43" s="91"/>
      <c r="F43" s="90"/>
      <c r="G43" s="90"/>
      <c r="H43" s="90"/>
      <c r="I43" s="90"/>
      <c r="J43" s="90"/>
      <c r="K43" s="90"/>
    </row>
    <row r="44" spans="1:11" ht="15.75" customHeight="1">
      <c r="A44" s="90"/>
      <c r="B44" s="90"/>
      <c r="C44" s="90"/>
      <c r="D44" s="90"/>
      <c r="E44" s="91"/>
      <c r="F44" s="90"/>
      <c r="G44" s="90"/>
      <c r="H44" s="90"/>
      <c r="I44" s="90"/>
      <c r="J44" s="90"/>
      <c r="K44" s="90"/>
    </row>
    <row r="45" spans="1:11" ht="15.75" customHeight="1">
      <c r="A45" s="90"/>
      <c r="B45" s="90"/>
      <c r="C45" s="90"/>
      <c r="D45" s="90"/>
      <c r="E45" s="91"/>
      <c r="F45" s="90"/>
      <c r="G45" s="90"/>
      <c r="H45" s="90"/>
      <c r="I45" s="90"/>
      <c r="J45" s="90"/>
      <c r="K45" s="90"/>
    </row>
    <row r="46" spans="1:11" ht="15.75" customHeight="1">
      <c r="A46" s="90"/>
      <c r="B46" s="90"/>
      <c r="C46" s="90"/>
      <c r="D46" s="90"/>
      <c r="E46" s="91"/>
      <c r="F46" s="90"/>
      <c r="G46" s="90"/>
      <c r="H46" s="90"/>
      <c r="I46" s="90"/>
      <c r="J46" s="90"/>
      <c r="K46" s="90"/>
    </row>
    <row r="47" spans="1:11" ht="15.75" customHeight="1">
      <c r="A47" s="90"/>
      <c r="B47" s="90"/>
      <c r="C47" s="90"/>
      <c r="D47" s="90"/>
      <c r="E47" s="91"/>
      <c r="F47" s="90"/>
      <c r="G47" s="90"/>
      <c r="H47" s="90"/>
      <c r="I47" s="90"/>
      <c r="J47" s="90"/>
      <c r="K47" s="90"/>
    </row>
    <row r="48" spans="1:11" ht="15.75" customHeight="1">
      <c r="A48" s="90"/>
      <c r="B48" s="90"/>
      <c r="C48" s="90"/>
      <c r="D48" s="90"/>
      <c r="E48" s="91"/>
      <c r="F48" s="90"/>
      <c r="G48" s="90"/>
      <c r="H48" s="90"/>
      <c r="I48" s="90"/>
      <c r="J48" s="90"/>
      <c r="K48" s="90"/>
    </row>
    <row r="49" spans="1:11" ht="15.75" customHeight="1">
      <c r="A49" s="90"/>
      <c r="B49" s="90"/>
      <c r="C49" s="90"/>
      <c r="D49" s="90"/>
      <c r="E49" s="91"/>
      <c r="F49" s="90"/>
      <c r="G49" s="90"/>
      <c r="H49" s="90"/>
      <c r="I49" s="90"/>
      <c r="J49" s="90"/>
      <c r="K49" s="90"/>
    </row>
    <row r="50" spans="1:11" ht="15.75" customHeight="1">
      <c r="A50" s="90"/>
      <c r="B50" s="90"/>
      <c r="C50" s="90"/>
      <c r="D50" s="90"/>
      <c r="E50" s="91"/>
      <c r="F50" s="90"/>
      <c r="G50" s="90"/>
      <c r="H50" s="90"/>
      <c r="I50" s="90"/>
      <c r="J50" s="90"/>
      <c r="K50" s="90"/>
    </row>
    <row r="51" spans="1:11" ht="15.75" customHeight="1">
      <c r="A51" s="90"/>
      <c r="B51" s="90"/>
      <c r="C51" s="90"/>
      <c r="D51" s="90"/>
      <c r="E51" s="91"/>
      <c r="F51" s="90"/>
      <c r="G51" s="90"/>
      <c r="H51" s="90"/>
      <c r="I51" s="90"/>
      <c r="J51" s="90"/>
      <c r="K51" s="90"/>
    </row>
    <row r="52" spans="1:11" ht="15.75" customHeight="1">
      <c r="A52" s="90"/>
      <c r="B52" s="90"/>
      <c r="C52" s="90"/>
      <c r="D52" s="90"/>
      <c r="E52" s="91"/>
      <c r="F52" s="90"/>
      <c r="G52" s="90"/>
      <c r="H52" s="90"/>
      <c r="I52" s="90"/>
      <c r="J52" s="90"/>
      <c r="K52" s="90"/>
    </row>
    <row r="53" spans="1:11" ht="15.75" customHeight="1">
      <c r="A53" s="90"/>
      <c r="B53" s="90"/>
      <c r="C53" s="90"/>
      <c r="D53" s="90"/>
      <c r="E53" s="91"/>
      <c r="F53" s="90"/>
      <c r="G53" s="90"/>
      <c r="H53" s="90"/>
      <c r="I53" s="90"/>
      <c r="J53" s="90"/>
      <c r="K53" s="90"/>
    </row>
    <row r="54" spans="1:11" ht="15.75" customHeight="1">
      <c r="A54" s="90"/>
      <c r="B54" s="90"/>
      <c r="C54" s="90"/>
      <c r="D54" s="90"/>
      <c r="E54" s="91"/>
      <c r="F54" s="90"/>
      <c r="G54" s="90"/>
      <c r="H54" s="90"/>
      <c r="I54" s="90"/>
      <c r="J54" s="90"/>
      <c r="K54" s="90"/>
    </row>
    <row r="55" spans="1:11" ht="15.75" customHeight="1">
      <c r="A55" s="90"/>
      <c r="B55" s="90"/>
      <c r="C55" s="90"/>
      <c r="D55" s="90"/>
      <c r="E55" s="91"/>
      <c r="F55" s="90"/>
      <c r="G55" s="90"/>
      <c r="H55" s="90"/>
      <c r="I55" s="90"/>
      <c r="J55" s="90"/>
      <c r="K55" s="90"/>
    </row>
    <row r="56" spans="1:11" ht="15.75" customHeight="1">
      <c r="A56" s="90"/>
      <c r="B56" s="90"/>
      <c r="C56" s="90"/>
      <c r="D56" s="90"/>
      <c r="E56" s="91"/>
      <c r="F56" s="90"/>
      <c r="G56" s="90"/>
      <c r="H56" s="90"/>
      <c r="I56" s="90"/>
      <c r="J56" s="90"/>
      <c r="K56" s="90"/>
    </row>
    <row r="57" spans="1:11" ht="15.75" customHeight="1">
      <c r="A57" s="90"/>
      <c r="B57" s="90"/>
      <c r="C57" s="90"/>
      <c r="D57" s="90"/>
      <c r="E57" s="91"/>
      <c r="F57" s="90"/>
      <c r="G57" s="90"/>
      <c r="H57" s="90"/>
      <c r="I57" s="90"/>
      <c r="J57" s="90"/>
      <c r="K57" s="90"/>
    </row>
    <row r="58" spans="1:11" ht="15.75" customHeight="1">
      <c r="A58" s="90"/>
      <c r="B58" s="90"/>
      <c r="C58" s="90"/>
      <c r="D58" s="90"/>
      <c r="E58" s="91"/>
      <c r="F58" s="90"/>
      <c r="G58" s="90"/>
      <c r="H58" s="90"/>
      <c r="I58" s="90"/>
      <c r="J58" s="90"/>
      <c r="K58" s="90"/>
    </row>
    <row r="59" spans="1:11" ht="15.75" customHeight="1">
      <c r="A59" s="90"/>
      <c r="B59" s="90"/>
      <c r="C59" s="90"/>
      <c r="D59" s="90"/>
      <c r="E59" s="91"/>
      <c r="F59" s="90"/>
      <c r="G59" s="90"/>
      <c r="H59" s="90"/>
      <c r="I59" s="90"/>
      <c r="J59" s="90"/>
      <c r="K59" s="90"/>
    </row>
    <row r="60" spans="1:11" ht="15.75" customHeight="1">
      <c r="A60" s="90"/>
      <c r="B60" s="90"/>
      <c r="C60" s="90"/>
      <c r="D60" s="90"/>
      <c r="E60" s="91"/>
      <c r="F60" s="90"/>
      <c r="G60" s="90"/>
      <c r="H60" s="90"/>
      <c r="I60" s="90"/>
      <c r="J60" s="90"/>
      <c r="K60" s="90"/>
    </row>
    <row r="61" spans="1:11" ht="15.75" customHeight="1">
      <c r="A61" s="90"/>
      <c r="B61" s="90"/>
      <c r="C61" s="90"/>
      <c r="D61" s="90"/>
      <c r="E61" s="91"/>
      <c r="F61" s="90"/>
      <c r="G61" s="90"/>
      <c r="H61" s="90"/>
      <c r="I61" s="90"/>
      <c r="J61" s="90"/>
      <c r="K61" s="90"/>
    </row>
    <row r="62" spans="1:11" ht="15.75" customHeight="1">
      <c r="A62" s="90"/>
      <c r="B62" s="90"/>
      <c r="C62" s="90"/>
      <c r="D62" s="90"/>
      <c r="E62" s="91"/>
      <c r="F62" s="90"/>
      <c r="G62" s="90"/>
      <c r="H62" s="90"/>
      <c r="I62" s="90"/>
      <c r="J62" s="90"/>
      <c r="K62" s="90"/>
    </row>
    <row r="63" spans="1:11" ht="15.75" customHeight="1">
      <c r="A63" s="90"/>
      <c r="B63" s="90"/>
      <c r="C63" s="90"/>
      <c r="D63" s="90"/>
      <c r="E63" s="91"/>
      <c r="F63" s="90"/>
      <c r="G63" s="90"/>
      <c r="H63" s="90"/>
      <c r="I63" s="90"/>
      <c r="J63" s="90"/>
      <c r="K63" s="90"/>
    </row>
    <row r="64" spans="1:11" ht="15.75" customHeight="1">
      <c r="A64" s="90"/>
      <c r="B64" s="90"/>
      <c r="C64" s="90"/>
      <c r="D64" s="90"/>
      <c r="E64" s="91"/>
      <c r="F64" s="90"/>
      <c r="G64" s="90"/>
      <c r="H64" s="90"/>
      <c r="I64" s="90"/>
      <c r="J64" s="90"/>
      <c r="K64" s="90"/>
    </row>
    <row r="65" spans="1:11" ht="15.75" customHeight="1">
      <c r="A65" s="90"/>
      <c r="B65" s="90"/>
      <c r="C65" s="90"/>
      <c r="D65" s="90"/>
      <c r="E65" s="91"/>
      <c r="F65" s="90"/>
      <c r="G65" s="90"/>
      <c r="H65" s="90"/>
      <c r="I65" s="90"/>
      <c r="J65" s="90"/>
      <c r="K65" s="90"/>
    </row>
    <row r="66" spans="1:11" ht="15.75" customHeight="1">
      <c r="A66" s="90"/>
      <c r="B66" s="90"/>
      <c r="C66" s="90"/>
      <c r="D66" s="90"/>
      <c r="E66" s="91"/>
      <c r="F66" s="90"/>
      <c r="G66" s="90"/>
      <c r="H66" s="90"/>
      <c r="I66" s="90"/>
      <c r="J66" s="90"/>
      <c r="K66" s="90"/>
    </row>
    <row r="67" spans="1:11" ht="15.75" customHeight="1">
      <c r="A67" s="90"/>
      <c r="B67" s="90"/>
      <c r="C67" s="90"/>
      <c r="D67" s="90"/>
      <c r="E67" s="91"/>
      <c r="F67" s="90"/>
      <c r="G67" s="90"/>
      <c r="H67" s="90"/>
      <c r="I67" s="90"/>
      <c r="J67" s="90"/>
      <c r="K67" s="90"/>
    </row>
    <row r="68" spans="1:11" ht="15.75" customHeight="1">
      <c r="A68" s="90"/>
      <c r="B68" s="90"/>
      <c r="C68" s="90"/>
      <c r="D68" s="90"/>
      <c r="E68" s="91"/>
      <c r="F68" s="90"/>
      <c r="G68" s="90"/>
      <c r="H68" s="90"/>
      <c r="I68" s="90"/>
      <c r="J68" s="90"/>
      <c r="K68" s="90"/>
    </row>
    <row r="69" spans="1:11" ht="15.75" customHeight="1">
      <c r="A69" s="90"/>
      <c r="B69" s="90"/>
      <c r="C69" s="90"/>
      <c r="D69" s="90"/>
      <c r="E69" s="91"/>
      <c r="F69" s="90"/>
      <c r="G69" s="90"/>
      <c r="H69" s="90"/>
      <c r="I69" s="90"/>
      <c r="J69" s="90"/>
      <c r="K69" s="90"/>
    </row>
    <row r="70" spans="1:11" ht="15.75" customHeight="1">
      <c r="A70" s="90"/>
      <c r="B70" s="90"/>
      <c r="C70" s="90"/>
      <c r="D70" s="90"/>
      <c r="E70" s="91"/>
      <c r="F70" s="90"/>
      <c r="G70" s="90"/>
      <c r="H70" s="90"/>
      <c r="I70" s="90"/>
      <c r="J70" s="90"/>
      <c r="K70" s="90"/>
    </row>
    <row r="71" spans="1:11" ht="15.75" customHeight="1">
      <c r="A71" s="90"/>
      <c r="B71" s="90"/>
      <c r="C71" s="90"/>
      <c r="D71" s="90"/>
      <c r="E71" s="91"/>
      <c r="F71" s="90"/>
      <c r="G71" s="90"/>
      <c r="H71" s="90"/>
      <c r="I71" s="90"/>
      <c r="J71" s="90"/>
      <c r="K71" s="90"/>
    </row>
    <row r="72" spans="1:11" ht="15.75" customHeight="1">
      <c r="A72" s="90"/>
      <c r="B72" s="90"/>
      <c r="C72" s="90"/>
      <c r="D72" s="90"/>
      <c r="E72" s="91"/>
      <c r="F72" s="90"/>
      <c r="G72" s="90"/>
      <c r="H72" s="90"/>
      <c r="I72" s="90"/>
      <c r="J72" s="90"/>
      <c r="K72" s="90"/>
    </row>
    <row r="73" spans="1:11" ht="15.75" customHeight="1">
      <c r="A73" s="90"/>
      <c r="B73" s="90"/>
      <c r="C73" s="90"/>
      <c r="D73" s="90"/>
      <c r="E73" s="91"/>
      <c r="F73" s="90"/>
      <c r="G73" s="90"/>
      <c r="H73" s="90"/>
      <c r="I73" s="90"/>
      <c r="J73" s="90"/>
      <c r="K73" s="90"/>
    </row>
    <row r="74" spans="1:11" ht="15.75" customHeight="1">
      <c r="A74" s="90"/>
      <c r="B74" s="90"/>
      <c r="C74" s="90"/>
      <c r="D74" s="90"/>
      <c r="E74" s="91"/>
      <c r="F74" s="90"/>
      <c r="G74" s="90"/>
      <c r="H74" s="90"/>
      <c r="I74" s="90"/>
      <c r="J74" s="90"/>
      <c r="K74" s="90"/>
    </row>
    <row r="75" spans="1:11" ht="15.75" customHeight="1">
      <c r="A75" s="90"/>
      <c r="B75" s="90"/>
      <c r="C75" s="90"/>
      <c r="D75" s="90"/>
      <c r="E75" s="91"/>
      <c r="F75" s="90"/>
      <c r="G75" s="90"/>
      <c r="H75" s="90"/>
      <c r="I75" s="90"/>
      <c r="J75" s="90"/>
      <c r="K75" s="90"/>
    </row>
    <row r="76" spans="1:11" ht="15.75" customHeight="1">
      <c r="A76" s="90"/>
      <c r="B76" s="90"/>
      <c r="C76" s="90"/>
      <c r="D76" s="90"/>
      <c r="E76" s="91"/>
      <c r="F76" s="90"/>
      <c r="G76" s="90"/>
      <c r="H76" s="90"/>
      <c r="I76" s="90"/>
      <c r="J76" s="90"/>
      <c r="K76" s="90"/>
    </row>
    <row r="77" spans="1:11" ht="15.75" customHeight="1">
      <c r="A77" s="90"/>
      <c r="B77" s="90"/>
      <c r="C77" s="90"/>
      <c r="D77" s="90"/>
      <c r="E77" s="91"/>
      <c r="F77" s="90"/>
      <c r="G77" s="90"/>
      <c r="H77" s="90"/>
      <c r="I77" s="90"/>
      <c r="J77" s="90"/>
      <c r="K77" s="90"/>
    </row>
    <row r="78" spans="1:11" ht="15.75" customHeight="1">
      <c r="A78" s="90"/>
      <c r="B78" s="90"/>
      <c r="C78" s="90"/>
      <c r="D78" s="90"/>
      <c r="E78" s="91"/>
      <c r="F78" s="90"/>
      <c r="G78" s="90"/>
      <c r="H78" s="90"/>
      <c r="I78" s="90"/>
      <c r="J78" s="90"/>
      <c r="K78" s="90"/>
    </row>
    <row r="79" spans="1:11" ht="15.75" customHeight="1">
      <c r="A79" s="90"/>
      <c r="B79" s="90"/>
      <c r="C79" s="90"/>
      <c r="D79" s="90"/>
      <c r="E79" s="91"/>
      <c r="F79" s="90"/>
      <c r="G79" s="90"/>
      <c r="H79" s="90"/>
      <c r="I79" s="90"/>
      <c r="J79" s="90"/>
      <c r="K79" s="90"/>
    </row>
    <row r="80" spans="1:11" ht="15.75" customHeight="1">
      <c r="A80" s="90"/>
      <c r="B80" s="90"/>
      <c r="C80" s="90"/>
      <c r="D80" s="90"/>
      <c r="E80" s="91"/>
      <c r="F80" s="90"/>
      <c r="G80" s="90"/>
      <c r="H80" s="90"/>
      <c r="I80" s="90"/>
      <c r="J80" s="90"/>
      <c r="K80" s="90"/>
    </row>
    <row r="81" spans="1:11" ht="15.75" customHeight="1">
      <c r="A81" s="90"/>
      <c r="B81" s="90"/>
      <c r="C81" s="90"/>
      <c r="D81" s="90"/>
      <c r="E81" s="91"/>
      <c r="F81" s="90"/>
      <c r="G81" s="90"/>
      <c r="H81" s="90"/>
      <c r="I81" s="90"/>
      <c r="J81" s="90"/>
      <c r="K81" s="90"/>
    </row>
    <row r="82" spans="1:11" ht="15.75" customHeight="1">
      <c r="A82" s="90"/>
      <c r="B82" s="90"/>
      <c r="C82" s="90"/>
      <c r="D82" s="90"/>
      <c r="E82" s="91"/>
      <c r="F82" s="90"/>
      <c r="G82" s="90"/>
      <c r="H82" s="90"/>
      <c r="I82" s="90"/>
      <c r="J82" s="90"/>
      <c r="K82" s="90"/>
    </row>
    <row r="83" spans="1:11" ht="15.75" customHeight="1">
      <c r="A83" s="90"/>
      <c r="B83" s="90"/>
      <c r="C83" s="90"/>
      <c r="D83" s="90"/>
      <c r="E83" s="91"/>
      <c r="F83" s="90"/>
      <c r="G83" s="90"/>
      <c r="H83" s="90"/>
      <c r="I83" s="90"/>
      <c r="J83" s="90"/>
      <c r="K83" s="90"/>
    </row>
    <row r="84" spans="1:11" ht="15.75" customHeight="1">
      <c r="A84" s="90"/>
      <c r="B84" s="90"/>
      <c r="C84" s="90"/>
      <c r="D84" s="90"/>
      <c r="E84" s="91"/>
      <c r="F84" s="90"/>
      <c r="G84" s="90"/>
      <c r="H84" s="90"/>
      <c r="I84" s="90"/>
      <c r="J84" s="90"/>
      <c r="K84" s="90"/>
    </row>
    <row r="85" spans="1:11" ht="15.75" customHeight="1">
      <c r="A85" s="90"/>
      <c r="B85" s="90"/>
      <c r="C85" s="90"/>
      <c r="D85" s="90"/>
      <c r="E85" s="91"/>
      <c r="F85" s="90"/>
      <c r="G85" s="90"/>
      <c r="H85" s="90"/>
      <c r="I85" s="90"/>
      <c r="J85" s="90"/>
      <c r="K85" s="90"/>
    </row>
    <row r="86" spans="1:11" ht="15.75" customHeight="1">
      <c r="A86" s="90"/>
      <c r="B86" s="90"/>
      <c r="C86" s="90"/>
      <c r="D86" s="90"/>
      <c r="E86" s="91"/>
      <c r="F86" s="90"/>
      <c r="G86" s="90"/>
      <c r="H86" s="90"/>
      <c r="I86" s="90"/>
      <c r="J86" s="90"/>
      <c r="K86" s="90"/>
    </row>
    <row r="87" spans="1:11" ht="15.75" customHeight="1">
      <c r="A87" s="90"/>
      <c r="B87" s="90"/>
      <c r="C87" s="90"/>
      <c r="D87" s="90"/>
      <c r="E87" s="91"/>
      <c r="F87" s="90"/>
      <c r="G87" s="90"/>
      <c r="H87" s="90"/>
      <c r="I87" s="90"/>
      <c r="J87" s="90"/>
      <c r="K87" s="90"/>
    </row>
    <row r="88" spans="1:11" ht="15.75" customHeight="1">
      <c r="A88" s="90"/>
      <c r="B88" s="90"/>
      <c r="C88" s="90"/>
      <c r="D88" s="90"/>
      <c r="E88" s="91"/>
      <c r="F88" s="90"/>
      <c r="G88" s="90"/>
      <c r="H88" s="90"/>
      <c r="I88" s="90"/>
      <c r="J88" s="90"/>
      <c r="K88" s="90"/>
    </row>
    <row r="89" spans="1:11" ht="15.75" customHeight="1">
      <c r="A89" s="90"/>
      <c r="B89" s="90"/>
      <c r="C89" s="90"/>
      <c r="D89" s="90"/>
      <c r="E89" s="91"/>
      <c r="F89" s="90"/>
      <c r="G89" s="90"/>
      <c r="H89" s="90"/>
      <c r="I89" s="90"/>
      <c r="J89" s="90"/>
      <c r="K89" s="90"/>
    </row>
    <row r="90" spans="1:11" ht="15.75" customHeight="1">
      <c r="A90" s="90"/>
      <c r="B90" s="90"/>
      <c r="C90" s="90"/>
      <c r="D90" s="90"/>
      <c r="E90" s="91"/>
      <c r="F90" s="90"/>
      <c r="G90" s="90"/>
      <c r="H90" s="90"/>
      <c r="I90" s="90"/>
      <c r="J90" s="90"/>
      <c r="K90" s="90"/>
    </row>
    <row r="91" spans="1:11" ht="15.75" customHeight="1">
      <c r="A91" s="90"/>
      <c r="B91" s="90"/>
      <c r="C91" s="90"/>
      <c r="D91" s="90"/>
      <c r="E91" s="91"/>
      <c r="F91" s="90"/>
      <c r="G91" s="90"/>
      <c r="H91" s="90"/>
      <c r="I91" s="90"/>
      <c r="J91" s="90"/>
      <c r="K91" s="90"/>
    </row>
    <row r="92" spans="1:11" ht="15.75" customHeight="1">
      <c r="A92" s="90"/>
      <c r="B92" s="90"/>
      <c r="C92" s="90"/>
      <c r="D92" s="90"/>
      <c r="E92" s="91"/>
      <c r="F92" s="90"/>
      <c r="G92" s="90"/>
      <c r="H92" s="90"/>
      <c r="I92" s="90"/>
      <c r="J92" s="90"/>
      <c r="K92" s="90"/>
    </row>
    <row r="93" spans="1:11" ht="15.75" customHeight="1">
      <c r="A93" s="90"/>
      <c r="B93" s="90"/>
      <c r="C93" s="90"/>
      <c r="D93" s="90"/>
      <c r="E93" s="91"/>
      <c r="F93" s="90"/>
      <c r="G93" s="90"/>
      <c r="H93" s="90"/>
      <c r="I93" s="90"/>
      <c r="J93" s="90"/>
      <c r="K93" s="90"/>
    </row>
    <row r="94" spans="1:11" ht="15.75" customHeight="1">
      <c r="A94" s="90"/>
      <c r="B94" s="90"/>
      <c r="C94" s="90"/>
      <c r="D94" s="90"/>
      <c r="E94" s="91"/>
      <c r="F94" s="90"/>
      <c r="G94" s="90"/>
      <c r="H94" s="90"/>
      <c r="I94" s="90"/>
      <c r="J94" s="90"/>
      <c r="K94" s="90"/>
    </row>
    <row r="95" spans="1:11" ht="15.75" customHeight="1">
      <c r="A95" s="90"/>
      <c r="B95" s="90"/>
      <c r="C95" s="90"/>
      <c r="D95" s="90"/>
      <c r="E95" s="91"/>
      <c r="F95" s="90"/>
      <c r="G95" s="90"/>
      <c r="H95" s="90"/>
      <c r="I95" s="90"/>
      <c r="J95" s="90"/>
      <c r="K95" s="90"/>
    </row>
    <row r="96" spans="1:11" ht="15.75" customHeight="1">
      <c r="A96" s="90"/>
      <c r="B96" s="90"/>
      <c r="C96" s="90"/>
      <c r="D96" s="90"/>
      <c r="E96" s="91"/>
      <c r="F96" s="90"/>
      <c r="G96" s="90"/>
      <c r="H96" s="90"/>
      <c r="I96" s="90"/>
      <c r="J96" s="90"/>
      <c r="K96" s="90"/>
    </row>
    <row r="97" spans="1:11" ht="15.75" customHeight="1">
      <c r="A97" s="90"/>
      <c r="B97" s="90"/>
      <c r="C97" s="90"/>
      <c r="D97" s="90"/>
      <c r="E97" s="91"/>
      <c r="F97" s="90"/>
      <c r="G97" s="90"/>
      <c r="H97" s="90"/>
      <c r="I97" s="90"/>
      <c r="J97" s="90"/>
      <c r="K97" s="90"/>
    </row>
    <row r="98" spans="1:11" ht="15.75" customHeight="1">
      <c r="A98" s="90"/>
      <c r="B98" s="90"/>
      <c r="C98" s="90"/>
      <c r="D98" s="90"/>
      <c r="E98" s="91"/>
      <c r="F98" s="90"/>
      <c r="G98" s="90"/>
      <c r="H98" s="90"/>
      <c r="I98" s="90"/>
      <c r="J98" s="90"/>
      <c r="K98" s="90"/>
    </row>
    <row r="99" spans="1:11" ht="15.75" customHeight="1">
      <c r="A99" s="90"/>
      <c r="B99" s="90"/>
      <c r="C99" s="90"/>
      <c r="D99" s="90"/>
      <c r="E99" s="91"/>
      <c r="F99" s="90"/>
      <c r="G99" s="90"/>
      <c r="H99" s="90"/>
      <c r="I99" s="90"/>
      <c r="J99" s="90"/>
      <c r="K99" s="90"/>
    </row>
    <row r="100" spans="1:11" ht="15.75" customHeight="1">
      <c r="A100" s="90"/>
      <c r="B100" s="90"/>
      <c r="C100" s="90"/>
      <c r="D100" s="90"/>
      <c r="E100" s="91"/>
      <c r="F100" s="90"/>
      <c r="G100" s="90"/>
      <c r="H100" s="90"/>
      <c r="I100" s="90"/>
      <c r="J100" s="90"/>
      <c r="K100" s="90"/>
    </row>
  </sheetData>
  <printOptions horizontalCentered="1"/>
  <pageMargins left="0.39370078740157483" right="0.39370078740157483" top="0.51181102362204722" bottom="0.39370078740157483" header="0.19685039370078741" footer="0.39370078740157483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98"/>
  <sheetViews>
    <sheetView view="pageBreakPreview" zoomScale="85" zoomScaleNormal="100" zoomScaleSheetLayoutView="85" workbookViewId="0">
      <selection activeCell="I24" sqref="I24"/>
    </sheetView>
  </sheetViews>
  <sheetFormatPr defaultColWidth="16.7109375" defaultRowHeight="15" customHeight="1"/>
  <cols>
    <col min="1" max="1" width="1.28515625" style="80" customWidth="1"/>
    <col min="2" max="2" width="12.140625" style="80" customWidth="1"/>
    <col min="3" max="3" width="38.140625" style="80" customWidth="1"/>
    <col min="4" max="4" width="20.85546875" style="80" customWidth="1"/>
    <col min="5" max="5" width="9.85546875" style="80" customWidth="1"/>
    <col min="6" max="6" width="22.5703125" style="147" customWidth="1"/>
    <col min="7" max="7" width="2.85546875" style="80" customWidth="1"/>
    <col min="8" max="12" width="10.7109375" style="80" customWidth="1"/>
    <col min="13" max="16384" width="16.7109375" style="80"/>
  </cols>
  <sheetData>
    <row r="1" spans="1:12" ht="19.5" customHeight="1">
      <c r="A1" s="90"/>
      <c r="B1" s="78" t="s">
        <v>170</v>
      </c>
      <c r="C1" s="79" t="s">
        <v>200</v>
      </c>
      <c r="E1" s="79"/>
      <c r="F1" s="135"/>
      <c r="G1" s="90"/>
      <c r="H1" s="90"/>
      <c r="I1" s="90"/>
      <c r="J1" s="90"/>
      <c r="K1" s="90"/>
      <c r="L1" s="90"/>
    </row>
    <row r="2" spans="1:12" ht="19.5" customHeight="1">
      <c r="A2" s="90"/>
      <c r="B2" s="81" t="s">
        <v>171</v>
      </c>
      <c r="C2" s="82" t="s">
        <v>201</v>
      </c>
      <c r="E2" s="82"/>
      <c r="F2" s="136"/>
      <c r="G2" s="90"/>
      <c r="H2" s="90"/>
      <c r="I2" s="90"/>
      <c r="J2" s="90"/>
      <c r="K2" s="90"/>
      <c r="L2" s="90"/>
    </row>
    <row r="3" spans="1:12" ht="19.5" customHeight="1" thickBot="1">
      <c r="A3" s="96"/>
      <c r="B3" s="83"/>
      <c r="C3" s="83"/>
      <c r="D3" s="83"/>
      <c r="E3" s="105"/>
      <c r="F3" s="137"/>
      <c r="G3" s="96"/>
      <c r="H3" s="90"/>
      <c r="I3" s="90"/>
      <c r="J3" s="90"/>
      <c r="K3" s="90"/>
      <c r="L3" s="90"/>
    </row>
    <row r="4" spans="1:12" ht="19.5" customHeight="1" thickTop="1">
      <c r="A4" s="90"/>
      <c r="B4" s="82"/>
      <c r="C4" s="82"/>
      <c r="D4" s="82"/>
      <c r="E4" s="107"/>
      <c r="F4" s="138"/>
      <c r="G4" s="90"/>
      <c r="H4" s="90"/>
      <c r="I4" s="90"/>
      <c r="J4" s="90"/>
      <c r="K4" s="90"/>
      <c r="L4" s="90"/>
    </row>
    <row r="5" spans="1:12" ht="19.5" customHeight="1">
      <c r="A5" s="90"/>
      <c r="B5" s="113" t="s">
        <v>66</v>
      </c>
      <c r="C5" s="125"/>
      <c r="D5" s="114" t="s">
        <v>1</v>
      </c>
      <c r="E5" s="113"/>
      <c r="F5" s="139" t="s">
        <v>67</v>
      </c>
      <c r="G5" s="90"/>
      <c r="H5" s="90"/>
      <c r="I5" s="90"/>
      <c r="J5" s="90"/>
      <c r="K5" s="90"/>
      <c r="L5" s="90"/>
    </row>
    <row r="6" spans="1:12" ht="19.5" customHeight="1">
      <c r="A6" s="90"/>
      <c r="B6" s="120" t="s">
        <v>68</v>
      </c>
      <c r="C6" s="116"/>
      <c r="D6" s="132" t="s">
        <v>5</v>
      </c>
      <c r="E6" s="116"/>
      <c r="F6" s="140" t="s">
        <v>69</v>
      </c>
      <c r="G6" s="90"/>
      <c r="H6" s="90"/>
      <c r="I6" s="90"/>
      <c r="J6" s="90"/>
      <c r="K6" s="90"/>
      <c r="L6" s="90"/>
    </row>
    <row r="7" spans="1:12" ht="19.5" customHeight="1">
      <c r="A7" s="88"/>
      <c r="B7" s="127"/>
      <c r="C7" s="127"/>
      <c r="D7" s="127"/>
      <c r="E7" s="128"/>
      <c r="F7" s="141"/>
      <c r="G7" s="88"/>
      <c r="H7" s="79"/>
      <c r="I7" s="79"/>
      <c r="J7" s="79"/>
      <c r="K7" s="79"/>
      <c r="L7" s="79"/>
    </row>
    <row r="8" spans="1:12" ht="19.5" customHeight="1">
      <c r="A8" s="79"/>
      <c r="B8" s="113"/>
      <c r="C8" s="113"/>
      <c r="D8" s="113"/>
      <c r="E8" s="99"/>
      <c r="F8" s="139"/>
      <c r="G8" s="79"/>
      <c r="H8" s="79"/>
      <c r="I8" s="79"/>
      <c r="J8" s="79"/>
      <c r="K8" s="79"/>
      <c r="L8" s="79"/>
    </row>
    <row r="9" spans="1:12" ht="30" customHeight="1">
      <c r="A9" s="90"/>
      <c r="B9" s="113" t="s">
        <v>70</v>
      </c>
      <c r="C9" s="125"/>
      <c r="D9" s="117">
        <v>2021</v>
      </c>
      <c r="E9" s="118"/>
      <c r="F9" s="142">
        <v>90.88</v>
      </c>
      <c r="G9" s="90"/>
      <c r="H9" s="90"/>
      <c r="I9" s="90"/>
      <c r="J9" s="90"/>
      <c r="K9" s="90"/>
      <c r="L9" s="90"/>
    </row>
    <row r="10" spans="1:12" ht="30" customHeight="1">
      <c r="A10" s="90"/>
      <c r="B10" s="120" t="s">
        <v>71</v>
      </c>
      <c r="C10" s="116"/>
      <c r="D10" s="117">
        <v>2022</v>
      </c>
      <c r="E10" s="129"/>
      <c r="F10" s="142">
        <v>90.76</v>
      </c>
      <c r="G10" s="90"/>
      <c r="H10" s="90"/>
      <c r="I10" s="90"/>
      <c r="J10" s="90"/>
      <c r="K10" s="90"/>
      <c r="L10" s="90"/>
    </row>
    <row r="11" spans="1:12" ht="30" customHeight="1">
      <c r="A11" s="90"/>
      <c r="B11" s="119"/>
      <c r="C11" s="119"/>
      <c r="D11" s="165">
        <v>2023</v>
      </c>
      <c r="E11" s="129"/>
      <c r="F11" s="201">
        <v>88.62</v>
      </c>
      <c r="G11" s="90"/>
      <c r="H11" s="90"/>
      <c r="I11" s="90"/>
      <c r="J11" s="90"/>
      <c r="K11" s="90"/>
      <c r="L11" s="90"/>
    </row>
    <row r="12" spans="1:12" ht="30" customHeight="1">
      <c r="A12" s="90"/>
      <c r="B12" s="119"/>
      <c r="C12" s="119"/>
      <c r="D12" s="117"/>
      <c r="E12" s="129"/>
      <c r="F12" s="142"/>
      <c r="G12" s="90"/>
      <c r="H12" s="90"/>
      <c r="I12" s="90"/>
      <c r="J12" s="90"/>
      <c r="K12" s="90"/>
      <c r="L12" s="90"/>
    </row>
    <row r="13" spans="1:12" ht="30" customHeight="1">
      <c r="A13" s="90"/>
      <c r="B13" s="113" t="s">
        <v>72</v>
      </c>
      <c r="C13" s="125"/>
      <c r="D13" s="117">
        <v>2021</v>
      </c>
      <c r="E13" s="129"/>
      <c r="F13" s="142">
        <v>99.28</v>
      </c>
      <c r="G13" s="90"/>
      <c r="H13" s="90"/>
      <c r="I13" s="90"/>
      <c r="J13" s="90"/>
      <c r="K13" s="90"/>
      <c r="L13" s="90"/>
    </row>
    <row r="14" spans="1:12" ht="30" customHeight="1">
      <c r="A14" s="90"/>
      <c r="B14" s="120" t="s">
        <v>73</v>
      </c>
      <c r="C14" s="116"/>
      <c r="D14" s="117">
        <v>2022</v>
      </c>
      <c r="E14" s="129"/>
      <c r="F14" s="142">
        <v>99.35</v>
      </c>
      <c r="G14" s="90"/>
      <c r="H14" s="90"/>
      <c r="I14" s="90"/>
      <c r="J14" s="90"/>
      <c r="K14" s="90"/>
      <c r="L14" s="90"/>
    </row>
    <row r="15" spans="1:12" ht="30" customHeight="1">
      <c r="A15" s="90"/>
      <c r="B15" s="119"/>
      <c r="C15" s="119"/>
      <c r="D15" s="117">
        <v>2023</v>
      </c>
      <c r="E15" s="129"/>
      <c r="F15" s="201">
        <v>97.32</v>
      </c>
      <c r="G15" s="90"/>
      <c r="H15" s="90"/>
      <c r="I15" s="90"/>
      <c r="J15" s="90"/>
      <c r="K15" s="90"/>
      <c r="L15" s="90"/>
    </row>
    <row r="16" spans="1:12" ht="30" customHeight="1">
      <c r="A16" s="90"/>
      <c r="B16" s="119"/>
      <c r="C16" s="119"/>
      <c r="D16" s="117"/>
      <c r="E16" s="129"/>
      <c r="F16" s="142"/>
      <c r="G16" s="90"/>
      <c r="H16" s="90"/>
      <c r="I16" s="90"/>
      <c r="J16" s="90"/>
      <c r="K16" s="90"/>
      <c r="L16" s="90"/>
    </row>
    <row r="17" spans="1:12" ht="30" customHeight="1">
      <c r="A17" s="90"/>
      <c r="B17" s="113" t="s">
        <v>74</v>
      </c>
      <c r="C17" s="125"/>
      <c r="D17" s="117">
        <v>2021</v>
      </c>
      <c r="E17" s="129"/>
      <c r="F17" s="142">
        <v>2.79</v>
      </c>
      <c r="G17" s="90"/>
      <c r="H17" s="90"/>
      <c r="I17" s="90"/>
      <c r="J17" s="90"/>
      <c r="K17" s="90"/>
      <c r="L17" s="90"/>
    </row>
    <row r="18" spans="1:12" ht="30" customHeight="1">
      <c r="A18" s="90"/>
      <c r="B18" s="120" t="s">
        <v>75</v>
      </c>
      <c r="C18" s="116"/>
      <c r="D18" s="117">
        <v>2022</v>
      </c>
      <c r="E18" s="129"/>
      <c r="F18" s="142">
        <v>3.79</v>
      </c>
      <c r="G18" s="90"/>
      <c r="H18" s="90"/>
      <c r="I18" s="90"/>
      <c r="J18" s="90"/>
      <c r="K18" s="90"/>
      <c r="L18" s="90"/>
    </row>
    <row r="19" spans="1:12" ht="30" customHeight="1">
      <c r="A19" s="90"/>
      <c r="B19" s="119"/>
      <c r="C19" s="119"/>
      <c r="D19" s="117">
        <v>2023</v>
      </c>
      <c r="E19" s="129"/>
      <c r="F19" s="201">
        <v>4.08</v>
      </c>
      <c r="G19" s="90"/>
      <c r="H19" s="90"/>
      <c r="I19" s="90"/>
      <c r="J19" s="90"/>
      <c r="K19" s="90"/>
      <c r="L19" s="90"/>
    </row>
    <row r="20" spans="1:12" ht="19.5" customHeight="1">
      <c r="A20" s="97"/>
      <c r="B20" s="97"/>
      <c r="C20" s="97"/>
      <c r="D20" s="97"/>
      <c r="E20" s="110"/>
      <c r="F20" s="143"/>
      <c r="G20" s="97"/>
      <c r="H20" s="90"/>
      <c r="I20" s="90"/>
      <c r="J20" s="90"/>
      <c r="K20" s="90"/>
      <c r="L20" s="90"/>
    </row>
    <row r="21" spans="1:12" s="72" customFormat="1" ht="19.5" customHeight="1">
      <c r="A21" s="68"/>
      <c r="B21" s="68"/>
      <c r="C21" s="68"/>
      <c r="D21" s="68"/>
      <c r="E21" s="68"/>
      <c r="F21" s="144"/>
      <c r="G21" s="101" t="s">
        <v>33</v>
      </c>
      <c r="H21" s="68"/>
      <c r="I21" s="68"/>
      <c r="J21" s="68"/>
      <c r="K21" s="68"/>
      <c r="L21" s="68"/>
    </row>
    <row r="22" spans="1:12" s="72" customFormat="1" ht="19.5" customHeight="1">
      <c r="A22" s="68"/>
      <c r="B22" s="68"/>
      <c r="C22" s="68"/>
      <c r="D22" s="68"/>
      <c r="E22" s="68"/>
      <c r="F22" s="145"/>
      <c r="G22" s="102" t="s">
        <v>34</v>
      </c>
      <c r="H22" s="68"/>
      <c r="I22" s="68"/>
      <c r="J22" s="68"/>
      <c r="K22" s="68"/>
      <c r="L22" s="68"/>
    </row>
    <row r="23" spans="1:12" ht="15" customHeight="1">
      <c r="A23" s="90"/>
      <c r="B23" s="90"/>
      <c r="C23" s="90"/>
      <c r="D23" s="90"/>
      <c r="E23" s="91"/>
      <c r="F23" s="135"/>
      <c r="G23" s="90"/>
      <c r="H23" s="90"/>
      <c r="I23" s="90"/>
      <c r="J23" s="90"/>
      <c r="K23" s="90"/>
      <c r="L23" s="90"/>
    </row>
    <row r="24" spans="1:12" ht="15.75" customHeight="1">
      <c r="A24" s="90"/>
      <c r="B24" s="90"/>
      <c r="C24" s="90"/>
      <c r="D24" s="90"/>
      <c r="E24" s="91"/>
      <c r="F24" s="146"/>
      <c r="G24" s="90"/>
      <c r="H24" s="90"/>
      <c r="I24" s="90"/>
      <c r="J24" s="90"/>
      <c r="K24" s="90"/>
      <c r="L24" s="90"/>
    </row>
    <row r="25" spans="1:12" ht="15" customHeight="1">
      <c r="A25" s="90"/>
      <c r="B25" s="112"/>
      <c r="C25" s="112"/>
      <c r="D25" s="90"/>
      <c r="E25" s="91"/>
      <c r="F25" s="146"/>
      <c r="G25" s="90"/>
      <c r="H25" s="90"/>
      <c r="I25" s="90"/>
      <c r="J25" s="90"/>
      <c r="K25" s="90"/>
      <c r="L25" s="90"/>
    </row>
    <row r="26" spans="1:12" ht="15.75" customHeight="1">
      <c r="A26" s="90"/>
      <c r="B26" s="90"/>
      <c r="C26" s="90"/>
      <c r="D26" s="90"/>
      <c r="E26" s="91"/>
      <c r="F26" s="146"/>
      <c r="G26" s="90"/>
      <c r="H26" s="90"/>
      <c r="I26" s="90"/>
      <c r="J26" s="90"/>
      <c r="K26" s="90"/>
      <c r="L26" s="90"/>
    </row>
    <row r="27" spans="1:12" ht="15.75" customHeight="1">
      <c r="A27" s="90"/>
      <c r="B27" s="90"/>
      <c r="C27" s="90"/>
      <c r="D27" s="90"/>
      <c r="E27" s="91"/>
      <c r="F27" s="146"/>
      <c r="G27" s="90"/>
      <c r="H27" s="90"/>
      <c r="I27" s="90"/>
      <c r="J27" s="90"/>
      <c r="K27" s="90"/>
      <c r="L27" s="90"/>
    </row>
    <row r="28" spans="1:12" ht="15.75" customHeight="1">
      <c r="A28" s="90"/>
      <c r="B28" s="90"/>
      <c r="C28" s="90"/>
      <c r="D28" s="90"/>
      <c r="E28" s="91"/>
      <c r="F28" s="146"/>
      <c r="G28" s="90"/>
      <c r="H28" s="90"/>
      <c r="I28" s="90"/>
      <c r="J28" s="90"/>
      <c r="K28" s="90"/>
      <c r="L28" s="90"/>
    </row>
    <row r="29" spans="1:12" ht="15.75" customHeight="1">
      <c r="A29" s="90"/>
      <c r="B29" s="90"/>
      <c r="C29" s="90"/>
      <c r="D29" s="90"/>
      <c r="E29" s="91"/>
      <c r="F29" s="146"/>
      <c r="G29" s="90"/>
      <c r="H29" s="90"/>
      <c r="I29" s="90"/>
      <c r="J29" s="90"/>
      <c r="K29" s="90"/>
      <c r="L29" s="90"/>
    </row>
    <row r="30" spans="1:12" ht="15.75" customHeight="1">
      <c r="A30" s="90"/>
      <c r="B30" s="90"/>
      <c r="C30" s="90"/>
      <c r="D30" s="90"/>
      <c r="E30" s="91"/>
      <c r="F30" s="146"/>
      <c r="G30" s="90"/>
      <c r="H30" s="90"/>
      <c r="I30" s="90"/>
      <c r="J30" s="90"/>
      <c r="K30" s="90"/>
      <c r="L30" s="90"/>
    </row>
    <row r="31" spans="1:12" ht="15.75" customHeight="1">
      <c r="A31" s="90"/>
      <c r="B31" s="90"/>
      <c r="C31" s="90"/>
      <c r="D31" s="90"/>
      <c r="E31" s="91"/>
      <c r="F31" s="146"/>
      <c r="G31" s="90"/>
      <c r="H31" s="90"/>
      <c r="I31" s="90"/>
      <c r="J31" s="90"/>
      <c r="K31" s="90"/>
      <c r="L31" s="90"/>
    </row>
    <row r="32" spans="1:12" ht="15.75" customHeight="1">
      <c r="A32" s="90"/>
      <c r="B32" s="90"/>
      <c r="C32" s="90"/>
      <c r="D32" s="90"/>
      <c r="E32" s="91"/>
      <c r="F32" s="146"/>
      <c r="G32" s="90"/>
      <c r="H32" s="90"/>
      <c r="I32" s="90"/>
      <c r="J32" s="90"/>
      <c r="K32" s="90"/>
      <c r="L32" s="90"/>
    </row>
    <row r="33" spans="1:12" ht="15.75" customHeight="1">
      <c r="A33" s="90"/>
      <c r="B33" s="90"/>
      <c r="C33" s="90"/>
      <c r="D33" s="90"/>
      <c r="E33" s="91"/>
      <c r="F33" s="146"/>
      <c r="G33" s="90"/>
      <c r="H33" s="90"/>
      <c r="I33" s="90"/>
      <c r="J33" s="90"/>
      <c r="K33" s="90"/>
      <c r="L33" s="90"/>
    </row>
    <row r="34" spans="1:12" ht="15.75" customHeight="1">
      <c r="A34" s="90"/>
      <c r="B34" s="90"/>
      <c r="C34" s="90"/>
      <c r="D34" s="90"/>
      <c r="E34" s="91"/>
      <c r="F34" s="146"/>
      <c r="G34" s="90"/>
      <c r="H34" s="90"/>
      <c r="I34" s="90"/>
      <c r="J34" s="90"/>
      <c r="K34" s="90"/>
      <c r="L34" s="90"/>
    </row>
    <row r="35" spans="1:12" ht="15.75" customHeight="1">
      <c r="A35" s="90"/>
      <c r="B35" s="90"/>
      <c r="C35" s="90"/>
      <c r="D35" s="90"/>
      <c r="E35" s="91"/>
      <c r="F35" s="146"/>
      <c r="G35" s="90"/>
      <c r="H35" s="90"/>
      <c r="I35" s="90"/>
      <c r="J35" s="90"/>
      <c r="K35" s="90"/>
      <c r="L35" s="90"/>
    </row>
    <row r="36" spans="1:12" ht="15.75" customHeight="1">
      <c r="A36" s="90"/>
      <c r="B36" s="90"/>
      <c r="C36" s="90"/>
      <c r="D36" s="90"/>
      <c r="E36" s="91"/>
      <c r="F36" s="146"/>
      <c r="G36" s="90"/>
      <c r="H36" s="90"/>
      <c r="I36" s="90"/>
      <c r="J36" s="90"/>
      <c r="K36" s="90"/>
      <c r="L36" s="90"/>
    </row>
    <row r="37" spans="1:12" ht="15.75" customHeight="1">
      <c r="A37" s="90"/>
      <c r="B37" s="90"/>
      <c r="C37" s="90"/>
      <c r="D37" s="90"/>
      <c r="E37" s="91"/>
      <c r="F37" s="146"/>
      <c r="G37" s="90"/>
      <c r="H37" s="90"/>
      <c r="I37" s="90"/>
      <c r="J37" s="90"/>
      <c r="K37" s="90"/>
      <c r="L37" s="90"/>
    </row>
    <row r="38" spans="1:12" ht="15.75" customHeight="1">
      <c r="A38" s="90"/>
      <c r="B38" s="90"/>
      <c r="C38" s="90"/>
      <c r="D38" s="90"/>
      <c r="E38" s="91"/>
      <c r="F38" s="146"/>
      <c r="G38" s="90"/>
      <c r="H38" s="90"/>
      <c r="I38" s="90"/>
      <c r="J38" s="90"/>
      <c r="K38" s="90"/>
      <c r="L38" s="90"/>
    </row>
    <row r="39" spans="1:12" ht="15.75" customHeight="1">
      <c r="A39" s="90"/>
      <c r="B39" s="90"/>
      <c r="C39" s="90"/>
      <c r="D39" s="90"/>
      <c r="E39" s="91"/>
      <c r="F39" s="146"/>
      <c r="G39" s="90"/>
      <c r="H39" s="90"/>
      <c r="I39" s="90"/>
      <c r="J39" s="90"/>
      <c r="K39" s="90"/>
      <c r="L39" s="90"/>
    </row>
    <row r="40" spans="1:12" ht="15.75" customHeight="1">
      <c r="A40" s="90"/>
      <c r="B40" s="90"/>
      <c r="C40" s="90"/>
      <c r="D40" s="90"/>
      <c r="E40" s="91"/>
      <c r="F40" s="146"/>
      <c r="G40" s="90"/>
      <c r="H40" s="90"/>
      <c r="I40" s="90"/>
      <c r="J40" s="90"/>
      <c r="K40" s="90"/>
      <c r="L40" s="90"/>
    </row>
    <row r="41" spans="1:12" ht="15.75" customHeight="1">
      <c r="A41" s="90"/>
      <c r="B41" s="90"/>
      <c r="C41" s="90"/>
      <c r="D41" s="90"/>
      <c r="E41" s="91"/>
      <c r="F41" s="146"/>
      <c r="G41" s="90"/>
      <c r="H41" s="90"/>
      <c r="I41" s="90"/>
      <c r="J41" s="90"/>
      <c r="K41" s="90"/>
      <c r="L41" s="90"/>
    </row>
    <row r="42" spans="1:12" ht="15.75" customHeight="1">
      <c r="A42" s="90"/>
      <c r="B42" s="90"/>
      <c r="C42" s="90"/>
      <c r="D42" s="90"/>
      <c r="E42" s="91"/>
      <c r="F42" s="146"/>
      <c r="G42" s="90"/>
      <c r="H42" s="90"/>
      <c r="I42" s="90"/>
      <c r="J42" s="90"/>
      <c r="K42" s="90"/>
      <c r="L42" s="90"/>
    </row>
    <row r="43" spans="1:12" ht="15.75" customHeight="1">
      <c r="A43" s="90"/>
      <c r="B43" s="90"/>
      <c r="C43" s="90"/>
      <c r="D43" s="90"/>
      <c r="E43" s="91"/>
      <c r="F43" s="146"/>
      <c r="G43" s="90"/>
      <c r="H43" s="90"/>
      <c r="I43" s="90"/>
      <c r="J43" s="90"/>
      <c r="K43" s="90"/>
      <c r="L43" s="90"/>
    </row>
    <row r="44" spans="1:12" ht="15.75" customHeight="1">
      <c r="A44" s="90"/>
      <c r="B44" s="90"/>
      <c r="C44" s="90"/>
      <c r="D44" s="90"/>
      <c r="E44" s="91"/>
      <c r="F44" s="146"/>
      <c r="G44" s="90"/>
      <c r="H44" s="90"/>
      <c r="I44" s="90"/>
      <c r="J44" s="90"/>
      <c r="K44" s="90"/>
      <c r="L44" s="90"/>
    </row>
    <row r="45" spans="1:12" ht="15.75" customHeight="1">
      <c r="A45" s="90"/>
      <c r="B45" s="90"/>
      <c r="C45" s="90"/>
      <c r="D45" s="90"/>
      <c r="E45" s="91"/>
      <c r="F45" s="146"/>
      <c r="G45" s="90"/>
      <c r="H45" s="90"/>
      <c r="I45" s="90"/>
      <c r="J45" s="90"/>
      <c r="K45" s="90"/>
      <c r="L45" s="90"/>
    </row>
    <row r="46" spans="1:12" ht="15.75" customHeight="1">
      <c r="A46" s="90"/>
      <c r="B46" s="90"/>
      <c r="C46" s="90"/>
      <c r="D46" s="90"/>
      <c r="E46" s="91"/>
      <c r="F46" s="146"/>
      <c r="G46" s="90"/>
      <c r="H46" s="90"/>
      <c r="I46" s="90"/>
      <c r="J46" s="90"/>
      <c r="K46" s="90"/>
      <c r="L46" s="90"/>
    </row>
    <row r="47" spans="1:12" ht="15.75" customHeight="1">
      <c r="A47" s="90"/>
      <c r="B47" s="90"/>
      <c r="C47" s="90"/>
      <c r="D47" s="90"/>
      <c r="E47" s="91"/>
      <c r="F47" s="146"/>
      <c r="G47" s="90"/>
      <c r="H47" s="90"/>
      <c r="I47" s="90"/>
      <c r="J47" s="90"/>
      <c r="K47" s="90"/>
      <c r="L47" s="90"/>
    </row>
    <row r="48" spans="1:12" ht="15.75" customHeight="1">
      <c r="A48" s="90"/>
      <c r="B48" s="90"/>
      <c r="C48" s="90"/>
      <c r="D48" s="90"/>
      <c r="E48" s="91"/>
      <c r="F48" s="146"/>
      <c r="G48" s="90"/>
      <c r="H48" s="90"/>
      <c r="I48" s="90"/>
      <c r="J48" s="90"/>
      <c r="K48" s="90"/>
      <c r="L48" s="90"/>
    </row>
    <row r="49" spans="1:12" ht="15.75" customHeight="1">
      <c r="A49" s="90"/>
      <c r="B49" s="90"/>
      <c r="C49" s="90"/>
      <c r="D49" s="90"/>
      <c r="E49" s="91"/>
      <c r="F49" s="146"/>
      <c r="G49" s="90"/>
      <c r="H49" s="90"/>
      <c r="I49" s="90"/>
      <c r="J49" s="90"/>
      <c r="K49" s="90"/>
      <c r="L49" s="90"/>
    </row>
    <row r="50" spans="1:12" ht="15.75" customHeight="1">
      <c r="A50" s="90"/>
      <c r="B50" s="90"/>
      <c r="C50" s="90"/>
      <c r="D50" s="90"/>
      <c r="E50" s="91"/>
      <c r="F50" s="146"/>
      <c r="G50" s="90"/>
      <c r="H50" s="90"/>
      <c r="I50" s="90"/>
      <c r="J50" s="90"/>
      <c r="K50" s="90"/>
      <c r="L50" s="90"/>
    </row>
    <row r="51" spans="1:12" ht="15.75" customHeight="1">
      <c r="A51" s="90"/>
      <c r="B51" s="90"/>
      <c r="C51" s="90"/>
      <c r="D51" s="90"/>
      <c r="E51" s="91"/>
      <c r="F51" s="146"/>
      <c r="G51" s="90"/>
      <c r="H51" s="90"/>
      <c r="I51" s="90"/>
      <c r="J51" s="90"/>
      <c r="K51" s="90"/>
      <c r="L51" s="90"/>
    </row>
    <row r="52" spans="1:12" ht="15.75" customHeight="1">
      <c r="A52" s="90"/>
      <c r="B52" s="90"/>
      <c r="C52" s="90"/>
      <c r="D52" s="90"/>
      <c r="E52" s="91"/>
      <c r="F52" s="146"/>
      <c r="G52" s="90"/>
      <c r="H52" s="90"/>
      <c r="I52" s="90"/>
      <c r="J52" s="90"/>
      <c r="K52" s="90"/>
      <c r="L52" s="90"/>
    </row>
    <row r="53" spans="1:12" ht="15.75" customHeight="1">
      <c r="A53" s="90"/>
      <c r="B53" s="90"/>
      <c r="C53" s="90"/>
      <c r="D53" s="90"/>
      <c r="E53" s="91"/>
      <c r="F53" s="146"/>
      <c r="G53" s="90"/>
      <c r="H53" s="90"/>
      <c r="I53" s="90"/>
      <c r="J53" s="90"/>
      <c r="K53" s="90"/>
      <c r="L53" s="90"/>
    </row>
    <row r="54" spans="1:12" ht="15.75" customHeight="1">
      <c r="A54" s="90"/>
      <c r="B54" s="90"/>
      <c r="C54" s="90"/>
      <c r="D54" s="90"/>
      <c r="E54" s="91"/>
      <c r="F54" s="146"/>
      <c r="G54" s="90"/>
      <c r="H54" s="90"/>
      <c r="I54" s="90"/>
      <c r="J54" s="90"/>
      <c r="K54" s="90"/>
      <c r="L54" s="90"/>
    </row>
    <row r="55" spans="1:12" ht="15.75" customHeight="1">
      <c r="A55" s="90"/>
      <c r="B55" s="90"/>
      <c r="C55" s="90"/>
      <c r="D55" s="90"/>
      <c r="E55" s="91"/>
      <c r="F55" s="146"/>
      <c r="G55" s="90"/>
      <c r="H55" s="90"/>
      <c r="I55" s="90"/>
      <c r="J55" s="90"/>
      <c r="K55" s="90"/>
      <c r="L55" s="90"/>
    </row>
    <row r="56" spans="1:12" ht="15.75" customHeight="1">
      <c r="A56" s="90"/>
      <c r="B56" s="90"/>
      <c r="C56" s="90"/>
      <c r="D56" s="90"/>
      <c r="E56" s="91"/>
      <c r="F56" s="146"/>
      <c r="G56" s="90"/>
      <c r="H56" s="90"/>
      <c r="I56" s="90"/>
      <c r="J56" s="90"/>
      <c r="K56" s="90"/>
      <c r="L56" s="90"/>
    </row>
    <row r="57" spans="1:12" ht="15.75" customHeight="1">
      <c r="A57" s="90"/>
      <c r="B57" s="90"/>
      <c r="C57" s="90"/>
      <c r="D57" s="90"/>
      <c r="E57" s="91"/>
      <c r="F57" s="146"/>
      <c r="G57" s="90"/>
      <c r="H57" s="90"/>
      <c r="I57" s="90"/>
      <c r="J57" s="90"/>
      <c r="K57" s="90"/>
      <c r="L57" s="90"/>
    </row>
    <row r="58" spans="1:12" ht="15.75" customHeight="1">
      <c r="A58" s="90"/>
      <c r="B58" s="90"/>
      <c r="C58" s="90"/>
      <c r="D58" s="90"/>
      <c r="E58" s="91"/>
      <c r="F58" s="146"/>
      <c r="G58" s="90"/>
      <c r="H58" s="90"/>
      <c r="I58" s="90"/>
      <c r="J58" s="90"/>
      <c r="K58" s="90"/>
      <c r="L58" s="90"/>
    </row>
    <row r="59" spans="1:12" ht="15.75" customHeight="1">
      <c r="A59" s="90"/>
      <c r="B59" s="90"/>
      <c r="C59" s="90"/>
      <c r="D59" s="90"/>
      <c r="E59" s="91"/>
      <c r="F59" s="146"/>
      <c r="G59" s="90"/>
      <c r="H59" s="90"/>
      <c r="I59" s="90"/>
      <c r="J59" s="90"/>
      <c r="K59" s="90"/>
      <c r="L59" s="90"/>
    </row>
    <row r="60" spans="1:12" ht="15.75" customHeight="1">
      <c r="A60" s="90"/>
      <c r="B60" s="90"/>
      <c r="C60" s="90"/>
      <c r="D60" s="90"/>
      <c r="E60" s="91"/>
      <c r="F60" s="146"/>
      <c r="G60" s="90"/>
      <c r="H60" s="90"/>
      <c r="I60" s="90"/>
      <c r="J60" s="90"/>
      <c r="K60" s="90"/>
      <c r="L60" s="90"/>
    </row>
    <row r="61" spans="1:12" ht="15.75" customHeight="1">
      <c r="A61" s="90"/>
      <c r="B61" s="90"/>
      <c r="C61" s="90"/>
      <c r="D61" s="90"/>
      <c r="E61" s="91"/>
      <c r="F61" s="146"/>
      <c r="G61" s="90"/>
      <c r="H61" s="90"/>
      <c r="I61" s="90"/>
      <c r="J61" s="90"/>
      <c r="K61" s="90"/>
      <c r="L61" s="90"/>
    </row>
    <row r="62" spans="1:12" ht="15.75" customHeight="1">
      <c r="A62" s="90"/>
      <c r="B62" s="90"/>
      <c r="C62" s="90"/>
      <c r="D62" s="90"/>
      <c r="E62" s="91"/>
      <c r="F62" s="146"/>
      <c r="G62" s="90"/>
      <c r="H62" s="90"/>
      <c r="I62" s="90"/>
      <c r="J62" s="90"/>
      <c r="K62" s="90"/>
      <c r="L62" s="90"/>
    </row>
    <row r="63" spans="1:12" ht="15.75" customHeight="1">
      <c r="A63" s="90"/>
      <c r="B63" s="90"/>
      <c r="C63" s="90"/>
      <c r="D63" s="90"/>
      <c r="E63" s="91"/>
      <c r="F63" s="146"/>
      <c r="G63" s="90"/>
      <c r="H63" s="90"/>
      <c r="I63" s="90"/>
      <c r="J63" s="90"/>
      <c r="K63" s="90"/>
      <c r="L63" s="90"/>
    </row>
    <row r="64" spans="1:12" ht="15.75" customHeight="1">
      <c r="A64" s="90"/>
      <c r="B64" s="90"/>
      <c r="C64" s="90"/>
      <c r="D64" s="90"/>
      <c r="E64" s="91"/>
      <c r="F64" s="146"/>
      <c r="G64" s="90"/>
      <c r="H64" s="90"/>
      <c r="I64" s="90"/>
      <c r="J64" s="90"/>
      <c r="K64" s="90"/>
      <c r="L64" s="90"/>
    </row>
    <row r="65" spans="1:12" ht="15.75" customHeight="1">
      <c r="A65" s="90"/>
      <c r="B65" s="90"/>
      <c r="C65" s="90"/>
      <c r="D65" s="90"/>
      <c r="E65" s="91"/>
      <c r="F65" s="146"/>
      <c r="G65" s="90"/>
      <c r="H65" s="90"/>
      <c r="I65" s="90"/>
      <c r="J65" s="90"/>
      <c r="K65" s="90"/>
      <c r="L65" s="90"/>
    </row>
    <row r="66" spans="1:12" ht="15.75" customHeight="1">
      <c r="A66" s="90"/>
      <c r="B66" s="90"/>
      <c r="C66" s="90"/>
      <c r="D66" s="90"/>
      <c r="E66" s="91"/>
      <c r="F66" s="146"/>
      <c r="G66" s="90"/>
      <c r="H66" s="90"/>
      <c r="I66" s="90"/>
      <c r="J66" s="90"/>
      <c r="K66" s="90"/>
      <c r="L66" s="90"/>
    </row>
    <row r="67" spans="1:12" ht="15.75" customHeight="1">
      <c r="A67" s="90"/>
      <c r="B67" s="90"/>
      <c r="C67" s="90"/>
      <c r="D67" s="90"/>
      <c r="E67" s="91"/>
      <c r="F67" s="146"/>
      <c r="G67" s="90"/>
      <c r="H67" s="90"/>
      <c r="I67" s="90"/>
      <c r="J67" s="90"/>
      <c r="K67" s="90"/>
      <c r="L67" s="90"/>
    </row>
    <row r="68" spans="1:12" ht="15.75" customHeight="1">
      <c r="A68" s="90"/>
      <c r="B68" s="90"/>
      <c r="C68" s="90"/>
      <c r="D68" s="90"/>
      <c r="E68" s="91"/>
      <c r="F68" s="146"/>
      <c r="G68" s="90"/>
      <c r="H68" s="90"/>
      <c r="I68" s="90"/>
      <c r="J68" s="90"/>
      <c r="K68" s="90"/>
      <c r="L68" s="90"/>
    </row>
    <row r="69" spans="1:12" ht="15.75" customHeight="1">
      <c r="A69" s="90"/>
      <c r="B69" s="90"/>
      <c r="C69" s="90"/>
      <c r="D69" s="90"/>
      <c r="E69" s="91"/>
      <c r="F69" s="146"/>
      <c r="G69" s="90"/>
      <c r="H69" s="90"/>
      <c r="I69" s="90"/>
      <c r="J69" s="90"/>
      <c r="K69" s="90"/>
      <c r="L69" s="90"/>
    </row>
    <row r="70" spans="1:12" ht="15.75" customHeight="1">
      <c r="A70" s="90"/>
      <c r="B70" s="90"/>
      <c r="C70" s="90"/>
      <c r="D70" s="90"/>
      <c r="E70" s="91"/>
      <c r="F70" s="146"/>
      <c r="G70" s="90"/>
      <c r="H70" s="90"/>
      <c r="I70" s="90"/>
      <c r="J70" s="90"/>
      <c r="K70" s="90"/>
      <c r="L70" s="90"/>
    </row>
    <row r="71" spans="1:12" ht="15.75" customHeight="1">
      <c r="A71" s="90"/>
      <c r="B71" s="90"/>
      <c r="C71" s="90"/>
      <c r="D71" s="90"/>
      <c r="E71" s="91"/>
      <c r="F71" s="146"/>
      <c r="G71" s="90"/>
      <c r="H71" s="90"/>
      <c r="I71" s="90"/>
      <c r="J71" s="90"/>
      <c r="K71" s="90"/>
      <c r="L71" s="90"/>
    </row>
    <row r="72" spans="1:12" ht="15.75" customHeight="1">
      <c r="A72" s="90"/>
      <c r="B72" s="90"/>
      <c r="C72" s="90"/>
      <c r="D72" s="90"/>
      <c r="E72" s="91"/>
      <c r="F72" s="146"/>
      <c r="G72" s="90"/>
      <c r="H72" s="90"/>
      <c r="I72" s="90"/>
      <c r="J72" s="90"/>
      <c r="K72" s="90"/>
      <c r="L72" s="90"/>
    </row>
    <row r="73" spans="1:12" ht="15.75" customHeight="1">
      <c r="A73" s="90"/>
      <c r="B73" s="90"/>
      <c r="C73" s="90"/>
      <c r="D73" s="90"/>
      <c r="E73" s="91"/>
      <c r="F73" s="146"/>
      <c r="G73" s="90"/>
      <c r="H73" s="90"/>
      <c r="I73" s="90"/>
      <c r="J73" s="90"/>
      <c r="K73" s="90"/>
      <c r="L73" s="90"/>
    </row>
    <row r="74" spans="1:12" ht="15.75" customHeight="1">
      <c r="A74" s="90"/>
      <c r="B74" s="90"/>
      <c r="C74" s="90"/>
      <c r="D74" s="90"/>
      <c r="E74" s="91"/>
      <c r="F74" s="146"/>
      <c r="G74" s="90"/>
      <c r="H74" s="90"/>
      <c r="I74" s="90"/>
      <c r="J74" s="90"/>
      <c r="K74" s="90"/>
      <c r="L74" s="90"/>
    </row>
    <row r="75" spans="1:12" ht="15.75" customHeight="1">
      <c r="A75" s="90"/>
      <c r="B75" s="90"/>
      <c r="C75" s="90"/>
      <c r="D75" s="90"/>
      <c r="E75" s="91"/>
      <c r="F75" s="146"/>
      <c r="G75" s="90"/>
      <c r="H75" s="90"/>
      <c r="I75" s="90"/>
      <c r="J75" s="90"/>
      <c r="K75" s="90"/>
      <c r="L75" s="90"/>
    </row>
    <row r="76" spans="1:12" ht="15.75" customHeight="1">
      <c r="A76" s="90"/>
      <c r="B76" s="90"/>
      <c r="C76" s="90"/>
      <c r="D76" s="90"/>
      <c r="E76" s="91"/>
      <c r="F76" s="146"/>
      <c r="G76" s="90"/>
      <c r="H76" s="90"/>
      <c r="I76" s="90"/>
      <c r="J76" s="90"/>
      <c r="K76" s="90"/>
      <c r="L76" s="90"/>
    </row>
    <row r="77" spans="1:12" ht="15.75" customHeight="1">
      <c r="A77" s="90"/>
      <c r="B77" s="90"/>
      <c r="C77" s="90"/>
      <c r="D77" s="90"/>
      <c r="E77" s="91"/>
      <c r="F77" s="146"/>
      <c r="G77" s="90"/>
      <c r="H77" s="90"/>
      <c r="I77" s="90"/>
      <c r="J77" s="90"/>
      <c r="K77" s="90"/>
      <c r="L77" s="90"/>
    </row>
    <row r="78" spans="1:12" ht="15.75" customHeight="1">
      <c r="A78" s="90"/>
      <c r="B78" s="90"/>
      <c r="C78" s="90"/>
      <c r="D78" s="90"/>
      <c r="E78" s="91"/>
      <c r="F78" s="146"/>
      <c r="G78" s="90"/>
      <c r="H78" s="90"/>
      <c r="I78" s="90"/>
      <c r="J78" s="90"/>
      <c r="K78" s="90"/>
      <c r="L78" s="90"/>
    </row>
    <row r="79" spans="1:12" ht="15.75" customHeight="1">
      <c r="A79" s="90"/>
      <c r="B79" s="90"/>
      <c r="C79" s="90"/>
      <c r="D79" s="90"/>
      <c r="E79" s="91"/>
      <c r="F79" s="146"/>
      <c r="G79" s="90"/>
      <c r="H79" s="90"/>
      <c r="I79" s="90"/>
      <c r="J79" s="90"/>
      <c r="K79" s="90"/>
      <c r="L79" s="90"/>
    </row>
    <row r="80" spans="1:12" ht="15.75" customHeight="1">
      <c r="A80" s="90"/>
      <c r="B80" s="90"/>
      <c r="C80" s="90"/>
      <c r="D80" s="90"/>
      <c r="E80" s="91"/>
      <c r="F80" s="146"/>
      <c r="G80" s="90"/>
      <c r="H80" s="90"/>
      <c r="I80" s="90"/>
      <c r="J80" s="90"/>
      <c r="K80" s="90"/>
      <c r="L80" s="90"/>
    </row>
    <row r="81" spans="1:12" ht="15.75" customHeight="1">
      <c r="A81" s="90"/>
      <c r="B81" s="90"/>
      <c r="C81" s="90"/>
      <c r="D81" s="90"/>
      <c r="E81" s="91"/>
      <c r="F81" s="146"/>
      <c r="G81" s="90"/>
      <c r="H81" s="90"/>
      <c r="I81" s="90"/>
      <c r="J81" s="90"/>
      <c r="K81" s="90"/>
      <c r="L81" s="90"/>
    </row>
    <row r="82" spans="1:12" ht="15.75" customHeight="1">
      <c r="A82" s="90"/>
      <c r="B82" s="90"/>
      <c r="C82" s="90"/>
      <c r="D82" s="90"/>
      <c r="E82" s="91"/>
      <c r="F82" s="146"/>
      <c r="G82" s="90"/>
      <c r="H82" s="90"/>
      <c r="I82" s="90"/>
      <c r="J82" s="90"/>
      <c r="K82" s="90"/>
      <c r="L82" s="90"/>
    </row>
    <row r="83" spans="1:12" ht="15.75" customHeight="1">
      <c r="A83" s="90"/>
      <c r="B83" s="90"/>
      <c r="C83" s="90"/>
      <c r="D83" s="90"/>
      <c r="E83" s="91"/>
      <c r="F83" s="146"/>
      <c r="G83" s="90"/>
      <c r="H83" s="90"/>
      <c r="I83" s="90"/>
      <c r="J83" s="90"/>
      <c r="K83" s="90"/>
      <c r="L83" s="90"/>
    </row>
    <row r="84" spans="1:12" ht="15.75" customHeight="1">
      <c r="A84" s="90"/>
      <c r="B84" s="90"/>
      <c r="C84" s="90"/>
      <c r="D84" s="90"/>
      <c r="E84" s="91"/>
      <c r="F84" s="146"/>
      <c r="G84" s="90"/>
      <c r="H84" s="90"/>
      <c r="I84" s="90"/>
      <c r="J84" s="90"/>
      <c r="K84" s="90"/>
      <c r="L84" s="90"/>
    </row>
    <row r="85" spans="1:12" ht="15.75" customHeight="1">
      <c r="A85" s="90"/>
      <c r="B85" s="90"/>
      <c r="C85" s="90"/>
      <c r="D85" s="90"/>
      <c r="E85" s="91"/>
      <c r="F85" s="146"/>
      <c r="G85" s="90"/>
      <c r="H85" s="90"/>
      <c r="I85" s="90"/>
      <c r="J85" s="90"/>
      <c r="K85" s="90"/>
      <c r="L85" s="90"/>
    </row>
    <row r="86" spans="1:12" ht="15.75" customHeight="1">
      <c r="A86" s="90"/>
      <c r="B86" s="90"/>
      <c r="C86" s="90"/>
      <c r="D86" s="90"/>
      <c r="E86" s="91"/>
      <c r="F86" s="146"/>
      <c r="G86" s="90"/>
      <c r="H86" s="90"/>
      <c r="I86" s="90"/>
      <c r="J86" s="90"/>
      <c r="K86" s="90"/>
      <c r="L86" s="90"/>
    </row>
    <row r="87" spans="1:12" ht="15.75" customHeight="1">
      <c r="A87" s="90"/>
      <c r="B87" s="90"/>
      <c r="C87" s="90"/>
      <c r="D87" s="90"/>
      <c r="E87" s="91"/>
      <c r="F87" s="146"/>
      <c r="G87" s="90"/>
      <c r="H87" s="90"/>
      <c r="I87" s="90"/>
      <c r="J87" s="90"/>
      <c r="K87" s="90"/>
      <c r="L87" s="90"/>
    </row>
    <row r="88" spans="1:12" ht="15.75" customHeight="1">
      <c r="A88" s="90"/>
      <c r="B88" s="90"/>
      <c r="C88" s="90"/>
      <c r="D88" s="90"/>
      <c r="E88" s="91"/>
      <c r="F88" s="146"/>
      <c r="G88" s="90"/>
      <c r="H88" s="90"/>
      <c r="I88" s="90"/>
      <c r="J88" s="90"/>
      <c r="K88" s="90"/>
      <c r="L88" s="90"/>
    </row>
    <row r="89" spans="1:12" ht="15.75" customHeight="1">
      <c r="A89" s="90"/>
      <c r="B89" s="90"/>
      <c r="C89" s="90"/>
      <c r="D89" s="90"/>
      <c r="E89" s="91"/>
      <c r="F89" s="146"/>
      <c r="G89" s="90"/>
      <c r="H89" s="90"/>
      <c r="I89" s="90"/>
      <c r="J89" s="90"/>
      <c r="K89" s="90"/>
      <c r="L89" s="90"/>
    </row>
    <row r="90" spans="1:12" ht="15.75" customHeight="1">
      <c r="A90" s="90"/>
      <c r="B90" s="90"/>
      <c r="C90" s="90"/>
      <c r="D90" s="90"/>
      <c r="E90" s="91"/>
      <c r="F90" s="146"/>
      <c r="G90" s="90"/>
      <c r="H90" s="90"/>
      <c r="I90" s="90"/>
      <c r="J90" s="90"/>
      <c r="K90" s="90"/>
      <c r="L90" s="90"/>
    </row>
    <row r="91" spans="1:12" ht="15.75" customHeight="1">
      <c r="A91" s="90"/>
      <c r="B91" s="90"/>
      <c r="C91" s="90"/>
      <c r="D91" s="90"/>
      <c r="E91" s="91"/>
      <c r="F91" s="146"/>
      <c r="G91" s="90"/>
      <c r="H91" s="90"/>
      <c r="I91" s="90"/>
      <c r="J91" s="90"/>
      <c r="K91" s="90"/>
      <c r="L91" s="90"/>
    </row>
    <row r="92" spans="1:12" ht="15.75" customHeight="1">
      <c r="A92" s="90"/>
      <c r="B92" s="90"/>
      <c r="C92" s="90"/>
      <c r="D92" s="90"/>
      <c r="E92" s="91"/>
      <c r="F92" s="146"/>
      <c r="G92" s="90"/>
      <c r="H92" s="90"/>
      <c r="I92" s="90"/>
      <c r="J92" s="90"/>
      <c r="K92" s="90"/>
      <c r="L92" s="90"/>
    </row>
    <row r="93" spans="1:12" ht="15.75" customHeight="1">
      <c r="A93" s="90"/>
      <c r="B93" s="90"/>
      <c r="C93" s="90"/>
      <c r="D93" s="90"/>
      <c r="E93" s="91"/>
      <c r="F93" s="146"/>
      <c r="G93" s="90"/>
      <c r="H93" s="90"/>
      <c r="I93" s="90"/>
      <c r="J93" s="90"/>
      <c r="K93" s="90"/>
      <c r="L93" s="90"/>
    </row>
    <row r="94" spans="1:12" ht="15.75" customHeight="1">
      <c r="A94" s="90"/>
      <c r="B94" s="90"/>
      <c r="C94" s="90"/>
      <c r="D94" s="90"/>
      <c r="E94" s="91"/>
      <c r="F94" s="146"/>
      <c r="G94" s="90"/>
      <c r="H94" s="90"/>
      <c r="I94" s="90"/>
      <c r="J94" s="90"/>
      <c r="K94" s="90"/>
      <c r="L94" s="90"/>
    </row>
    <row r="95" spans="1:12" ht="15.75" customHeight="1">
      <c r="A95" s="90"/>
      <c r="B95" s="90"/>
      <c r="C95" s="90"/>
      <c r="D95" s="90"/>
      <c r="E95" s="91"/>
      <c r="F95" s="146"/>
      <c r="G95" s="90"/>
      <c r="H95" s="90"/>
      <c r="I95" s="90"/>
      <c r="J95" s="90"/>
      <c r="K95" s="90"/>
      <c r="L95" s="90"/>
    </row>
    <row r="96" spans="1:12" ht="15.75" customHeight="1">
      <c r="A96" s="90"/>
      <c r="B96" s="90"/>
      <c r="C96" s="90"/>
      <c r="D96" s="90"/>
      <c r="E96" s="91"/>
      <c r="F96" s="146"/>
      <c r="G96" s="90"/>
      <c r="H96" s="90"/>
      <c r="I96" s="90"/>
      <c r="J96" s="90"/>
      <c r="K96" s="90"/>
      <c r="L96" s="90"/>
    </row>
    <row r="97" spans="1:12" ht="15.75" customHeight="1">
      <c r="A97" s="90"/>
      <c r="B97" s="90"/>
      <c r="C97" s="90"/>
      <c r="D97" s="90"/>
      <c r="E97" s="91"/>
      <c r="F97" s="146"/>
      <c r="G97" s="90"/>
      <c r="H97" s="90"/>
      <c r="I97" s="90"/>
      <c r="J97" s="90"/>
      <c r="K97" s="90"/>
      <c r="L97" s="90"/>
    </row>
    <row r="98" spans="1:12" ht="15.75" customHeight="1">
      <c r="A98" s="90"/>
      <c r="B98" s="90"/>
      <c r="C98" s="90"/>
      <c r="D98" s="90"/>
      <c r="E98" s="91"/>
      <c r="F98" s="146"/>
      <c r="G98" s="90"/>
      <c r="H98" s="90"/>
      <c r="I98" s="90"/>
      <c r="J98" s="90"/>
      <c r="K98" s="90"/>
      <c r="L98" s="90"/>
    </row>
  </sheetData>
  <printOptions horizontalCentered="1"/>
  <pageMargins left="0.39370078740157483" right="0.39370078740157483" top="0.51181102362204722" bottom="0.39370078740157483" header="0.19685039370078741" footer="0.39370078740157483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L99"/>
  <sheetViews>
    <sheetView view="pageBreakPreview" zoomScale="85" zoomScaleNormal="100" zoomScaleSheetLayoutView="85" workbookViewId="0">
      <selection activeCell="G35" sqref="G35"/>
    </sheetView>
  </sheetViews>
  <sheetFormatPr defaultColWidth="16.7109375" defaultRowHeight="15" customHeight="1"/>
  <cols>
    <col min="1" max="1" width="1.28515625" style="80" customWidth="1"/>
    <col min="2" max="2" width="13.140625" style="80" customWidth="1"/>
    <col min="3" max="3" width="8.85546875" style="80" customWidth="1"/>
    <col min="4" max="4" width="14.7109375" style="80" customWidth="1"/>
    <col min="5" max="7" width="25" style="80" customWidth="1"/>
    <col min="8" max="8" width="1.28515625" style="80" customWidth="1"/>
    <col min="9" max="12" width="10.7109375" style="80" customWidth="1"/>
    <col min="13" max="16384" width="16.7109375" style="80"/>
  </cols>
  <sheetData>
    <row r="1" spans="1:12" ht="20.25" customHeight="1">
      <c r="A1" s="119"/>
      <c r="B1" s="99" t="s">
        <v>173</v>
      </c>
      <c r="C1" s="113" t="s">
        <v>244</v>
      </c>
      <c r="E1" s="113"/>
      <c r="F1" s="113"/>
      <c r="G1" s="113"/>
      <c r="H1" s="119"/>
      <c r="I1" s="119"/>
      <c r="J1" s="119"/>
      <c r="K1" s="119"/>
      <c r="L1" s="119"/>
    </row>
    <row r="2" spans="1:12" ht="20.25" customHeight="1">
      <c r="A2" s="119"/>
      <c r="B2" s="126" t="s">
        <v>220</v>
      </c>
      <c r="C2" s="116" t="s">
        <v>245</v>
      </c>
      <c r="E2" s="116"/>
      <c r="F2" s="116"/>
      <c r="G2" s="116"/>
      <c r="H2" s="119"/>
      <c r="I2" s="119"/>
      <c r="J2" s="119"/>
      <c r="K2" s="119"/>
      <c r="L2" s="119"/>
    </row>
    <row r="3" spans="1:12" ht="8.1" customHeight="1">
      <c r="A3" s="90"/>
      <c r="B3" s="82"/>
      <c r="C3" s="82"/>
      <c r="D3" s="82"/>
      <c r="E3" s="82"/>
      <c r="F3" s="82"/>
      <c r="G3" s="82"/>
      <c r="H3" s="90"/>
      <c r="I3" s="90"/>
      <c r="J3" s="90"/>
      <c r="K3" s="90"/>
      <c r="L3" s="90"/>
    </row>
    <row r="4" spans="1:12" ht="15" customHeight="1">
      <c r="A4" s="96"/>
      <c r="B4" s="83"/>
      <c r="C4" s="83"/>
      <c r="D4" s="83"/>
      <c r="E4" s="83"/>
      <c r="F4" s="83"/>
      <c r="G4" s="83"/>
      <c r="H4" s="121" t="s">
        <v>64</v>
      </c>
      <c r="I4" s="90"/>
      <c r="J4" s="90"/>
      <c r="K4" s="90"/>
      <c r="L4" s="90"/>
    </row>
    <row r="5" spans="1:12" ht="8.1" customHeight="1">
      <c r="A5" s="90"/>
      <c r="B5" s="82"/>
      <c r="C5" s="82"/>
      <c r="D5" s="82"/>
      <c r="E5" s="82"/>
      <c r="F5" s="82"/>
      <c r="G5" s="82"/>
      <c r="H5" s="90"/>
      <c r="I5" s="90"/>
      <c r="J5" s="90"/>
      <c r="K5" s="90"/>
      <c r="L5" s="90"/>
    </row>
    <row r="6" spans="1:12" ht="15" customHeight="1">
      <c r="A6" s="90"/>
      <c r="B6" s="79" t="s">
        <v>0</v>
      </c>
      <c r="C6" s="79"/>
      <c r="D6" s="84" t="s">
        <v>1</v>
      </c>
      <c r="E6" s="78" t="s">
        <v>2</v>
      </c>
      <c r="F6" s="78" t="s">
        <v>27</v>
      </c>
      <c r="G6" s="78" t="s">
        <v>28</v>
      </c>
      <c r="H6" s="78"/>
      <c r="I6" s="90"/>
      <c r="J6" s="90"/>
      <c r="K6" s="90"/>
      <c r="L6" s="90"/>
    </row>
    <row r="7" spans="1:12" ht="15" customHeight="1">
      <c r="A7" s="90"/>
      <c r="B7" s="82" t="s">
        <v>4</v>
      </c>
      <c r="C7" s="82"/>
      <c r="D7" s="86" t="s">
        <v>5</v>
      </c>
      <c r="E7" s="81" t="s">
        <v>6</v>
      </c>
      <c r="F7" s="81" t="s">
        <v>29</v>
      </c>
      <c r="G7" s="81" t="s">
        <v>30</v>
      </c>
      <c r="H7" s="90"/>
      <c r="I7" s="90"/>
      <c r="J7" s="90"/>
      <c r="K7" s="90"/>
      <c r="L7" s="90"/>
    </row>
    <row r="8" spans="1:12" ht="8.1" customHeight="1">
      <c r="A8" s="88"/>
      <c r="B8" s="88"/>
      <c r="C8" s="88"/>
      <c r="D8" s="88"/>
      <c r="E8" s="88"/>
      <c r="F8" s="88"/>
      <c r="G8" s="88"/>
      <c r="H8" s="88"/>
      <c r="I8" s="79"/>
      <c r="J8" s="79"/>
      <c r="K8" s="79"/>
      <c r="L8" s="79"/>
    </row>
    <row r="9" spans="1:12" ht="6" customHeight="1">
      <c r="A9" s="79"/>
      <c r="B9" s="79"/>
      <c r="C9" s="79"/>
      <c r="D9" s="79"/>
      <c r="E9" s="205"/>
      <c r="F9" s="205"/>
      <c r="G9" s="205"/>
      <c r="H9" s="79"/>
      <c r="I9" s="79"/>
      <c r="J9" s="79"/>
      <c r="K9" s="79"/>
      <c r="L9" s="79"/>
    </row>
    <row r="10" spans="1:12" ht="15" customHeight="1">
      <c r="A10" s="90"/>
      <c r="B10" s="79" t="s">
        <v>9</v>
      </c>
      <c r="C10" s="79"/>
      <c r="D10" s="84" t="s">
        <v>271</v>
      </c>
      <c r="E10" s="122">
        <v>97.6</v>
      </c>
      <c r="F10" s="122">
        <v>97</v>
      </c>
      <c r="G10" s="122">
        <v>98.3</v>
      </c>
      <c r="H10" s="90"/>
      <c r="I10" s="90"/>
      <c r="J10" s="90"/>
      <c r="K10" s="90"/>
      <c r="L10" s="90"/>
    </row>
    <row r="11" spans="1:12" ht="15" customHeight="1">
      <c r="A11" s="90"/>
      <c r="B11" s="79"/>
      <c r="C11" s="79"/>
      <c r="D11" s="84" t="s">
        <v>272</v>
      </c>
      <c r="E11" s="122">
        <v>97.8</v>
      </c>
      <c r="F11" s="122">
        <v>97.7</v>
      </c>
      <c r="G11" s="122">
        <v>97.9</v>
      </c>
      <c r="H11" s="90"/>
      <c r="I11" s="90"/>
      <c r="J11" s="90"/>
      <c r="K11" s="90"/>
      <c r="L11" s="90"/>
    </row>
    <row r="12" spans="1:12" ht="15" customHeight="1">
      <c r="A12" s="90"/>
      <c r="B12" s="79"/>
      <c r="C12" s="79"/>
      <c r="D12" s="84">
        <v>2023</v>
      </c>
      <c r="E12" s="206">
        <v>97.7</v>
      </c>
      <c r="F12" s="206">
        <v>97.4</v>
      </c>
      <c r="G12" s="206">
        <v>98.1</v>
      </c>
      <c r="H12" s="90"/>
      <c r="I12" s="90"/>
      <c r="J12" s="90"/>
      <c r="K12" s="90"/>
      <c r="L12" s="90"/>
    </row>
    <row r="13" spans="1:12" ht="6" customHeight="1">
      <c r="A13" s="90"/>
      <c r="B13" s="79"/>
      <c r="C13" s="79"/>
      <c r="D13" s="84"/>
      <c r="E13" s="122"/>
      <c r="F13" s="122"/>
      <c r="G13" s="122"/>
      <c r="H13" s="90"/>
      <c r="I13" s="90"/>
      <c r="J13" s="90"/>
      <c r="K13" s="90"/>
      <c r="L13" s="90"/>
    </row>
    <row r="14" spans="1:12" ht="15" customHeight="1">
      <c r="A14" s="90"/>
      <c r="B14" s="90" t="s">
        <v>10</v>
      </c>
      <c r="C14" s="90"/>
      <c r="D14" s="91" t="s">
        <v>273</v>
      </c>
      <c r="E14" s="123">
        <v>97.7</v>
      </c>
      <c r="F14" s="123">
        <v>95.9</v>
      </c>
      <c r="G14" s="123">
        <v>99.9</v>
      </c>
      <c r="H14" s="90"/>
      <c r="I14" s="90"/>
      <c r="J14" s="90"/>
      <c r="K14" s="90"/>
      <c r="L14" s="90"/>
    </row>
    <row r="15" spans="1:12" ht="15" customHeight="1">
      <c r="A15" s="90"/>
      <c r="B15" s="90"/>
      <c r="C15" s="90"/>
      <c r="D15" s="91" t="s">
        <v>274</v>
      </c>
      <c r="E15" s="123">
        <v>98.6</v>
      </c>
      <c r="F15" s="123">
        <v>98.5</v>
      </c>
      <c r="G15" s="123">
        <v>98.8</v>
      </c>
      <c r="H15" s="90"/>
      <c r="I15" s="90"/>
      <c r="J15" s="90"/>
      <c r="K15" s="90"/>
      <c r="L15" s="90"/>
    </row>
    <row r="16" spans="1:12" ht="15" customHeight="1">
      <c r="A16" s="90"/>
      <c r="B16" s="90"/>
      <c r="C16" s="90"/>
      <c r="D16" s="196">
        <v>2023</v>
      </c>
      <c r="E16" s="206">
        <v>97</v>
      </c>
      <c r="F16" s="206">
        <v>95.8</v>
      </c>
      <c r="G16" s="206">
        <v>98.4</v>
      </c>
      <c r="H16" s="90"/>
      <c r="I16" s="90"/>
      <c r="J16" s="90"/>
      <c r="K16" s="90"/>
      <c r="L16" s="90"/>
    </row>
    <row r="17" spans="1:12" ht="6" customHeight="1">
      <c r="A17" s="90"/>
      <c r="B17" s="90"/>
      <c r="C17" s="90"/>
      <c r="D17" s="91"/>
      <c r="E17" s="123"/>
      <c r="F17" s="123"/>
      <c r="G17" s="123"/>
      <c r="H17" s="90"/>
      <c r="I17" s="90"/>
      <c r="J17" s="90"/>
      <c r="K17" s="90"/>
      <c r="L17" s="90"/>
    </row>
    <row r="18" spans="1:12" ht="15" customHeight="1">
      <c r="A18" s="90"/>
      <c r="B18" s="90" t="s">
        <v>11</v>
      </c>
      <c r="C18" s="90"/>
      <c r="D18" s="91" t="s">
        <v>273</v>
      </c>
      <c r="E18" s="123">
        <v>97.7</v>
      </c>
      <c r="F18" s="123">
        <v>96.4</v>
      </c>
      <c r="G18" s="123">
        <v>99.1</v>
      </c>
      <c r="H18" s="90"/>
      <c r="I18" s="90"/>
      <c r="J18" s="90"/>
      <c r="K18" s="90"/>
      <c r="L18" s="90"/>
    </row>
    <row r="19" spans="1:12" ht="15" customHeight="1">
      <c r="A19" s="90"/>
      <c r="B19" s="90"/>
      <c r="C19" s="90"/>
      <c r="D19" s="91" t="s">
        <v>274</v>
      </c>
      <c r="E19" s="123">
        <v>96.5</v>
      </c>
      <c r="F19" s="123">
        <v>95.1</v>
      </c>
      <c r="G19" s="123">
        <v>98.1</v>
      </c>
      <c r="H19" s="90"/>
      <c r="I19" s="90"/>
      <c r="J19" s="90"/>
      <c r="K19" s="90"/>
      <c r="L19" s="90"/>
    </row>
    <row r="20" spans="1:12" ht="15" customHeight="1">
      <c r="A20" s="90"/>
      <c r="B20" s="90"/>
      <c r="C20" s="90"/>
      <c r="D20" s="91">
        <v>2023</v>
      </c>
      <c r="E20" s="206">
        <v>97.7</v>
      </c>
      <c r="F20" s="206">
        <v>96.8</v>
      </c>
      <c r="G20" s="206">
        <v>98.7</v>
      </c>
      <c r="H20" s="90"/>
      <c r="I20" s="90"/>
      <c r="J20" s="90"/>
      <c r="K20" s="90"/>
      <c r="L20" s="90"/>
    </row>
    <row r="21" spans="1:12" ht="6" customHeight="1">
      <c r="A21" s="90"/>
      <c r="B21" s="90"/>
      <c r="C21" s="90"/>
      <c r="D21" s="91"/>
      <c r="E21" s="123"/>
      <c r="F21" s="123"/>
      <c r="G21" s="123"/>
      <c r="H21" s="90"/>
      <c r="I21" s="90"/>
      <c r="J21" s="90"/>
      <c r="K21" s="90"/>
      <c r="L21" s="90"/>
    </row>
    <row r="22" spans="1:12" ht="15" customHeight="1">
      <c r="A22" s="90"/>
      <c r="B22" s="90" t="s">
        <v>13</v>
      </c>
      <c r="C22" s="90"/>
      <c r="D22" s="91" t="s">
        <v>273</v>
      </c>
      <c r="E22" s="123">
        <v>99.3</v>
      </c>
      <c r="F22" s="123">
        <v>99</v>
      </c>
      <c r="G22" s="123">
        <v>99.5</v>
      </c>
      <c r="H22" s="90"/>
      <c r="I22" s="90"/>
      <c r="J22" s="90"/>
      <c r="K22" s="90"/>
      <c r="L22" s="90"/>
    </row>
    <row r="23" spans="1:12" ht="15" customHeight="1">
      <c r="A23" s="90"/>
      <c r="B23" s="90"/>
      <c r="C23" s="90"/>
      <c r="D23" s="91" t="s">
        <v>274</v>
      </c>
      <c r="E23" s="123">
        <v>98.4</v>
      </c>
      <c r="F23" s="123">
        <v>97.8</v>
      </c>
      <c r="G23" s="123">
        <v>99</v>
      </c>
      <c r="H23" s="90"/>
      <c r="I23" s="90"/>
      <c r="J23" s="90"/>
      <c r="K23" s="90"/>
      <c r="L23" s="90"/>
    </row>
    <row r="24" spans="1:12" ht="15" customHeight="1">
      <c r="A24" s="90"/>
      <c r="B24" s="90"/>
      <c r="C24" s="90"/>
      <c r="D24" s="91">
        <v>2023</v>
      </c>
      <c r="E24" s="206">
        <v>99.3</v>
      </c>
      <c r="F24" s="206">
        <v>98.9</v>
      </c>
      <c r="G24" s="206">
        <v>99.6</v>
      </c>
      <c r="H24" s="90"/>
      <c r="I24" s="90"/>
      <c r="J24" s="90"/>
      <c r="K24" s="90"/>
      <c r="L24" s="90"/>
    </row>
    <row r="25" spans="1:12" ht="6" customHeight="1">
      <c r="A25" s="90"/>
      <c r="B25" s="90"/>
      <c r="C25" s="90"/>
      <c r="D25" s="91"/>
      <c r="E25" s="123"/>
      <c r="F25" s="123"/>
      <c r="G25" s="123"/>
      <c r="H25" s="90"/>
      <c r="I25" s="90"/>
      <c r="J25" s="90"/>
      <c r="K25" s="90"/>
      <c r="L25" s="90"/>
    </row>
    <row r="26" spans="1:12" ht="15" customHeight="1">
      <c r="A26" s="90"/>
      <c r="B26" s="90" t="s">
        <v>14</v>
      </c>
      <c r="C26" s="90"/>
      <c r="D26" s="91" t="s">
        <v>273</v>
      </c>
      <c r="E26" s="123">
        <v>99.5</v>
      </c>
      <c r="F26" s="123">
        <v>99.4</v>
      </c>
      <c r="G26" s="123">
        <v>99.7</v>
      </c>
      <c r="H26" s="90"/>
      <c r="I26" s="90"/>
      <c r="J26" s="90"/>
      <c r="K26" s="90"/>
      <c r="L26" s="90"/>
    </row>
    <row r="27" spans="1:12" ht="15" customHeight="1">
      <c r="A27" s="90"/>
      <c r="B27" s="90"/>
      <c r="C27" s="90"/>
      <c r="D27" s="91" t="s">
        <v>274</v>
      </c>
      <c r="E27" s="123">
        <v>99.5</v>
      </c>
      <c r="F27" s="123">
        <v>99.6</v>
      </c>
      <c r="G27" s="123">
        <v>99.5</v>
      </c>
      <c r="H27" s="90"/>
      <c r="I27" s="90"/>
      <c r="J27" s="90"/>
      <c r="K27" s="90"/>
      <c r="L27" s="90"/>
    </row>
    <row r="28" spans="1:12" ht="15" customHeight="1">
      <c r="A28" s="90"/>
      <c r="B28" s="90"/>
      <c r="C28" s="90"/>
      <c r="D28" s="91">
        <v>2023</v>
      </c>
      <c r="E28" s="206">
        <v>99.5</v>
      </c>
      <c r="F28" s="206">
        <v>99.5</v>
      </c>
      <c r="G28" s="206">
        <v>99.5</v>
      </c>
      <c r="H28" s="90"/>
      <c r="I28" s="90"/>
      <c r="J28" s="90"/>
      <c r="K28" s="90"/>
      <c r="L28" s="90"/>
    </row>
    <row r="29" spans="1:12" ht="6" customHeight="1">
      <c r="A29" s="90"/>
      <c r="B29" s="90"/>
      <c r="C29" s="90"/>
      <c r="D29" s="91"/>
      <c r="E29" s="123"/>
      <c r="F29" s="123"/>
      <c r="G29" s="123"/>
      <c r="H29" s="90"/>
      <c r="I29" s="90"/>
      <c r="J29" s="90"/>
      <c r="K29" s="90"/>
      <c r="L29" s="90"/>
    </row>
    <row r="30" spans="1:12" ht="15" customHeight="1">
      <c r="A30" s="90"/>
      <c r="B30" s="90" t="s">
        <v>15</v>
      </c>
      <c r="C30" s="90"/>
      <c r="D30" s="91" t="s">
        <v>273</v>
      </c>
      <c r="E30" s="123">
        <v>99.8</v>
      </c>
      <c r="F30" s="123">
        <v>99.6</v>
      </c>
      <c r="G30" s="123">
        <v>99.9</v>
      </c>
      <c r="H30" s="90"/>
      <c r="I30" s="90"/>
      <c r="J30" s="90"/>
      <c r="K30" s="90"/>
      <c r="L30" s="90"/>
    </row>
    <row r="31" spans="1:12" ht="15" customHeight="1">
      <c r="A31" s="90"/>
      <c r="B31" s="90"/>
      <c r="C31" s="90"/>
      <c r="D31" s="91" t="s">
        <v>274</v>
      </c>
      <c r="E31" s="123">
        <v>99.2</v>
      </c>
      <c r="F31" s="123">
        <v>99</v>
      </c>
      <c r="G31" s="123">
        <v>99.4</v>
      </c>
      <c r="H31" s="90"/>
      <c r="I31" s="90"/>
      <c r="J31" s="90"/>
      <c r="K31" s="90"/>
      <c r="L31" s="90"/>
    </row>
    <row r="32" spans="1:12" ht="15" customHeight="1">
      <c r="A32" s="90"/>
      <c r="B32" s="90"/>
      <c r="C32" s="90"/>
      <c r="D32" s="91">
        <v>2023</v>
      </c>
      <c r="E32" s="206">
        <v>99.9</v>
      </c>
      <c r="F32" s="206">
        <v>99.8</v>
      </c>
      <c r="G32" s="206">
        <v>100</v>
      </c>
      <c r="H32" s="90"/>
      <c r="I32" s="90"/>
      <c r="J32" s="90"/>
      <c r="K32" s="90"/>
      <c r="L32" s="90"/>
    </row>
    <row r="33" spans="1:12" ht="6" customHeight="1">
      <c r="A33" s="90"/>
      <c r="B33" s="90"/>
      <c r="C33" s="90"/>
      <c r="D33" s="91"/>
      <c r="E33" s="123"/>
      <c r="F33" s="123"/>
      <c r="G33" s="123"/>
      <c r="H33" s="90"/>
      <c r="I33" s="90"/>
      <c r="J33" s="90"/>
      <c r="K33" s="90"/>
      <c r="L33" s="90"/>
    </row>
    <row r="34" spans="1:12" ht="15" customHeight="1">
      <c r="A34" s="90"/>
      <c r="B34" s="90" t="s">
        <v>16</v>
      </c>
      <c r="C34" s="90"/>
      <c r="D34" s="91" t="s">
        <v>273</v>
      </c>
      <c r="E34" s="123">
        <v>99.5</v>
      </c>
      <c r="F34" s="123">
        <v>99.3</v>
      </c>
      <c r="G34" s="123">
        <v>99.8</v>
      </c>
      <c r="H34" s="90"/>
      <c r="I34" s="90"/>
      <c r="J34" s="90"/>
      <c r="K34" s="90"/>
      <c r="L34" s="90"/>
    </row>
    <row r="35" spans="1:12" ht="15" customHeight="1">
      <c r="A35" s="90"/>
      <c r="B35" s="90"/>
      <c r="C35" s="90"/>
      <c r="D35" s="91" t="s">
        <v>274</v>
      </c>
      <c r="E35" s="123">
        <v>99.3</v>
      </c>
      <c r="F35" s="123">
        <v>99</v>
      </c>
      <c r="G35" s="123">
        <v>99.5</v>
      </c>
      <c r="H35" s="90"/>
      <c r="I35" s="90"/>
      <c r="J35" s="90"/>
      <c r="K35" s="90"/>
      <c r="L35" s="90"/>
    </row>
    <row r="36" spans="1:12" ht="15" customHeight="1">
      <c r="A36" s="90"/>
      <c r="B36" s="90"/>
      <c r="C36" s="90"/>
      <c r="D36" s="91">
        <v>2023</v>
      </c>
      <c r="E36" s="206">
        <v>99.6</v>
      </c>
      <c r="F36" s="206">
        <v>99.4</v>
      </c>
      <c r="G36" s="206">
        <v>100</v>
      </c>
      <c r="H36" s="90"/>
      <c r="I36" s="90"/>
      <c r="J36" s="90"/>
      <c r="K36" s="90"/>
      <c r="L36" s="90"/>
    </row>
    <row r="37" spans="1:12" ht="6" customHeight="1">
      <c r="A37" s="90"/>
      <c r="B37" s="90"/>
      <c r="C37" s="90"/>
      <c r="D37" s="91"/>
      <c r="E37" s="123"/>
      <c r="F37" s="123"/>
      <c r="G37" s="123"/>
      <c r="H37" s="90"/>
      <c r="I37" s="90"/>
      <c r="J37" s="90"/>
      <c r="K37" s="90"/>
      <c r="L37" s="90"/>
    </row>
    <row r="38" spans="1:12" ht="15" customHeight="1">
      <c r="A38" s="90"/>
      <c r="B38" s="90" t="s">
        <v>17</v>
      </c>
      <c r="C38" s="90"/>
      <c r="D38" s="91" t="s">
        <v>273</v>
      </c>
      <c r="E38" s="123">
        <v>99.2</v>
      </c>
      <c r="F38" s="123">
        <v>99.3</v>
      </c>
      <c r="G38" s="123">
        <v>99.2</v>
      </c>
      <c r="H38" s="90"/>
      <c r="I38" s="90"/>
      <c r="J38" s="90"/>
      <c r="K38" s="90"/>
      <c r="L38" s="90"/>
    </row>
    <row r="39" spans="1:12" ht="15" customHeight="1">
      <c r="A39" s="90"/>
      <c r="B39" s="90"/>
      <c r="C39" s="90"/>
      <c r="D39" s="91" t="s">
        <v>274</v>
      </c>
      <c r="E39" s="123">
        <v>99.5</v>
      </c>
      <c r="F39" s="123">
        <v>99.2</v>
      </c>
      <c r="G39" s="123">
        <v>99.8</v>
      </c>
      <c r="H39" s="90"/>
      <c r="I39" s="90"/>
      <c r="J39" s="90"/>
      <c r="K39" s="90"/>
      <c r="L39" s="90"/>
    </row>
    <row r="40" spans="1:12" ht="15" customHeight="1">
      <c r="A40" s="90"/>
      <c r="B40" s="90"/>
      <c r="C40" s="90"/>
      <c r="D40" s="91">
        <v>2023</v>
      </c>
      <c r="E40" s="206">
        <v>99.9</v>
      </c>
      <c r="F40" s="206">
        <v>99.8</v>
      </c>
      <c r="G40" s="206">
        <v>99.9</v>
      </c>
      <c r="H40" s="90"/>
      <c r="I40" s="90"/>
      <c r="J40" s="90"/>
      <c r="K40" s="90"/>
      <c r="L40" s="90"/>
    </row>
    <row r="41" spans="1:12" ht="6" customHeight="1">
      <c r="A41" s="90"/>
      <c r="B41" s="90"/>
      <c r="C41" s="90"/>
      <c r="D41" s="91"/>
      <c r="E41" s="123"/>
      <c r="F41" s="123"/>
      <c r="G41" s="123"/>
      <c r="H41" s="90"/>
      <c r="I41" s="90"/>
      <c r="J41" s="90"/>
      <c r="K41" s="90"/>
      <c r="L41" s="90"/>
    </row>
    <row r="42" spans="1:12" ht="15" customHeight="1">
      <c r="A42" s="90"/>
      <c r="B42" s="90" t="s">
        <v>18</v>
      </c>
      <c r="C42" s="90"/>
      <c r="D42" s="91" t="s">
        <v>273</v>
      </c>
      <c r="E42" s="123">
        <v>99.7</v>
      </c>
      <c r="F42" s="123">
        <v>99.3</v>
      </c>
      <c r="G42" s="123">
        <v>100</v>
      </c>
      <c r="H42" s="90"/>
      <c r="I42" s="90"/>
      <c r="J42" s="90"/>
      <c r="K42" s="90"/>
      <c r="L42" s="90"/>
    </row>
    <row r="43" spans="1:12" ht="15" customHeight="1">
      <c r="A43" s="90"/>
      <c r="B43" s="90"/>
      <c r="C43" s="90"/>
      <c r="D43" s="91" t="s">
        <v>274</v>
      </c>
      <c r="E43" s="123">
        <v>99.8</v>
      </c>
      <c r="F43" s="123">
        <v>99.7</v>
      </c>
      <c r="G43" s="123">
        <v>99.8</v>
      </c>
      <c r="H43" s="90"/>
      <c r="I43" s="90"/>
      <c r="J43" s="90"/>
      <c r="K43" s="90"/>
      <c r="L43" s="90"/>
    </row>
    <row r="44" spans="1:12" ht="15" customHeight="1">
      <c r="A44" s="90"/>
      <c r="B44" s="90"/>
      <c r="C44" s="90"/>
      <c r="D44" s="91">
        <v>2023</v>
      </c>
      <c r="E44" s="206">
        <v>99.3</v>
      </c>
      <c r="F44" s="206">
        <v>99.5</v>
      </c>
      <c r="G44" s="206">
        <v>99</v>
      </c>
      <c r="H44" s="90"/>
      <c r="I44" s="90"/>
      <c r="J44" s="90"/>
      <c r="K44" s="90"/>
      <c r="L44" s="90"/>
    </row>
    <row r="45" spans="1:12" ht="6" customHeight="1">
      <c r="A45" s="90"/>
      <c r="B45" s="90"/>
      <c r="C45" s="90"/>
      <c r="D45" s="91"/>
      <c r="E45" s="123"/>
      <c r="F45" s="123"/>
      <c r="G45" s="123"/>
      <c r="H45" s="90"/>
      <c r="I45" s="90"/>
      <c r="J45" s="90"/>
      <c r="K45" s="90"/>
      <c r="L45" s="90"/>
    </row>
    <row r="46" spans="1:12" ht="15" customHeight="1">
      <c r="A46" s="90"/>
      <c r="B46" s="90" t="s">
        <v>19</v>
      </c>
      <c r="C46" s="90"/>
      <c r="D46" s="91" t="s">
        <v>273</v>
      </c>
      <c r="E46" s="123">
        <v>97.6</v>
      </c>
      <c r="F46" s="123">
        <v>97.1</v>
      </c>
      <c r="G46" s="123">
        <v>98.2</v>
      </c>
      <c r="H46" s="90"/>
      <c r="I46" s="90"/>
      <c r="J46" s="90"/>
      <c r="K46" s="90"/>
      <c r="L46" s="90"/>
    </row>
    <row r="47" spans="1:12" ht="15" customHeight="1">
      <c r="A47" s="90"/>
      <c r="B47" s="90"/>
      <c r="C47" s="90"/>
      <c r="D47" s="91" t="s">
        <v>274</v>
      </c>
      <c r="E47" s="123">
        <v>98.9</v>
      </c>
      <c r="F47" s="123">
        <v>98.3</v>
      </c>
      <c r="G47" s="123">
        <v>99.6</v>
      </c>
      <c r="H47" s="90"/>
      <c r="I47" s="90"/>
      <c r="J47" s="90"/>
      <c r="K47" s="90"/>
      <c r="L47" s="90"/>
    </row>
    <row r="48" spans="1:12" ht="15" customHeight="1">
      <c r="A48" s="90"/>
      <c r="B48" s="90"/>
      <c r="C48" s="90"/>
      <c r="D48" s="91">
        <v>2023</v>
      </c>
      <c r="E48" s="206">
        <v>96.4</v>
      </c>
      <c r="F48" s="206">
        <v>98.1</v>
      </c>
      <c r="G48" s="206">
        <v>94.5</v>
      </c>
      <c r="H48" s="90"/>
      <c r="I48" s="90"/>
      <c r="J48" s="90"/>
      <c r="K48" s="90"/>
      <c r="L48" s="90"/>
    </row>
    <row r="49" spans="1:12" ht="6" customHeight="1">
      <c r="A49" s="90"/>
      <c r="B49" s="90"/>
      <c r="C49" s="90"/>
      <c r="D49" s="91"/>
      <c r="E49" s="123"/>
      <c r="F49" s="123"/>
      <c r="G49" s="123"/>
      <c r="H49" s="90"/>
      <c r="I49" s="90"/>
      <c r="J49" s="90"/>
      <c r="K49" s="90"/>
      <c r="L49" s="90"/>
    </row>
    <row r="50" spans="1:12" ht="15" customHeight="1">
      <c r="A50" s="90"/>
      <c r="B50" s="90" t="s">
        <v>20</v>
      </c>
      <c r="C50" s="90"/>
      <c r="D50" s="91" t="s">
        <v>273</v>
      </c>
      <c r="E50" s="123">
        <v>90</v>
      </c>
      <c r="F50" s="123">
        <v>89.8</v>
      </c>
      <c r="G50" s="123">
        <v>90.2</v>
      </c>
      <c r="H50" s="90"/>
      <c r="I50" s="90"/>
      <c r="J50" s="90"/>
      <c r="K50" s="90"/>
      <c r="L50" s="90"/>
    </row>
    <row r="51" spans="1:12" ht="15" customHeight="1">
      <c r="A51" s="90"/>
      <c r="B51" s="90"/>
      <c r="C51" s="90"/>
      <c r="D51" s="91" t="s">
        <v>274</v>
      </c>
      <c r="E51" s="123">
        <v>89.9</v>
      </c>
      <c r="F51" s="123">
        <v>90.9</v>
      </c>
      <c r="G51" s="123">
        <v>88.8</v>
      </c>
      <c r="H51" s="90"/>
      <c r="I51" s="90"/>
      <c r="J51" s="90"/>
      <c r="K51" s="90"/>
      <c r="L51" s="90"/>
    </row>
    <row r="52" spans="1:12" ht="15" customHeight="1">
      <c r="A52" s="90"/>
      <c r="B52" s="90"/>
      <c r="C52" s="90"/>
      <c r="D52" s="91">
        <v>2023</v>
      </c>
      <c r="E52" s="206">
        <v>89.7</v>
      </c>
      <c r="F52" s="206">
        <v>89</v>
      </c>
      <c r="G52" s="206">
        <v>90.5</v>
      </c>
      <c r="H52" s="90"/>
      <c r="I52" s="90"/>
      <c r="J52" s="90"/>
      <c r="K52" s="90"/>
      <c r="L52" s="90"/>
    </row>
    <row r="53" spans="1:12" ht="6" customHeight="1">
      <c r="A53" s="90"/>
      <c r="B53" s="90"/>
      <c r="C53" s="90"/>
      <c r="D53" s="91"/>
      <c r="E53" s="123"/>
      <c r="F53" s="123"/>
      <c r="G53" s="123"/>
      <c r="H53" s="90"/>
      <c r="I53" s="90"/>
      <c r="J53" s="90"/>
      <c r="K53" s="90"/>
      <c r="L53" s="90"/>
    </row>
    <row r="54" spans="1:12" ht="15" customHeight="1">
      <c r="A54" s="90"/>
      <c r="B54" s="90" t="s">
        <v>21</v>
      </c>
      <c r="C54" s="90"/>
      <c r="D54" s="91" t="s">
        <v>273</v>
      </c>
      <c r="E54" s="123">
        <v>99.8</v>
      </c>
      <c r="F54" s="123">
        <v>99.8</v>
      </c>
      <c r="G54" s="123">
        <v>99.9</v>
      </c>
      <c r="H54" s="90"/>
      <c r="I54" s="90"/>
      <c r="J54" s="90"/>
      <c r="K54" s="90"/>
      <c r="L54" s="90"/>
    </row>
    <row r="55" spans="1:12" ht="15" customHeight="1">
      <c r="A55" s="90"/>
      <c r="B55" s="90"/>
      <c r="C55" s="90"/>
      <c r="D55" s="91" t="s">
        <v>274</v>
      </c>
      <c r="E55" s="123">
        <v>98.7</v>
      </c>
      <c r="F55" s="123">
        <v>98.8</v>
      </c>
      <c r="G55" s="123">
        <v>98.6</v>
      </c>
      <c r="H55" s="90"/>
      <c r="I55" s="90"/>
      <c r="J55" s="90"/>
      <c r="K55" s="90"/>
      <c r="L55" s="90"/>
    </row>
    <row r="56" spans="1:12" ht="15" customHeight="1">
      <c r="A56" s="90"/>
      <c r="B56" s="90"/>
      <c r="C56" s="90"/>
      <c r="D56" s="91">
        <v>2023</v>
      </c>
      <c r="E56" s="206">
        <v>99.324645346101875</v>
      </c>
      <c r="F56" s="206">
        <v>99.233033401439499</v>
      </c>
      <c r="G56" s="206">
        <v>99.425977449114072</v>
      </c>
      <c r="H56" s="90"/>
      <c r="I56" s="90"/>
      <c r="J56" s="90"/>
      <c r="K56" s="90"/>
      <c r="L56" s="90"/>
    </row>
    <row r="57" spans="1:12" ht="6" customHeight="1">
      <c r="A57" s="90"/>
      <c r="B57" s="90"/>
      <c r="C57" s="90"/>
      <c r="D57" s="91"/>
      <c r="E57" s="123"/>
      <c r="F57" s="123"/>
      <c r="G57" s="123"/>
      <c r="H57" s="90"/>
      <c r="I57" s="90"/>
      <c r="J57" s="90"/>
      <c r="K57" s="90"/>
      <c r="L57" s="90"/>
    </row>
    <row r="58" spans="1:12" ht="15" customHeight="1">
      <c r="A58" s="90"/>
      <c r="B58" s="90" t="s">
        <v>22</v>
      </c>
      <c r="C58" s="90"/>
      <c r="D58" s="91" t="s">
        <v>273</v>
      </c>
      <c r="E58" s="123">
        <v>98.3</v>
      </c>
      <c r="F58" s="123">
        <v>97.6</v>
      </c>
      <c r="G58" s="123">
        <v>99.1</v>
      </c>
      <c r="H58" s="90"/>
      <c r="I58" s="90"/>
      <c r="J58" s="90"/>
      <c r="K58" s="90"/>
      <c r="L58" s="90"/>
    </row>
    <row r="59" spans="1:12" ht="15" customHeight="1">
      <c r="A59" s="90"/>
      <c r="B59" s="90"/>
      <c r="C59" s="90"/>
      <c r="D59" s="91" t="s">
        <v>274</v>
      </c>
      <c r="E59" s="123">
        <v>99.5</v>
      </c>
      <c r="F59" s="123">
        <v>99.5</v>
      </c>
      <c r="G59" s="123">
        <v>99.5</v>
      </c>
      <c r="H59" s="90"/>
      <c r="I59" s="90"/>
      <c r="J59" s="90"/>
      <c r="K59" s="90"/>
      <c r="L59" s="90"/>
    </row>
    <row r="60" spans="1:12" ht="15" customHeight="1">
      <c r="A60" s="90"/>
      <c r="B60" s="90"/>
      <c r="C60" s="90"/>
      <c r="D60" s="91">
        <v>2023</v>
      </c>
      <c r="E60" s="206">
        <v>99.5</v>
      </c>
      <c r="F60" s="206">
        <v>99.2</v>
      </c>
      <c r="G60" s="206">
        <v>99.9</v>
      </c>
      <c r="H60" s="90"/>
      <c r="I60" s="90"/>
      <c r="J60" s="90"/>
      <c r="K60" s="90"/>
      <c r="L60" s="90"/>
    </row>
    <row r="61" spans="1:12" ht="6" customHeight="1">
      <c r="A61" s="90"/>
      <c r="B61" s="90"/>
      <c r="C61" s="90"/>
      <c r="D61" s="91"/>
      <c r="E61" s="123"/>
      <c r="F61" s="123"/>
      <c r="G61" s="123"/>
      <c r="H61" s="90"/>
      <c r="I61" s="90"/>
      <c r="J61" s="90"/>
      <c r="K61" s="90"/>
      <c r="L61" s="90"/>
    </row>
    <row r="62" spans="1:12" ht="15" customHeight="1">
      <c r="A62" s="90"/>
      <c r="B62" s="90" t="s">
        <v>23</v>
      </c>
      <c r="C62" s="90"/>
      <c r="D62" s="91" t="s">
        <v>273</v>
      </c>
      <c r="E62" s="123">
        <v>98.5</v>
      </c>
      <c r="F62" s="123">
        <v>97.4</v>
      </c>
      <c r="G62" s="123">
        <v>99.6</v>
      </c>
      <c r="H62" s="90"/>
      <c r="I62" s="90"/>
      <c r="J62" s="90"/>
      <c r="K62" s="90"/>
      <c r="L62" s="90"/>
    </row>
    <row r="63" spans="1:12" ht="15" customHeight="1">
      <c r="A63" s="90"/>
      <c r="B63" s="90"/>
      <c r="C63" s="90"/>
      <c r="D63" s="91" t="s">
        <v>274</v>
      </c>
      <c r="E63" s="123">
        <v>98.9</v>
      </c>
      <c r="F63" s="123">
        <v>98.6</v>
      </c>
      <c r="G63" s="123">
        <v>99.1</v>
      </c>
      <c r="H63" s="90"/>
      <c r="I63" s="90"/>
      <c r="J63" s="90"/>
      <c r="K63" s="90"/>
      <c r="L63" s="90"/>
    </row>
    <row r="64" spans="1:12" ht="15" customHeight="1">
      <c r="A64" s="90"/>
      <c r="B64" s="90"/>
      <c r="C64" s="90"/>
      <c r="D64" s="91">
        <v>2023</v>
      </c>
      <c r="E64" s="206">
        <v>99.1</v>
      </c>
      <c r="F64" s="206">
        <v>98.8</v>
      </c>
      <c r="G64" s="206">
        <v>99.4</v>
      </c>
      <c r="H64" s="90"/>
      <c r="I64" s="90"/>
      <c r="J64" s="90"/>
      <c r="K64" s="90"/>
      <c r="L64" s="90"/>
    </row>
    <row r="65" spans="1:12" ht="6" customHeight="1">
      <c r="A65" s="90"/>
      <c r="B65" s="90"/>
      <c r="C65" s="90"/>
      <c r="D65" s="91"/>
      <c r="E65" s="123"/>
      <c r="F65" s="123"/>
      <c r="G65" s="123"/>
      <c r="H65" s="90"/>
      <c r="I65" s="90"/>
      <c r="J65" s="90"/>
      <c r="K65" s="90"/>
      <c r="L65" s="90"/>
    </row>
    <row r="66" spans="1:12" ht="15" customHeight="1">
      <c r="A66" s="90"/>
      <c r="B66" s="90" t="s">
        <v>31</v>
      </c>
      <c r="C66" s="90"/>
      <c r="D66" s="91" t="s">
        <v>273</v>
      </c>
      <c r="E66" s="123">
        <v>99.3</v>
      </c>
      <c r="F66" s="123">
        <v>98.9</v>
      </c>
      <c r="G66" s="123">
        <v>99.8</v>
      </c>
      <c r="H66" s="90"/>
      <c r="I66" s="90"/>
      <c r="J66" s="90"/>
      <c r="K66" s="90"/>
      <c r="L66" s="90"/>
    </row>
    <row r="67" spans="1:12" ht="15" customHeight="1">
      <c r="A67" s="90"/>
      <c r="B67" s="90"/>
      <c r="C67" s="90"/>
      <c r="D67" s="91" t="s">
        <v>274</v>
      </c>
      <c r="E67" s="123">
        <v>99.8</v>
      </c>
      <c r="F67" s="123">
        <v>99.9</v>
      </c>
      <c r="G67" s="123">
        <v>99.7</v>
      </c>
      <c r="H67" s="90"/>
      <c r="I67" s="90"/>
      <c r="J67" s="90"/>
      <c r="K67" s="90"/>
      <c r="L67" s="90"/>
    </row>
    <row r="68" spans="1:12" ht="15" customHeight="1">
      <c r="A68" s="90"/>
      <c r="B68" s="90"/>
      <c r="C68" s="90"/>
      <c r="D68" s="91">
        <v>2023</v>
      </c>
      <c r="E68" s="206">
        <v>99.8</v>
      </c>
      <c r="F68" s="206">
        <v>99.8</v>
      </c>
      <c r="G68" s="206">
        <v>99.8</v>
      </c>
      <c r="H68" s="90"/>
      <c r="I68" s="90"/>
      <c r="J68" s="90"/>
      <c r="K68" s="90"/>
      <c r="L68" s="90"/>
    </row>
    <row r="69" spans="1:12" ht="6" customHeight="1">
      <c r="A69" s="90"/>
      <c r="B69" s="90"/>
      <c r="C69" s="90"/>
      <c r="D69" s="91"/>
      <c r="E69" s="123"/>
      <c r="F69" s="123"/>
      <c r="G69" s="123"/>
      <c r="H69" s="90"/>
      <c r="I69" s="90"/>
      <c r="J69" s="90"/>
      <c r="K69" s="90"/>
      <c r="L69" s="90"/>
    </row>
    <row r="70" spans="1:12" ht="15" customHeight="1">
      <c r="A70" s="90"/>
      <c r="B70" s="90" t="s">
        <v>24</v>
      </c>
      <c r="C70" s="90"/>
      <c r="D70" s="91" t="s">
        <v>273</v>
      </c>
      <c r="E70" s="123">
        <v>95.8</v>
      </c>
      <c r="F70" s="123">
        <v>95.1</v>
      </c>
      <c r="G70" s="123">
        <v>96.4</v>
      </c>
      <c r="H70" s="90"/>
      <c r="I70" s="90"/>
      <c r="J70" s="90"/>
      <c r="K70" s="90"/>
      <c r="L70" s="90"/>
    </row>
    <row r="71" spans="1:12" ht="15" customHeight="1">
      <c r="A71" s="90"/>
      <c r="B71" s="90"/>
      <c r="C71" s="90"/>
      <c r="D71" s="91" t="s">
        <v>274</v>
      </c>
      <c r="E71" s="123">
        <v>95.2</v>
      </c>
      <c r="F71" s="123">
        <v>93</v>
      </c>
      <c r="G71" s="123">
        <v>97.3</v>
      </c>
      <c r="H71" s="90"/>
      <c r="I71" s="90"/>
      <c r="J71" s="90"/>
      <c r="K71" s="90"/>
      <c r="L71" s="90"/>
    </row>
    <row r="72" spans="1:12" ht="15" customHeight="1">
      <c r="A72" s="90"/>
      <c r="B72" s="90"/>
      <c r="C72" s="90"/>
      <c r="D72" s="91">
        <v>2023</v>
      </c>
      <c r="E72" s="206">
        <v>99.9</v>
      </c>
      <c r="F72" s="206">
        <v>99.8</v>
      </c>
      <c r="G72" s="206">
        <v>100</v>
      </c>
      <c r="H72" s="90"/>
      <c r="I72" s="90"/>
      <c r="J72" s="90"/>
      <c r="K72" s="90"/>
      <c r="L72" s="90"/>
    </row>
    <row r="73" spans="1:12" ht="6" customHeight="1">
      <c r="A73" s="90"/>
      <c r="B73" s="90"/>
      <c r="C73" s="90"/>
      <c r="D73" s="91"/>
      <c r="E73" s="123"/>
      <c r="F73" s="123"/>
      <c r="G73" s="123"/>
      <c r="H73" s="90"/>
      <c r="I73" s="90"/>
      <c r="J73" s="90"/>
      <c r="K73" s="90"/>
      <c r="L73" s="90"/>
    </row>
    <row r="74" spans="1:12" ht="15" customHeight="1">
      <c r="A74" s="90"/>
      <c r="B74" s="90" t="s">
        <v>32</v>
      </c>
      <c r="C74" s="90"/>
      <c r="D74" s="91" t="s">
        <v>273</v>
      </c>
      <c r="E74" s="123">
        <v>100</v>
      </c>
      <c r="F74" s="123">
        <v>100</v>
      </c>
      <c r="G74" s="123">
        <v>100</v>
      </c>
      <c r="H74" s="90"/>
      <c r="I74" s="90"/>
      <c r="J74" s="90"/>
      <c r="K74" s="90"/>
      <c r="L74" s="90"/>
    </row>
    <row r="75" spans="1:12" ht="15" customHeight="1">
      <c r="A75" s="90"/>
      <c r="B75" s="90"/>
      <c r="C75" s="90"/>
      <c r="D75" s="91" t="s">
        <v>274</v>
      </c>
      <c r="E75" s="123">
        <v>100</v>
      </c>
      <c r="F75" s="123">
        <v>100</v>
      </c>
      <c r="G75" s="123">
        <v>100</v>
      </c>
      <c r="H75" s="90"/>
      <c r="I75" s="90"/>
      <c r="J75" s="90"/>
      <c r="K75" s="90"/>
      <c r="L75" s="90"/>
    </row>
    <row r="76" spans="1:12" ht="15" customHeight="1">
      <c r="A76" s="90"/>
      <c r="B76" s="90"/>
      <c r="C76" s="90"/>
      <c r="D76" s="91">
        <v>2023</v>
      </c>
      <c r="E76" s="206">
        <v>100</v>
      </c>
      <c r="F76" s="206">
        <v>100</v>
      </c>
      <c r="G76" s="206">
        <v>100</v>
      </c>
      <c r="H76" s="90"/>
      <c r="I76" s="90"/>
      <c r="J76" s="90"/>
      <c r="K76" s="90"/>
      <c r="L76" s="90"/>
    </row>
    <row r="77" spans="1:12" ht="6" customHeight="1">
      <c r="A77" s="97"/>
      <c r="B77" s="97"/>
      <c r="C77" s="97"/>
      <c r="D77" s="97"/>
      <c r="E77" s="97"/>
      <c r="F77" s="97"/>
      <c r="G77" s="97"/>
      <c r="H77" s="97"/>
      <c r="I77" s="90"/>
      <c r="J77" s="90"/>
      <c r="K77" s="90"/>
      <c r="L77" s="90"/>
    </row>
    <row r="78" spans="1:12" ht="1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</row>
    <row r="79" spans="1:12" s="72" customFormat="1" ht="15" customHeight="1">
      <c r="A79" s="68"/>
      <c r="B79" s="74" t="s">
        <v>186</v>
      </c>
      <c r="C79" s="74"/>
      <c r="D79" s="68"/>
      <c r="E79" s="68"/>
      <c r="F79" s="68"/>
      <c r="G79" s="68"/>
      <c r="H79" s="68"/>
      <c r="I79" s="68"/>
      <c r="J79" s="68"/>
      <c r="K79" s="68"/>
      <c r="L79" s="68"/>
    </row>
    <row r="80" spans="1:12" s="72" customFormat="1" ht="15" customHeight="1">
      <c r="A80" s="68"/>
      <c r="B80" s="74" t="s">
        <v>275</v>
      </c>
      <c r="C80" s="74"/>
      <c r="D80" s="68"/>
      <c r="E80" s="68"/>
      <c r="F80" s="68"/>
      <c r="G80" s="68"/>
      <c r="H80" s="68"/>
      <c r="I80" s="68"/>
      <c r="J80" s="68"/>
      <c r="K80" s="68"/>
      <c r="L80" s="68"/>
    </row>
    <row r="81" spans="1:12" s="72" customFormat="1" ht="15" customHeight="1">
      <c r="A81" s="68"/>
      <c r="B81" s="74" t="s">
        <v>276</v>
      </c>
      <c r="C81" s="74"/>
      <c r="D81" s="68"/>
      <c r="E81" s="68"/>
      <c r="F81" s="68"/>
      <c r="G81" s="68"/>
      <c r="H81" s="68"/>
      <c r="I81" s="68"/>
      <c r="J81" s="68"/>
      <c r="K81" s="68"/>
      <c r="L81" s="68"/>
    </row>
    <row r="82" spans="1:12" s="72" customFormat="1" ht="15" customHeight="1">
      <c r="A82" s="68"/>
      <c r="B82" s="74" t="s">
        <v>240</v>
      </c>
      <c r="C82" s="134"/>
      <c r="D82" s="68"/>
      <c r="E82" s="68"/>
      <c r="F82" s="68"/>
      <c r="G82" s="68"/>
      <c r="H82" s="68"/>
      <c r="I82" s="68"/>
      <c r="J82" s="68"/>
      <c r="K82" s="68"/>
      <c r="L82" s="68"/>
    </row>
    <row r="83" spans="1:12" s="72" customFormat="1" ht="15" customHeight="1">
      <c r="A83" s="68"/>
      <c r="B83" s="75" t="s">
        <v>241</v>
      </c>
      <c r="C83" s="75"/>
      <c r="D83" s="68"/>
      <c r="E83" s="68"/>
      <c r="F83" s="68"/>
      <c r="G83" s="68"/>
      <c r="H83" s="68"/>
      <c r="I83" s="68"/>
      <c r="J83" s="68"/>
      <c r="K83" s="68"/>
      <c r="L83" s="68"/>
    </row>
    <row r="84" spans="1:12" ht="15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</row>
    <row r="85" spans="1:12" ht="15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</row>
    <row r="86" spans="1:12" ht="15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</row>
    <row r="87" spans="1:12" ht="15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</row>
    <row r="88" spans="1:12" ht="15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</row>
    <row r="89" spans="1:12" ht="15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</row>
    <row r="90" spans="1:12" ht="15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</row>
    <row r="91" spans="1:12" ht="15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</row>
    <row r="92" spans="1:12" ht="15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</row>
    <row r="93" spans="1:12" ht="15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</row>
    <row r="94" spans="1:12" ht="15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</row>
    <row r="95" spans="1:12" ht="15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</row>
    <row r="96" spans="1:12" ht="15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</row>
    <row r="97" spans="1:12" ht="15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</row>
    <row r="98" spans="1:12" ht="15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</row>
    <row r="99" spans="1:12" ht="15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</row>
  </sheetData>
  <conditionalFormatting sqref="C79:C81">
    <cfRule type="cellIs" dxfId="8" priority="2" stopIfTrue="1" operator="lessThan">
      <formula>0</formula>
    </cfRule>
  </conditionalFormatting>
  <conditionalFormatting sqref="B79:B81">
    <cfRule type="cellIs" dxfId="7" priority="1" stopIfTrue="1" operator="lessThan">
      <formula>0</formula>
    </cfRule>
  </conditionalFormatting>
  <printOptions horizontalCentered="1"/>
  <pageMargins left="0.39370078740157483" right="0.39370078740157483" top="0.51181102362204722" bottom="0.39370078740157483" header="0.19685039370078741" footer="0.39370078740157483"/>
  <pageSetup paperSize="9" scale="7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971CD-F32A-4A50-B1EE-86E13FCE946D}">
  <sheetPr codeName="Sheet15"/>
  <dimension ref="A1:L99"/>
  <sheetViews>
    <sheetView view="pageBreakPreview" zoomScale="80" zoomScaleNormal="100" zoomScaleSheetLayoutView="80" workbookViewId="0">
      <selection activeCell="E10" sqref="E10:G76"/>
    </sheetView>
  </sheetViews>
  <sheetFormatPr defaultColWidth="16.7109375" defaultRowHeight="15" customHeight="1"/>
  <cols>
    <col min="1" max="1" width="1.28515625" style="80" customWidth="1"/>
    <col min="2" max="2" width="12.5703125" style="80" customWidth="1"/>
    <col min="3" max="3" width="11.28515625" style="80" customWidth="1"/>
    <col min="4" max="4" width="14.7109375" style="80" customWidth="1"/>
    <col min="5" max="7" width="22" style="80" customWidth="1"/>
    <col min="8" max="8" width="1.28515625" style="80" customWidth="1"/>
    <col min="9" max="12" width="10.7109375" style="80" customWidth="1"/>
    <col min="13" max="16384" width="16.7109375" style="80"/>
  </cols>
  <sheetData>
    <row r="1" spans="1:12" ht="18.75" customHeight="1">
      <c r="A1" s="90"/>
      <c r="B1" s="78" t="s">
        <v>174</v>
      </c>
      <c r="C1" s="79" t="s">
        <v>242</v>
      </c>
      <c r="E1" s="79"/>
      <c r="F1" s="79"/>
      <c r="G1" s="79"/>
      <c r="H1" s="90"/>
      <c r="I1" s="90"/>
      <c r="J1" s="90"/>
      <c r="K1" s="90"/>
      <c r="L1" s="90"/>
    </row>
    <row r="2" spans="1:12" ht="18.75" customHeight="1">
      <c r="A2" s="90"/>
      <c r="B2" s="81" t="s">
        <v>221</v>
      </c>
      <c r="C2" s="82" t="s">
        <v>243</v>
      </c>
      <c r="E2" s="82"/>
      <c r="F2" s="82"/>
      <c r="G2" s="82"/>
      <c r="H2" s="90"/>
      <c r="I2" s="90"/>
      <c r="J2" s="90"/>
      <c r="K2" s="90"/>
      <c r="L2" s="90"/>
    </row>
    <row r="3" spans="1:12" ht="8.1" customHeight="1">
      <c r="A3" s="90"/>
      <c r="B3" s="82"/>
      <c r="C3" s="82"/>
      <c r="D3" s="82"/>
      <c r="E3" s="82"/>
      <c r="F3" s="82"/>
      <c r="G3" s="82"/>
      <c r="H3" s="90"/>
      <c r="I3" s="90"/>
      <c r="J3" s="90"/>
      <c r="K3" s="90"/>
      <c r="L3" s="90"/>
    </row>
    <row r="4" spans="1:12" ht="15" customHeight="1" thickBot="1">
      <c r="A4" s="96"/>
      <c r="B4" s="83"/>
      <c r="C4" s="83"/>
      <c r="D4" s="83"/>
      <c r="E4" s="83"/>
      <c r="F4" s="83"/>
      <c r="G4" s="83"/>
      <c r="H4" s="121" t="s">
        <v>64</v>
      </c>
      <c r="I4" s="90"/>
      <c r="J4" s="90"/>
      <c r="K4" s="90"/>
      <c r="L4" s="90"/>
    </row>
    <row r="5" spans="1:12" ht="8.1" customHeight="1" thickTop="1">
      <c r="A5" s="90"/>
      <c r="B5" s="82"/>
      <c r="C5" s="82"/>
      <c r="D5" s="82"/>
      <c r="E5" s="82"/>
      <c r="F5" s="82"/>
      <c r="G5" s="82"/>
      <c r="H5" s="90"/>
      <c r="I5" s="90"/>
      <c r="J5" s="90"/>
      <c r="K5" s="90"/>
      <c r="L5" s="90"/>
    </row>
    <row r="6" spans="1:12" ht="15" customHeight="1">
      <c r="A6" s="90"/>
      <c r="B6" s="79" t="s">
        <v>0</v>
      </c>
      <c r="C6" s="79"/>
      <c r="D6" s="84" t="s">
        <v>1</v>
      </c>
      <c r="E6" s="78" t="s">
        <v>2</v>
      </c>
      <c r="F6" s="78" t="s">
        <v>27</v>
      </c>
      <c r="G6" s="78" t="s">
        <v>28</v>
      </c>
      <c r="H6" s="78"/>
      <c r="I6" s="90"/>
      <c r="J6" s="90"/>
      <c r="K6" s="90"/>
      <c r="L6" s="90"/>
    </row>
    <row r="7" spans="1:12" ht="15" customHeight="1">
      <c r="A7" s="90"/>
      <c r="B7" s="82" t="s">
        <v>4</v>
      </c>
      <c r="C7" s="82"/>
      <c r="D7" s="86" t="s">
        <v>5</v>
      </c>
      <c r="E7" s="81" t="s">
        <v>6</v>
      </c>
      <c r="F7" s="81" t="s">
        <v>29</v>
      </c>
      <c r="G7" s="81" t="s">
        <v>30</v>
      </c>
      <c r="H7" s="90"/>
      <c r="I7" s="90"/>
      <c r="J7" s="90"/>
      <c r="K7" s="90"/>
      <c r="L7" s="90"/>
    </row>
    <row r="8" spans="1:12" ht="8.1" customHeight="1">
      <c r="A8" s="88"/>
      <c r="B8" s="88"/>
      <c r="C8" s="88"/>
      <c r="D8" s="88"/>
      <c r="E8" s="88"/>
      <c r="F8" s="88"/>
      <c r="G8" s="88"/>
      <c r="H8" s="88"/>
      <c r="I8" s="79"/>
      <c r="J8" s="79"/>
      <c r="K8" s="79"/>
      <c r="L8" s="79"/>
    </row>
    <row r="9" spans="1:12" ht="6" customHeigh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2" ht="15" customHeight="1">
      <c r="A10" s="90"/>
      <c r="B10" s="79" t="s">
        <v>9</v>
      </c>
      <c r="C10" s="79"/>
      <c r="D10" s="202" t="s">
        <v>271</v>
      </c>
      <c r="E10" s="122">
        <v>97.2</v>
      </c>
      <c r="F10" s="122">
        <v>97.6</v>
      </c>
      <c r="G10" s="122">
        <v>96.8</v>
      </c>
      <c r="H10" s="90"/>
      <c r="I10" s="90"/>
      <c r="J10" s="90"/>
      <c r="K10" s="90"/>
      <c r="L10" s="90"/>
    </row>
    <row r="11" spans="1:12" ht="15" customHeight="1">
      <c r="A11" s="90"/>
      <c r="B11" s="79"/>
      <c r="C11" s="79"/>
      <c r="D11" s="202" t="s">
        <v>272</v>
      </c>
      <c r="E11" s="122">
        <v>97.4</v>
      </c>
      <c r="F11" s="122">
        <v>98.3</v>
      </c>
      <c r="G11" s="122">
        <v>96.5</v>
      </c>
      <c r="H11" s="90"/>
      <c r="I11" s="90"/>
      <c r="J11" s="90"/>
      <c r="K11" s="90"/>
      <c r="L11" s="90"/>
    </row>
    <row r="12" spans="1:12" ht="15" customHeight="1">
      <c r="A12" s="90"/>
      <c r="B12" s="79"/>
      <c r="C12" s="79"/>
      <c r="D12" s="202">
        <v>2023</v>
      </c>
      <c r="E12" s="122">
        <v>97.7</v>
      </c>
      <c r="F12" s="122">
        <v>98.6</v>
      </c>
      <c r="G12" s="122">
        <v>96.8</v>
      </c>
      <c r="H12" s="90"/>
      <c r="I12" s="90"/>
      <c r="J12" s="90"/>
      <c r="K12" s="90"/>
      <c r="L12" s="90"/>
    </row>
    <row r="13" spans="1:12" ht="6" customHeight="1">
      <c r="A13" s="90"/>
      <c r="B13" s="79"/>
      <c r="C13" s="79"/>
      <c r="D13" s="202"/>
      <c r="E13" s="123"/>
      <c r="F13" s="123"/>
      <c r="G13" s="123"/>
      <c r="H13" s="90"/>
      <c r="I13" s="90"/>
      <c r="J13" s="90"/>
      <c r="K13" s="90"/>
      <c r="L13" s="90"/>
    </row>
    <row r="14" spans="1:12" ht="15" customHeight="1">
      <c r="A14" s="90"/>
      <c r="B14" s="90" t="s">
        <v>10</v>
      </c>
      <c r="C14" s="90"/>
      <c r="D14" s="91" t="s">
        <v>273</v>
      </c>
      <c r="E14" s="123">
        <v>97.9</v>
      </c>
      <c r="F14" s="123">
        <v>98.4</v>
      </c>
      <c r="G14" s="123">
        <v>97.4</v>
      </c>
      <c r="H14" s="90"/>
      <c r="I14" s="90"/>
      <c r="J14" s="90"/>
      <c r="K14" s="90"/>
      <c r="L14" s="90"/>
    </row>
    <row r="15" spans="1:12" ht="15" customHeight="1">
      <c r="A15" s="90"/>
      <c r="B15" s="90"/>
      <c r="C15" s="90"/>
      <c r="D15" s="91" t="s">
        <v>274</v>
      </c>
      <c r="E15" s="123">
        <v>98.4</v>
      </c>
      <c r="F15" s="123">
        <v>99.2</v>
      </c>
      <c r="G15" s="123">
        <v>97.6</v>
      </c>
      <c r="H15" s="90"/>
      <c r="I15" s="90"/>
      <c r="J15" s="90"/>
      <c r="K15" s="90"/>
      <c r="L15" s="90"/>
    </row>
    <row r="16" spans="1:12" ht="15" customHeight="1">
      <c r="A16" s="90"/>
      <c r="B16" s="90"/>
      <c r="C16" s="90"/>
      <c r="D16" s="196">
        <v>2023</v>
      </c>
      <c r="E16" s="123">
        <v>99</v>
      </c>
      <c r="F16" s="123">
        <v>99.5</v>
      </c>
      <c r="G16" s="123">
        <v>98.5</v>
      </c>
      <c r="H16" s="90"/>
      <c r="I16" s="90"/>
      <c r="J16" s="90"/>
      <c r="K16" s="90"/>
      <c r="L16" s="90"/>
    </row>
    <row r="17" spans="1:12" ht="6" customHeight="1">
      <c r="A17" s="90"/>
      <c r="B17" s="90"/>
      <c r="C17" s="90"/>
      <c r="D17" s="91"/>
      <c r="E17" s="123"/>
      <c r="F17" s="123"/>
      <c r="G17" s="123"/>
      <c r="H17" s="90"/>
      <c r="I17" s="90"/>
      <c r="J17" s="90"/>
      <c r="K17" s="90"/>
      <c r="L17" s="90"/>
    </row>
    <row r="18" spans="1:12" ht="15" customHeight="1">
      <c r="A18" s="90"/>
      <c r="B18" s="90" t="s">
        <v>11</v>
      </c>
      <c r="C18" s="90"/>
      <c r="D18" s="91" t="s">
        <v>273</v>
      </c>
      <c r="E18" s="123">
        <v>97.6</v>
      </c>
      <c r="F18" s="123">
        <v>98.2</v>
      </c>
      <c r="G18" s="123">
        <v>97</v>
      </c>
      <c r="H18" s="90"/>
      <c r="I18" s="90"/>
      <c r="J18" s="90"/>
      <c r="K18" s="90"/>
      <c r="L18" s="90"/>
    </row>
    <row r="19" spans="1:12" ht="15" customHeight="1">
      <c r="A19" s="90"/>
      <c r="B19" s="90"/>
      <c r="C19" s="90"/>
      <c r="D19" s="91" t="s">
        <v>274</v>
      </c>
      <c r="E19" s="123">
        <v>97.3</v>
      </c>
      <c r="F19" s="123">
        <v>98.5</v>
      </c>
      <c r="G19" s="123">
        <v>96.1</v>
      </c>
      <c r="H19" s="90"/>
      <c r="I19" s="90"/>
      <c r="J19" s="90"/>
      <c r="K19" s="90"/>
      <c r="L19" s="90"/>
    </row>
    <row r="20" spans="1:12" ht="15" customHeight="1">
      <c r="A20" s="90"/>
      <c r="B20" s="90"/>
      <c r="C20" s="90"/>
      <c r="D20" s="91">
        <v>2023</v>
      </c>
      <c r="E20" s="123">
        <v>98.1</v>
      </c>
      <c r="F20" s="123">
        <v>98.9</v>
      </c>
      <c r="G20" s="123">
        <v>97.2</v>
      </c>
      <c r="H20" s="90"/>
      <c r="I20" s="90"/>
      <c r="J20" s="90"/>
      <c r="K20" s="90"/>
      <c r="L20" s="90"/>
    </row>
    <row r="21" spans="1:12" ht="6" customHeight="1">
      <c r="A21" s="90"/>
      <c r="B21" s="90"/>
      <c r="C21" s="90"/>
      <c r="D21" s="91"/>
      <c r="E21" s="161"/>
      <c r="F21" s="161"/>
      <c r="G21" s="161"/>
      <c r="H21" s="90"/>
      <c r="I21" s="90"/>
      <c r="J21" s="90"/>
      <c r="K21" s="90"/>
      <c r="L21" s="90"/>
    </row>
    <row r="22" spans="1:12" ht="15" customHeight="1">
      <c r="A22" s="90"/>
      <c r="B22" s="90" t="s">
        <v>13</v>
      </c>
      <c r="C22" s="90"/>
      <c r="D22" s="91" t="s">
        <v>273</v>
      </c>
      <c r="E22" s="123">
        <v>96.6</v>
      </c>
      <c r="F22" s="123">
        <v>97.3</v>
      </c>
      <c r="G22" s="123">
        <v>96</v>
      </c>
      <c r="H22" s="90"/>
      <c r="I22" s="90"/>
      <c r="J22" s="90"/>
      <c r="K22" s="90"/>
      <c r="L22" s="90"/>
    </row>
    <row r="23" spans="1:12" ht="15" customHeight="1">
      <c r="A23" s="90"/>
      <c r="B23" s="90"/>
      <c r="C23" s="90"/>
      <c r="D23" s="91" t="s">
        <v>274</v>
      </c>
      <c r="E23" s="123">
        <v>96.1</v>
      </c>
      <c r="F23" s="123">
        <v>97.2</v>
      </c>
      <c r="G23" s="123">
        <v>95.1</v>
      </c>
      <c r="H23" s="90"/>
      <c r="I23" s="90"/>
      <c r="J23" s="90"/>
      <c r="K23" s="90"/>
      <c r="L23" s="90"/>
    </row>
    <row r="24" spans="1:12" ht="15" customHeight="1">
      <c r="A24" s="90"/>
      <c r="B24" s="90"/>
      <c r="C24" s="90"/>
      <c r="D24" s="91">
        <v>2023</v>
      </c>
      <c r="E24" s="123">
        <v>96.7</v>
      </c>
      <c r="F24" s="123">
        <v>97.8</v>
      </c>
      <c r="G24" s="123">
        <v>95.7</v>
      </c>
      <c r="H24" s="90"/>
      <c r="I24" s="90"/>
      <c r="J24" s="90"/>
      <c r="K24" s="90"/>
      <c r="L24" s="90"/>
    </row>
    <row r="25" spans="1:12" ht="6" customHeight="1">
      <c r="A25" s="90"/>
      <c r="B25" s="90"/>
      <c r="C25" s="90"/>
      <c r="D25" s="91"/>
      <c r="E25" s="123"/>
      <c r="F25" s="123"/>
      <c r="G25" s="123"/>
      <c r="H25" s="90"/>
      <c r="I25" s="90"/>
      <c r="J25" s="90"/>
      <c r="K25" s="90"/>
      <c r="L25" s="90"/>
    </row>
    <row r="26" spans="1:12" ht="15" customHeight="1">
      <c r="A26" s="90"/>
      <c r="B26" s="90" t="s">
        <v>14</v>
      </c>
      <c r="C26" s="90"/>
      <c r="D26" s="91" t="s">
        <v>273</v>
      </c>
      <c r="E26" s="123">
        <v>98.5</v>
      </c>
      <c r="F26" s="123">
        <v>99.1</v>
      </c>
      <c r="G26" s="123">
        <v>98</v>
      </c>
      <c r="H26" s="90"/>
      <c r="I26" s="90"/>
      <c r="J26" s="90"/>
      <c r="K26" s="90"/>
      <c r="L26" s="90"/>
    </row>
    <row r="27" spans="1:12" ht="15" customHeight="1">
      <c r="A27" s="90"/>
      <c r="B27" s="90"/>
      <c r="C27" s="90"/>
      <c r="D27" s="91" t="s">
        <v>274</v>
      </c>
      <c r="E27" s="123">
        <v>98.5</v>
      </c>
      <c r="F27" s="123">
        <v>99</v>
      </c>
      <c r="G27" s="123">
        <v>98</v>
      </c>
      <c r="H27" s="90"/>
      <c r="I27" s="90"/>
      <c r="J27" s="90"/>
      <c r="K27" s="90"/>
      <c r="L27" s="90"/>
    </row>
    <row r="28" spans="1:12" ht="15" customHeight="1">
      <c r="A28" s="90"/>
      <c r="B28" s="90"/>
      <c r="C28" s="90"/>
      <c r="D28" s="91">
        <v>2023</v>
      </c>
      <c r="E28" s="123">
        <v>99</v>
      </c>
      <c r="F28" s="123">
        <v>99.6</v>
      </c>
      <c r="G28" s="123">
        <v>98.3</v>
      </c>
      <c r="H28" s="90"/>
      <c r="I28" s="90"/>
      <c r="J28" s="90"/>
      <c r="K28" s="90"/>
      <c r="L28" s="90"/>
    </row>
    <row r="29" spans="1:12" ht="6" customHeight="1">
      <c r="A29" s="90"/>
      <c r="B29" s="90"/>
      <c r="C29" s="90"/>
      <c r="D29" s="91"/>
      <c r="E29" s="123"/>
      <c r="F29" s="123"/>
      <c r="G29" s="123"/>
      <c r="H29" s="90"/>
      <c r="I29" s="90"/>
      <c r="J29" s="90"/>
      <c r="K29" s="90"/>
      <c r="L29" s="90"/>
    </row>
    <row r="30" spans="1:12" ht="15" customHeight="1">
      <c r="A30" s="90"/>
      <c r="B30" s="90" t="s">
        <v>15</v>
      </c>
      <c r="C30" s="90"/>
      <c r="D30" s="91" t="s">
        <v>273</v>
      </c>
      <c r="E30" s="123">
        <v>98.2</v>
      </c>
      <c r="F30" s="123">
        <v>98.4</v>
      </c>
      <c r="G30" s="123">
        <v>97.9</v>
      </c>
      <c r="H30" s="90"/>
      <c r="I30" s="90"/>
      <c r="J30" s="90"/>
      <c r="K30" s="90"/>
      <c r="L30" s="90"/>
    </row>
    <row r="31" spans="1:12" ht="15" customHeight="1">
      <c r="A31" s="90"/>
      <c r="B31" s="90"/>
      <c r="C31" s="90"/>
      <c r="D31" s="91" t="s">
        <v>274</v>
      </c>
      <c r="E31" s="123">
        <v>98.2</v>
      </c>
      <c r="F31" s="123">
        <v>99</v>
      </c>
      <c r="G31" s="123">
        <v>97.4</v>
      </c>
      <c r="H31" s="90"/>
      <c r="I31" s="90"/>
      <c r="J31" s="90"/>
      <c r="K31" s="90"/>
      <c r="L31" s="90"/>
    </row>
    <row r="32" spans="1:12" ht="15" customHeight="1">
      <c r="A32" s="90"/>
      <c r="B32" s="90"/>
      <c r="C32" s="90"/>
      <c r="D32" s="91">
        <v>2023</v>
      </c>
      <c r="E32" s="123">
        <v>98.5</v>
      </c>
      <c r="F32" s="123">
        <v>99.3</v>
      </c>
      <c r="G32" s="123">
        <v>97.8</v>
      </c>
      <c r="H32" s="90"/>
      <c r="I32" s="90"/>
      <c r="J32" s="90"/>
      <c r="K32" s="90"/>
      <c r="L32" s="90"/>
    </row>
    <row r="33" spans="1:12" ht="6" customHeight="1">
      <c r="A33" s="90"/>
      <c r="B33" s="90"/>
      <c r="C33" s="90"/>
      <c r="D33" s="91"/>
      <c r="E33" s="123"/>
      <c r="F33" s="123"/>
      <c r="G33" s="123"/>
      <c r="H33" s="90"/>
      <c r="I33" s="90"/>
      <c r="J33" s="90"/>
      <c r="K33" s="90"/>
      <c r="L33" s="90"/>
    </row>
    <row r="34" spans="1:12" ht="15" customHeight="1">
      <c r="A34" s="90"/>
      <c r="B34" s="90" t="s">
        <v>16</v>
      </c>
      <c r="C34" s="90"/>
      <c r="D34" s="91" t="s">
        <v>273</v>
      </c>
      <c r="E34" s="123">
        <v>97.5</v>
      </c>
      <c r="F34" s="123">
        <v>97.6</v>
      </c>
      <c r="G34" s="123">
        <v>97.3</v>
      </c>
      <c r="H34" s="90"/>
      <c r="I34" s="90"/>
      <c r="J34" s="90"/>
      <c r="K34" s="90"/>
      <c r="L34" s="90"/>
    </row>
    <row r="35" spans="1:12" ht="15" customHeight="1">
      <c r="A35" s="90"/>
      <c r="B35" s="90"/>
      <c r="C35" s="90"/>
      <c r="D35" s="91" t="s">
        <v>274</v>
      </c>
      <c r="E35" s="123">
        <v>98.1</v>
      </c>
      <c r="F35" s="123">
        <v>98.3</v>
      </c>
      <c r="G35" s="123">
        <v>97.9</v>
      </c>
      <c r="H35" s="90"/>
      <c r="I35" s="90"/>
      <c r="J35" s="90"/>
      <c r="K35" s="90"/>
      <c r="L35" s="90"/>
    </row>
    <row r="36" spans="1:12" ht="15" customHeight="1">
      <c r="A36" s="90"/>
      <c r="B36" s="90"/>
      <c r="C36" s="90"/>
      <c r="D36" s="91">
        <v>2023</v>
      </c>
      <c r="E36" s="123">
        <v>98.1</v>
      </c>
      <c r="F36" s="123">
        <v>98.7</v>
      </c>
      <c r="G36" s="123">
        <v>97.4</v>
      </c>
      <c r="H36" s="90"/>
      <c r="I36" s="90"/>
      <c r="J36" s="90"/>
      <c r="K36" s="90"/>
      <c r="L36" s="90"/>
    </row>
    <row r="37" spans="1:12" ht="6" customHeight="1">
      <c r="A37" s="90"/>
      <c r="B37" s="90"/>
      <c r="C37" s="90"/>
      <c r="D37" s="91"/>
      <c r="E37" s="123"/>
      <c r="F37" s="123"/>
      <c r="G37" s="123"/>
      <c r="H37" s="90"/>
      <c r="I37" s="90"/>
      <c r="J37" s="90"/>
      <c r="K37" s="90"/>
      <c r="L37" s="90"/>
    </row>
    <row r="38" spans="1:12" ht="15" customHeight="1">
      <c r="A38" s="90"/>
      <c r="B38" s="90" t="s">
        <v>17</v>
      </c>
      <c r="C38" s="90"/>
      <c r="D38" s="91" t="s">
        <v>273</v>
      </c>
      <c r="E38" s="123">
        <v>96.9</v>
      </c>
      <c r="F38" s="123">
        <v>97.6</v>
      </c>
      <c r="G38" s="123">
        <v>96.1</v>
      </c>
      <c r="H38" s="90"/>
      <c r="I38" s="90"/>
      <c r="J38" s="90"/>
      <c r="K38" s="90"/>
      <c r="L38" s="90"/>
    </row>
    <row r="39" spans="1:12" ht="15" customHeight="1">
      <c r="A39" s="90"/>
      <c r="B39" s="90"/>
      <c r="C39" s="90"/>
      <c r="D39" s="91" t="s">
        <v>274</v>
      </c>
      <c r="E39" s="123">
        <v>97.5</v>
      </c>
      <c r="F39" s="123">
        <v>98.3</v>
      </c>
      <c r="G39" s="123">
        <v>96.6</v>
      </c>
      <c r="H39" s="90"/>
      <c r="I39" s="90"/>
      <c r="J39" s="90"/>
      <c r="K39" s="90"/>
      <c r="L39" s="90"/>
    </row>
    <row r="40" spans="1:12" ht="15" customHeight="1">
      <c r="A40" s="90"/>
      <c r="B40" s="90"/>
      <c r="C40" s="90"/>
      <c r="D40" s="91">
        <v>2023</v>
      </c>
      <c r="E40" s="123">
        <v>97.8</v>
      </c>
      <c r="F40" s="123">
        <v>98.8</v>
      </c>
      <c r="G40" s="123">
        <v>96.7</v>
      </c>
      <c r="H40" s="90"/>
      <c r="I40" s="90"/>
      <c r="J40" s="90"/>
      <c r="K40" s="90"/>
      <c r="L40" s="90"/>
    </row>
    <row r="41" spans="1:12" ht="6" customHeight="1">
      <c r="A41" s="90"/>
      <c r="B41" s="90"/>
      <c r="C41" s="90"/>
      <c r="D41" s="91"/>
      <c r="E41" s="123"/>
      <c r="F41" s="123"/>
      <c r="G41" s="123"/>
      <c r="H41" s="90"/>
      <c r="I41" s="90"/>
      <c r="J41" s="90"/>
      <c r="K41" s="90"/>
      <c r="L41" s="90"/>
    </row>
    <row r="42" spans="1:12" ht="15" customHeight="1">
      <c r="A42" s="90"/>
      <c r="B42" s="90" t="s">
        <v>18</v>
      </c>
      <c r="C42" s="90"/>
      <c r="D42" s="91" t="s">
        <v>273</v>
      </c>
      <c r="E42" s="123">
        <v>98.4</v>
      </c>
      <c r="F42" s="123">
        <v>99</v>
      </c>
      <c r="G42" s="123">
        <v>97.9</v>
      </c>
      <c r="H42" s="90"/>
      <c r="I42" s="90"/>
      <c r="J42" s="90"/>
      <c r="K42" s="90"/>
      <c r="L42" s="90"/>
    </row>
    <row r="43" spans="1:12" ht="15" customHeight="1">
      <c r="A43" s="90"/>
      <c r="B43" s="90"/>
      <c r="C43" s="90"/>
      <c r="D43" s="91" t="s">
        <v>274</v>
      </c>
      <c r="E43" s="123">
        <v>97.8</v>
      </c>
      <c r="F43" s="123">
        <v>99.1</v>
      </c>
      <c r="G43" s="123">
        <v>96.5</v>
      </c>
      <c r="H43" s="90"/>
      <c r="I43" s="90"/>
      <c r="J43" s="90"/>
      <c r="K43" s="90"/>
      <c r="L43" s="90"/>
    </row>
    <row r="44" spans="1:12" ht="15" customHeight="1">
      <c r="A44" s="90"/>
      <c r="B44" s="90"/>
      <c r="C44" s="90"/>
      <c r="D44" s="91">
        <v>2023</v>
      </c>
      <c r="E44" s="123">
        <v>97.9</v>
      </c>
      <c r="F44" s="123">
        <v>98.8</v>
      </c>
      <c r="G44" s="123">
        <v>97</v>
      </c>
      <c r="H44" s="90"/>
      <c r="I44" s="90"/>
      <c r="J44" s="90"/>
      <c r="K44" s="90"/>
      <c r="L44" s="90"/>
    </row>
    <row r="45" spans="1:12" ht="6" customHeight="1">
      <c r="A45" s="90"/>
      <c r="B45" s="90"/>
      <c r="C45" s="90"/>
      <c r="D45" s="91"/>
      <c r="E45" s="123"/>
      <c r="F45" s="123"/>
      <c r="G45" s="123"/>
      <c r="H45" s="90"/>
      <c r="I45" s="90"/>
      <c r="J45" s="90"/>
      <c r="K45" s="90"/>
      <c r="L45" s="90"/>
    </row>
    <row r="46" spans="1:12" ht="15" customHeight="1">
      <c r="A46" s="90"/>
      <c r="B46" s="90" t="s">
        <v>19</v>
      </c>
      <c r="C46" s="90"/>
      <c r="D46" s="91" t="s">
        <v>273</v>
      </c>
      <c r="E46" s="123">
        <v>98.6</v>
      </c>
      <c r="F46" s="123">
        <v>99</v>
      </c>
      <c r="G46" s="123">
        <v>98.2</v>
      </c>
      <c r="H46" s="90"/>
      <c r="I46" s="90"/>
      <c r="J46" s="90"/>
      <c r="K46" s="90"/>
      <c r="L46" s="90"/>
    </row>
    <row r="47" spans="1:12" ht="15" customHeight="1">
      <c r="A47" s="90"/>
      <c r="B47" s="90"/>
      <c r="C47" s="90"/>
      <c r="D47" s="91" t="s">
        <v>274</v>
      </c>
      <c r="E47" s="123">
        <v>98.3</v>
      </c>
      <c r="F47" s="123">
        <v>99.1</v>
      </c>
      <c r="G47" s="123">
        <v>97.5</v>
      </c>
      <c r="H47" s="90"/>
      <c r="I47" s="90"/>
      <c r="J47" s="90"/>
      <c r="K47" s="90"/>
      <c r="L47" s="90"/>
    </row>
    <row r="48" spans="1:12" ht="15" customHeight="1">
      <c r="A48" s="90"/>
      <c r="B48" s="90"/>
      <c r="C48" s="90"/>
      <c r="D48" s="91">
        <v>2023</v>
      </c>
      <c r="E48" s="123">
        <v>98.7</v>
      </c>
      <c r="F48" s="123">
        <v>99.2</v>
      </c>
      <c r="G48" s="123">
        <v>98.2</v>
      </c>
      <c r="H48" s="90"/>
      <c r="I48" s="90"/>
      <c r="J48" s="90"/>
      <c r="K48" s="90"/>
      <c r="L48" s="90"/>
    </row>
    <row r="49" spans="1:12" ht="6" customHeight="1">
      <c r="A49" s="90"/>
      <c r="B49" s="90"/>
      <c r="C49" s="90"/>
      <c r="D49" s="91"/>
      <c r="E49" s="123"/>
      <c r="F49" s="123"/>
      <c r="G49" s="123"/>
      <c r="H49" s="90"/>
      <c r="I49" s="90"/>
      <c r="J49" s="90"/>
      <c r="K49" s="90"/>
      <c r="L49" s="90"/>
    </row>
    <row r="50" spans="1:12" ht="15" customHeight="1">
      <c r="A50" s="90"/>
      <c r="B50" s="90" t="s">
        <v>20</v>
      </c>
      <c r="C50" s="90"/>
      <c r="D50" s="91" t="s">
        <v>273</v>
      </c>
      <c r="E50" s="123">
        <v>94.7</v>
      </c>
      <c r="F50" s="123">
        <v>95</v>
      </c>
      <c r="G50" s="123">
        <v>94.4</v>
      </c>
      <c r="H50" s="90"/>
      <c r="I50" s="90"/>
      <c r="J50" s="90"/>
      <c r="K50" s="90"/>
      <c r="L50" s="90"/>
    </row>
    <row r="51" spans="1:12" ht="15" customHeight="1">
      <c r="A51" s="90"/>
      <c r="B51" s="90"/>
      <c r="C51" s="90"/>
      <c r="D51" s="91" t="s">
        <v>274</v>
      </c>
      <c r="E51" s="123">
        <v>93.7</v>
      </c>
      <c r="F51" s="123">
        <v>94.9</v>
      </c>
      <c r="G51" s="123">
        <v>92.3</v>
      </c>
      <c r="H51" s="90"/>
      <c r="I51" s="90"/>
      <c r="J51" s="90"/>
      <c r="K51" s="90"/>
      <c r="L51" s="90"/>
    </row>
    <row r="52" spans="1:12" ht="15" customHeight="1">
      <c r="A52" s="90"/>
      <c r="B52" s="90"/>
      <c r="C52" s="90"/>
      <c r="D52" s="91">
        <v>2023</v>
      </c>
      <c r="E52" s="123">
        <v>93.7</v>
      </c>
      <c r="F52" s="123">
        <v>95.3</v>
      </c>
      <c r="G52" s="123">
        <v>92.1</v>
      </c>
      <c r="H52" s="90"/>
      <c r="I52" s="90"/>
      <c r="J52" s="90"/>
      <c r="K52" s="90"/>
      <c r="L52" s="90"/>
    </row>
    <row r="53" spans="1:12" ht="6" customHeight="1">
      <c r="A53" s="90"/>
      <c r="B53" s="90"/>
      <c r="C53" s="90"/>
      <c r="D53" s="91"/>
      <c r="E53" s="123"/>
      <c r="F53" s="123"/>
      <c r="G53" s="123"/>
      <c r="H53" s="90"/>
      <c r="I53" s="90"/>
      <c r="J53" s="90"/>
      <c r="K53" s="90"/>
      <c r="L53" s="90"/>
    </row>
    <row r="54" spans="1:12" ht="15" customHeight="1">
      <c r="A54" s="90"/>
      <c r="B54" s="90" t="s">
        <v>21</v>
      </c>
      <c r="C54" s="90"/>
      <c r="D54" s="91" t="s">
        <v>273</v>
      </c>
      <c r="E54" s="123">
        <v>94.2</v>
      </c>
      <c r="F54" s="123">
        <v>95</v>
      </c>
      <c r="G54" s="123">
        <v>93.4</v>
      </c>
      <c r="H54" s="90"/>
      <c r="I54" s="90"/>
      <c r="J54" s="90"/>
      <c r="K54" s="90"/>
      <c r="L54" s="90"/>
    </row>
    <row r="55" spans="1:12" ht="15" customHeight="1">
      <c r="A55" s="90"/>
      <c r="B55" s="90"/>
      <c r="C55" s="90"/>
      <c r="D55" s="91" t="s">
        <v>274</v>
      </c>
      <c r="E55" s="123">
        <v>93</v>
      </c>
      <c r="F55" s="123">
        <v>95.2</v>
      </c>
      <c r="G55" s="123">
        <v>90.9</v>
      </c>
      <c r="H55" s="90"/>
      <c r="I55" s="90"/>
      <c r="J55" s="90"/>
      <c r="K55" s="90"/>
      <c r="L55" s="90"/>
    </row>
    <row r="56" spans="1:12" ht="15" customHeight="1">
      <c r="A56" s="90"/>
      <c r="B56" s="90"/>
      <c r="C56" s="90"/>
      <c r="D56" s="91">
        <v>2023</v>
      </c>
      <c r="E56" s="123">
        <v>94.1</v>
      </c>
      <c r="F56" s="123">
        <v>96.4</v>
      </c>
      <c r="G56" s="123">
        <v>91.7</v>
      </c>
      <c r="H56" s="90"/>
      <c r="I56" s="90"/>
      <c r="J56" s="90"/>
      <c r="K56" s="90"/>
      <c r="L56" s="90"/>
    </row>
    <row r="57" spans="1:12" ht="6" customHeight="1">
      <c r="A57" s="90"/>
      <c r="B57" s="90"/>
      <c r="C57" s="90"/>
      <c r="D57" s="91"/>
      <c r="E57" s="123"/>
      <c r="F57" s="123"/>
      <c r="G57" s="123"/>
      <c r="H57" s="90"/>
      <c r="I57" s="90"/>
      <c r="J57" s="90"/>
      <c r="K57" s="90"/>
      <c r="L57" s="90"/>
    </row>
    <row r="58" spans="1:12" ht="15" customHeight="1">
      <c r="A58" s="90"/>
      <c r="B58" s="90" t="s">
        <v>22</v>
      </c>
      <c r="C58" s="90"/>
      <c r="D58" s="91" t="s">
        <v>273</v>
      </c>
      <c r="E58" s="123">
        <v>98.2</v>
      </c>
      <c r="F58" s="123">
        <v>98.2</v>
      </c>
      <c r="G58" s="123">
        <v>98.1</v>
      </c>
      <c r="H58" s="90"/>
      <c r="I58" s="90"/>
      <c r="J58" s="90"/>
      <c r="K58" s="90"/>
      <c r="L58" s="90"/>
    </row>
    <row r="59" spans="1:12" ht="15" customHeight="1">
      <c r="A59" s="90"/>
      <c r="B59" s="90"/>
      <c r="C59" s="90"/>
      <c r="D59" s="91" t="s">
        <v>274</v>
      </c>
      <c r="E59" s="123">
        <v>99</v>
      </c>
      <c r="F59" s="123">
        <v>99.6</v>
      </c>
      <c r="G59" s="123">
        <v>98.4</v>
      </c>
      <c r="H59" s="90"/>
      <c r="I59" s="90"/>
      <c r="J59" s="90"/>
      <c r="K59" s="90"/>
      <c r="L59" s="90"/>
    </row>
    <row r="60" spans="1:12" ht="15" customHeight="1">
      <c r="A60" s="90"/>
      <c r="B60" s="90"/>
      <c r="C60" s="90"/>
      <c r="D60" s="91">
        <v>2023</v>
      </c>
      <c r="E60" s="123">
        <v>98.8</v>
      </c>
      <c r="F60" s="123">
        <v>99.4</v>
      </c>
      <c r="G60" s="123">
        <v>98.2</v>
      </c>
      <c r="H60" s="90"/>
      <c r="I60" s="90"/>
      <c r="J60" s="90"/>
      <c r="K60" s="90"/>
      <c r="L60" s="90"/>
    </row>
    <row r="61" spans="1:12" ht="6" customHeight="1">
      <c r="A61" s="90"/>
      <c r="B61" s="90"/>
      <c r="C61" s="90"/>
      <c r="D61" s="91"/>
      <c r="E61" s="123"/>
      <c r="F61" s="123"/>
      <c r="G61" s="123"/>
      <c r="H61" s="90"/>
      <c r="I61" s="90"/>
      <c r="J61" s="90"/>
      <c r="K61" s="90"/>
      <c r="L61" s="90"/>
    </row>
    <row r="62" spans="1:12" ht="15" customHeight="1">
      <c r="A62" s="90"/>
      <c r="B62" s="90" t="s">
        <v>23</v>
      </c>
      <c r="C62" s="90"/>
      <c r="D62" s="91" t="s">
        <v>273</v>
      </c>
      <c r="E62" s="123">
        <v>98</v>
      </c>
      <c r="F62" s="123">
        <v>98.4</v>
      </c>
      <c r="G62" s="123">
        <v>97.5</v>
      </c>
      <c r="H62" s="90"/>
      <c r="I62" s="90"/>
      <c r="J62" s="90"/>
      <c r="K62" s="90"/>
      <c r="L62" s="90"/>
    </row>
    <row r="63" spans="1:12" ht="15" customHeight="1">
      <c r="A63" s="90"/>
      <c r="B63" s="90"/>
      <c r="C63" s="90"/>
      <c r="D63" s="91" t="s">
        <v>274</v>
      </c>
      <c r="E63" s="123">
        <v>97.8</v>
      </c>
      <c r="F63" s="123">
        <v>98.4</v>
      </c>
      <c r="G63" s="123">
        <v>97.1</v>
      </c>
      <c r="H63" s="90"/>
      <c r="I63" s="90"/>
      <c r="J63" s="90"/>
      <c r="K63" s="90"/>
      <c r="L63" s="90"/>
    </row>
    <row r="64" spans="1:12" ht="15" customHeight="1">
      <c r="A64" s="90"/>
      <c r="B64" s="90"/>
      <c r="C64" s="90"/>
      <c r="D64" s="91">
        <v>2023</v>
      </c>
      <c r="E64" s="123">
        <v>97.9</v>
      </c>
      <c r="F64" s="123">
        <v>98.8</v>
      </c>
      <c r="G64" s="123">
        <v>97.1</v>
      </c>
      <c r="H64" s="90"/>
      <c r="I64" s="90"/>
      <c r="J64" s="90"/>
      <c r="K64" s="90"/>
      <c r="L64" s="90"/>
    </row>
    <row r="65" spans="1:12" ht="6" customHeight="1">
      <c r="A65" s="90"/>
      <c r="B65" s="90"/>
      <c r="C65" s="90"/>
      <c r="D65" s="91"/>
      <c r="E65" s="123"/>
      <c r="F65" s="123"/>
      <c r="G65" s="123"/>
      <c r="H65" s="90"/>
      <c r="I65" s="90"/>
      <c r="J65" s="90"/>
      <c r="K65" s="90"/>
      <c r="L65" s="90"/>
    </row>
    <row r="66" spans="1:12" ht="15" customHeight="1">
      <c r="A66" s="90"/>
      <c r="B66" s="90" t="s">
        <v>31</v>
      </c>
      <c r="C66" s="90"/>
      <c r="D66" s="91" t="s">
        <v>273</v>
      </c>
      <c r="E66" s="123">
        <v>97.8</v>
      </c>
      <c r="F66" s="123">
        <v>97.9</v>
      </c>
      <c r="G66" s="123">
        <v>97.7</v>
      </c>
      <c r="H66" s="90"/>
      <c r="I66" s="90"/>
      <c r="J66" s="90"/>
      <c r="K66" s="90"/>
      <c r="L66" s="90"/>
    </row>
    <row r="67" spans="1:12" ht="15" customHeight="1">
      <c r="A67" s="90"/>
      <c r="B67" s="90"/>
      <c r="C67" s="90"/>
      <c r="D67" s="91" t="s">
        <v>274</v>
      </c>
      <c r="E67" s="123">
        <v>99.2</v>
      </c>
      <c r="F67" s="123">
        <v>99.3</v>
      </c>
      <c r="G67" s="123">
        <v>99</v>
      </c>
      <c r="H67" s="90"/>
      <c r="I67" s="90"/>
      <c r="J67" s="90"/>
      <c r="K67" s="90"/>
      <c r="L67" s="90"/>
    </row>
    <row r="68" spans="1:12" ht="15" customHeight="1">
      <c r="A68" s="90"/>
      <c r="B68" s="90"/>
      <c r="C68" s="90"/>
      <c r="D68" s="91">
        <v>2023</v>
      </c>
      <c r="E68" s="123">
        <v>99.4</v>
      </c>
      <c r="F68" s="123">
        <v>99.5</v>
      </c>
      <c r="G68" s="123">
        <v>99.3</v>
      </c>
      <c r="H68" s="90"/>
      <c r="I68" s="90"/>
      <c r="J68" s="90"/>
      <c r="K68" s="90"/>
      <c r="L68" s="90"/>
    </row>
    <row r="69" spans="1:12" ht="6" customHeight="1">
      <c r="A69" s="90"/>
      <c r="B69" s="90"/>
      <c r="C69" s="90"/>
      <c r="D69" s="91"/>
      <c r="E69" s="123"/>
      <c r="F69" s="123"/>
      <c r="G69" s="123"/>
      <c r="H69" s="90"/>
      <c r="I69" s="90"/>
      <c r="J69" s="90"/>
      <c r="K69" s="90"/>
      <c r="L69" s="90"/>
    </row>
    <row r="70" spans="1:12" ht="15" customHeight="1">
      <c r="A70" s="90"/>
      <c r="B70" s="90" t="s">
        <v>24</v>
      </c>
      <c r="C70" s="90"/>
      <c r="D70" s="91" t="s">
        <v>273</v>
      </c>
      <c r="E70" s="123">
        <v>96.1</v>
      </c>
      <c r="F70" s="123">
        <v>98</v>
      </c>
      <c r="G70" s="123">
        <v>94.2</v>
      </c>
      <c r="H70" s="90"/>
      <c r="I70" s="90"/>
      <c r="J70" s="90"/>
      <c r="K70" s="90"/>
      <c r="L70" s="90"/>
    </row>
    <row r="71" spans="1:12" ht="15" customHeight="1">
      <c r="A71" s="90"/>
      <c r="B71" s="90"/>
      <c r="C71" s="90"/>
      <c r="D71" s="91" t="s">
        <v>274</v>
      </c>
      <c r="E71" s="123">
        <v>96.3</v>
      </c>
      <c r="F71" s="123">
        <v>96.7</v>
      </c>
      <c r="G71" s="123">
        <v>96</v>
      </c>
      <c r="H71" s="90"/>
      <c r="I71" s="90"/>
      <c r="J71" s="90"/>
      <c r="K71" s="90"/>
      <c r="L71" s="90"/>
    </row>
    <row r="72" spans="1:12" ht="15" customHeight="1">
      <c r="A72" s="90"/>
      <c r="B72" s="90"/>
      <c r="C72" s="90"/>
      <c r="D72" s="91">
        <v>2023</v>
      </c>
      <c r="E72" s="123">
        <v>97.8</v>
      </c>
      <c r="F72" s="123">
        <v>98.3</v>
      </c>
      <c r="G72" s="123">
        <v>97.3</v>
      </c>
      <c r="H72" s="90"/>
      <c r="I72" s="90"/>
      <c r="J72" s="90"/>
      <c r="K72" s="90"/>
      <c r="L72" s="90"/>
    </row>
    <row r="73" spans="1:12" ht="6" customHeight="1">
      <c r="A73" s="90"/>
      <c r="B73" s="90"/>
      <c r="C73" s="90"/>
      <c r="D73" s="91"/>
      <c r="E73" s="123"/>
      <c r="F73" s="123"/>
      <c r="G73" s="123"/>
      <c r="H73" s="90"/>
      <c r="I73" s="90"/>
      <c r="J73" s="90"/>
      <c r="K73" s="90"/>
      <c r="L73" s="90"/>
    </row>
    <row r="74" spans="1:12" ht="15" customHeight="1">
      <c r="A74" s="90"/>
      <c r="B74" s="90" t="s">
        <v>32</v>
      </c>
      <c r="C74" s="90"/>
      <c r="D74" s="91" t="s">
        <v>273</v>
      </c>
      <c r="E74" s="123">
        <v>96.7</v>
      </c>
      <c r="F74" s="123">
        <v>100</v>
      </c>
      <c r="G74" s="123">
        <v>93.7</v>
      </c>
      <c r="H74" s="90"/>
      <c r="I74" s="90"/>
      <c r="J74" s="90"/>
      <c r="K74" s="90"/>
      <c r="L74" s="90"/>
    </row>
    <row r="75" spans="1:12" ht="15" customHeight="1">
      <c r="A75" s="90"/>
      <c r="B75" s="90"/>
      <c r="C75" s="90"/>
      <c r="D75" s="91" t="s">
        <v>274</v>
      </c>
      <c r="E75" s="123">
        <v>99.8</v>
      </c>
      <c r="F75" s="123">
        <v>99.5</v>
      </c>
      <c r="G75" s="123">
        <v>100</v>
      </c>
      <c r="H75" s="90"/>
      <c r="I75" s="90"/>
      <c r="J75" s="90"/>
      <c r="K75" s="90"/>
      <c r="L75" s="90"/>
    </row>
    <row r="76" spans="1:12" ht="15" customHeight="1">
      <c r="A76" s="90"/>
      <c r="B76" s="90"/>
      <c r="C76" s="90"/>
      <c r="D76" s="91">
        <v>2023</v>
      </c>
      <c r="E76" s="123">
        <v>100</v>
      </c>
      <c r="F76" s="123">
        <v>100</v>
      </c>
      <c r="G76" s="123">
        <v>100</v>
      </c>
      <c r="H76" s="90"/>
      <c r="I76" s="90"/>
      <c r="J76" s="90"/>
      <c r="K76" s="90"/>
      <c r="L76" s="90"/>
    </row>
    <row r="77" spans="1:12" ht="6" customHeight="1">
      <c r="A77" s="97"/>
      <c r="B77" s="97"/>
      <c r="C77" s="97"/>
      <c r="D77" s="97"/>
      <c r="E77" s="97"/>
      <c r="F77" s="97"/>
      <c r="G77" s="97"/>
      <c r="H77" s="97"/>
      <c r="I77" s="90"/>
      <c r="J77" s="90"/>
      <c r="K77" s="90"/>
      <c r="L77" s="90"/>
    </row>
    <row r="78" spans="1:12" ht="1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</row>
    <row r="79" spans="1:12" s="72" customFormat="1" ht="15" customHeight="1">
      <c r="A79" s="68"/>
      <c r="B79" s="74" t="s">
        <v>186</v>
      </c>
      <c r="C79" s="74"/>
      <c r="D79" s="68"/>
      <c r="E79" s="68"/>
      <c r="F79" s="68"/>
      <c r="G79" s="68"/>
      <c r="H79" s="68"/>
      <c r="I79" s="68"/>
      <c r="J79" s="68"/>
      <c r="K79" s="68"/>
      <c r="L79" s="68"/>
    </row>
    <row r="80" spans="1:12" s="72" customFormat="1" ht="15" customHeight="1">
      <c r="A80" s="68"/>
      <c r="B80" s="74" t="s">
        <v>275</v>
      </c>
      <c r="C80" s="74"/>
      <c r="D80" s="68"/>
      <c r="E80" s="68"/>
      <c r="F80" s="68"/>
      <c r="G80" s="68"/>
      <c r="H80" s="68"/>
      <c r="I80" s="68"/>
      <c r="J80" s="68"/>
      <c r="K80" s="68"/>
      <c r="L80" s="68"/>
    </row>
    <row r="81" spans="1:12" s="72" customFormat="1" ht="15" customHeight="1">
      <c r="A81" s="68"/>
      <c r="B81" s="74" t="s">
        <v>276</v>
      </c>
      <c r="C81" s="74"/>
      <c r="D81" s="68"/>
      <c r="E81" s="68"/>
      <c r="F81" s="68"/>
      <c r="G81" s="68"/>
      <c r="H81" s="68"/>
      <c r="I81" s="68"/>
      <c r="J81" s="68"/>
      <c r="K81" s="68"/>
      <c r="L81" s="68"/>
    </row>
    <row r="82" spans="1:12" s="72" customFormat="1" ht="15" customHeight="1">
      <c r="A82" s="68"/>
      <c r="B82" s="74" t="s">
        <v>240</v>
      </c>
      <c r="C82" s="134"/>
      <c r="D82" s="68"/>
      <c r="E82" s="68"/>
      <c r="F82" s="68"/>
      <c r="G82" s="68"/>
      <c r="H82" s="68"/>
      <c r="I82" s="68"/>
      <c r="J82" s="68"/>
      <c r="K82" s="68"/>
      <c r="L82" s="68"/>
    </row>
    <row r="83" spans="1:12" s="72" customFormat="1" ht="15" customHeight="1">
      <c r="A83" s="68"/>
      <c r="B83" s="75" t="s">
        <v>241</v>
      </c>
      <c r="C83" s="75"/>
      <c r="D83" s="68"/>
      <c r="E83" s="68"/>
      <c r="F83" s="68"/>
      <c r="G83" s="68"/>
      <c r="H83" s="68"/>
      <c r="I83" s="68"/>
      <c r="J83" s="68"/>
      <c r="K83" s="68"/>
      <c r="L83" s="68"/>
    </row>
    <row r="84" spans="1:12" ht="15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</row>
    <row r="85" spans="1:12" ht="15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</row>
    <row r="86" spans="1:12" ht="15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</row>
    <row r="87" spans="1:12" ht="15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</row>
    <row r="88" spans="1:12" ht="15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</row>
    <row r="89" spans="1:12" ht="15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</row>
    <row r="90" spans="1:12" ht="15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</row>
    <row r="91" spans="1:12" ht="15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</row>
    <row r="92" spans="1:12" ht="15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</row>
    <row r="93" spans="1:12" ht="15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</row>
    <row r="94" spans="1:12" ht="15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</row>
    <row r="95" spans="1:12" ht="15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</row>
    <row r="96" spans="1:12" ht="15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</row>
    <row r="97" spans="1:12" ht="15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</row>
    <row r="98" spans="1:12" ht="15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</row>
    <row r="99" spans="1:12" ht="15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</row>
  </sheetData>
  <conditionalFormatting sqref="B79:C79">
    <cfRule type="cellIs" dxfId="6" priority="3" stopIfTrue="1" operator="lessThan">
      <formula>0</formula>
    </cfRule>
  </conditionalFormatting>
  <conditionalFormatting sqref="C80:C81">
    <cfRule type="cellIs" dxfId="5" priority="2" stopIfTrue="1" operator="lessThan">
      <formula>0</formula>
    </cfRule>
  </conditionalFormatting>
  <conditionalFormatting sqref="B80:B81">
    <cfRule type="cellIs" dxfId="4" priority="1" stopIfTrue="1" operator="lessThan">
      <formula>0</formula>
    </cfRule>
  </conditionalFormatting>
  <printOptions horizontalCentered="1"/>
  <pageMargins left="0.39370078740157483" right="0.39370078740157483" top="0.51181102362204722" bottom="0.39370078740157483" header="0.19685039370078741" footer="0.39370078740157483"/>
  <pageSetup paperSize="9" scale="7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L98"/>
  <sheetViews>
    <sheetView view="pageBreakPreview" zoomScale="85" zoomScaleNormal="100" zoomScaleSheetLayoutView="85" workbookViewId="0">
      <selection activeCell="C1" sqref="C1:C2"/>
    </sheetView>
  </sheetViews>
  <sheetFormatPr defaultColWidth="16.7109375" defaultRowHeight="15" customHeight="1"/>
  <cols>
    <col min="1" max="1" width="1.28515625" style="80" customWidth="1"/>
    <col min="2" max="2" width="14.28515625" style="80" customWidth="1"/>
    <col min="3" max="3" width="7.28515625" style="80" customWidth="1"/>
    <col min="4" max="4" width="14.7109375" style="157" customWidth="1"/>
    <col min="5" max="5" width="22.7109375" style="80" customWidth="1"/>
    <col min="6" max="6" width="29.28515625" style="80" customWidth="1"/>
    <col min="7" max="7" width="22.7109375" style="80" customWidth="1"/>
    <col min="8" max="8" width="1.28515625" style="80" customWidth="1"/>
    <col min="9" max="12" width="10.7109375" style="80" customWidth="1"/>
    <col min="13" max="16384" width="16.7109375" style="80"/>
  </cols>
  <sheetData>
    <row r="1" spans="1:12" ht="18" customHeight="1">
      <c r="A1" s="119"/>
      <c r="B1" s="99" t="s">
        <v>175</v>
      </c>
      <c r="C1" s="113" t="s">
        <v>218</v>
      </c>
      <c r="E1" s="113"/>
      <c r="F1" s="113"/>
      <c r="G1" s="113"/>
      <c r="H1" s="119"/>
      <c r="I1" s="119"/>
      <c r="J1" s="119"/>
      <c r="K1" s="119"/>
      <c r="L1" s="119"/>
    </row>
    <row r="2" spans="1:12" ht="18" customHeight="1">
      <c r="A2" s="119"/>
      <c r="B2" s="126" t="s">
        <v>176</v>
      </c>
      <c r="C2" s="116" t="s">
        <v>219</v>
      </c>
      <c r="E2" s="116"/>
      <c r="F2" s="116"/>
      <c r="G2" s="116"/>
      <c r="H2" s="119"/>
      <c r="I2" s="119"/>
      <c r="J2" s="119"/>
      <c r="K2" s="119"/>
      <c r="L2" s="119"/>
    </row>
    <row r="3" spans="1:12" ht="15" customHeight="1">
      <c r="A3" s="96"/>
      <c r="B3" s="83"/>
      <c r="C3" s="83"/>
      <c r="D3" s="158"/>
      <c r="E3" s="83"/>
      <c r="F3" s="83"/>
      <c r="G3" s="83"/>
      <c r="H3" s="121"/>
      <c r="I3" s="90"/>
      <c r="J3" s="90"/>
      <c r="K3" s="90"/>
      <c r="L3" s="90"/>
    </row>
    <row r="4" spans="1:12" ht="8.1" customHeight="1">
      <c r="A4" s="90"/>
      <c r="B4" s="82"/>
      <c r="C4" s="82"/>
      <c r="D4" s="86"/>
      <c r="E4" s="82"/>
      <c r="F4" s="82"/>
      <c r="G4" s="82"/>
      <c r="H4" s="90"/>
      <c r="I4" s="90"/>
      <c r="J4" s="90"/>
      <c r="K4" s="90"/>
      <c r="L4" s="90"/>
    </row>
    <row r="5" spans="1:12" ht="15" customHeight="1">
      <c r="A5" s="90"/>
      <c r="B5" s="79" t="s">
        <v>0</v>
      </c>
      <c r="C5" s="79"/>
      <c r="D5" s="84" t="s">
        <v>1</v>
      </c>
      <c r="E5" s="78" t="s">
        <v>2</v>
      </c>
      <c r="F5" s="78" t="s">
        <v>85</v>
      </c>
      <c r="G5" s="78" t="s">
        <v>86</v>
      </c>
      <c r="H5" s="78"/>
      <c r="I5" s="90"/>
      <c r="J5" s="90"/>
      <c r="K5" s="90"/>
      <c r="L5" s="90"/>
    </row>
    <row r="6" spans="1:12" ht="15" customHeight="1">
      <c r="A6" s="90"/>
      <c r="B6" s="82" t="s">
        <v>4</v>
      </c>
      <c r="C6" s="82"/>
      <c r="D6" s="86" t="s">
        <v>5</v>
      </c>
      <c r="E6" s="81" t="s">
        <v>6</v>
      </c>
      <c r="F6" s="78" t="s">
        <v>87</v>
      </c>
      <c r="G6" s="81" t="s">
        <v>88</v>
      </c>
      <c r="H6" s="78"/>
      <c r="I6" s="90"/>
      <c r="J6" s="90"/>
      <c r="K6" s="90"/>
      <c r="L6" s="90"/>
    </row>
    <row r="7" spans="1:12" ht="15" customHeight="1">
      <c r="A7" s="90"/>
      <c r="B7" s="82"/>
      <c r="C7" s="82"/>
      <c r="D7" s="86"/>
      <c r="E7" s="81"/>
      <c r="F7" s="81" t="s">
        <v>89</v>
      </c>
      <c r="G7" s="81"/>
      <c r="H7" s="90"/>
      <c r="I7" s="90"/>
      <c r="J7" s="90"/>
      <c r="K7" s="90"/>
      <c r="L7" s="90"/>
    </row>
    <row r="8" spans="1:12" ht="15" customHeight="1">
      <c r="A8" s="90"/>
      <c r="B8" s="82"/>
      <c r="C8" s="82"/>
      <c r="D8" s="86"/>
      <c r="E8" s="81"/>
      <c r="F8" s="81" t="s">
        <v>90</v>
      </c>
      <c r="G8" s="81"/>
      <c r="H8" s="90"/>
      <c r="I8" s="90"/>
      <c r="J8" s="90"/>
      <c r="K8" s="90"/>
      <c r="L8" s="90"/>
    </row>
    <row r="9" spans="1:12" ht="8.1" customHeight="1">
      <c r="A9" s="88"/>
      <c r="B9" s="88"/>
      <c r="C9" s="88"/>
      <c r="D9" s="111"/>
      <c r="E9" s="88"/>
      <c r="F9" s="88"/>
      <c r="G9" s="88"/>
      <c r="H9" s="88"/>
      <c r="I9" s="79"/>
      <c r="J9" s="79"/>
      <c r="K9" s="79"/>
      <c r="L9" s="79"/>
    </row>
    <row r="10" spans="1:12" ht="6" customHeight="1">
      <c r="A10" s="79"/>
      <c r="B10" s="79"/>
      <c r="C10" s="79"/>
      <c r="D10" s="84"/>
      <c r="E10" s="79"/>
      <c r="F10" s="79"/>
      <c r="G10" s="79"/>
      <c r="H10" s="79"/>
      <c r="I10" s="79"/>
      <c r="J10" s="79"/>
      <c r="K10" s="79"/>
      <c r="L10" s="79"/>
    </row>
    <row r="11" spans="1:12" ht="15" customHeight="1">
      <c r="A11" s="90"/>
      <c r="B11" s="79" t="s">
        <v>9</v>
      </c>
      <c r="C11" s="79"/>
      <c r="D11" s="84">
        <v>2017</v>
      </c>
      <c r="E11" s="150">
        <f t="shared" ref="E11:E12" si="0">SUM(F11:G11)</f>
        <v>443794</v>
      </c>
      <c r="F11" s="85">
        <f>SUM(F15,F19,F23,F27,F31,F35,F39,F43,F47,F51,F55,F59,F63,F67,F71,F75)</f>
        <v>433536</v>
      </c>
      <c r="G11" s="85">
        <f>SUM(G15,G19,G23,G27,G31,G35,G39,G43,G47,G51,G55,G59,G63,G67,G71,G75)</f>
        <v>10258</v>
      </c>
      <c r="H11" s="90"/>
      <c r="I11" s="90"/>
      <c r="J11" s="90"/>
      <c r="K11" s="90"/>
      <c r="L11" s="90"/>
    </row>
    <row r="12" spans="1:12" ht="15" customHeight="1">
      <c r="A12" s="90"/>
      <c r="B12" s="79"/>
      <c r="C12" s="79"/>
      <c r="D12" s="84">
        <v>2018</v>
      </c>
      <c r="E12" s="150">
        <f t="shared" si="0"/>
        <v>440871</v>
      </c>
      <c r="F12" s="85">
        <f t="shared" ref="F12:G12" si="1">SUM(F16,F20,F24,F28,F32,F36,F40,F44,F48,F52,F56,F60,F64,F68,F72,F76)</f>
        <v>429999</v>
      </c>
      <c r="G12" s="85">
        <f t="shared" si="1"/>
        <v>10872</v>
      </c>
      <c r="H12" s="90"/>
      <c r="I12" s="90"/>
      <c r="J12" s="90"/>
      <c r="K12" s="90"/>
      <c r="L12" s="90"/>
    </row>
    <row r="13" spans="1:12" ht="15" customHeight="1">
      <c r="A13" s="90"/>
      <c r="B13" s="79"/>
      <c r="C13" s="79"/>
      <c r="D13" s="84">
        <v>2019</v>
      </c>
      <c r="E13" s="150">
        <f>SUM(F13:G13)</f>
        <v>445780</v>
      </c>
      <c r="F13" s="85">
        <f t="shared" ref="F13:G13" si="2">SUM(F17,F21,F25,F29,F33,F37,F41,F45,F49,F53,F57,F61,F65,F69,F73,F77)</f>
        <v>434273</v>
      </c>
      <c r="G13" s="85">
        <f t="shared" si="2"/>
        <v>11507</v>
      </c>
      <c r="H13" s="90"/>
      <c r="I13" s="90"/>
      <c r="J13" s="90"/>
      <c r="K13" s="90"/>
      <c r="L13" s="90"/>
    </row>
    <row r="14" spans="1:12" ht="6" customHeight="1">
      <c r="A14" s="90"/>
      <c r="B14" s="79"/>
      <c r="C14" s="79"/>
      <c r="D14" s="91"/>
      <c r="E14" s="98"/>
      <c r="F14" s="98"/>
      <c r="G14" s="98"/>
      <c r="H14" s="90"/>
      <c r="I14" s="90"/>
      <c r="J14" s="90"/>
      <c r="K14" s="90"/>
      <c r="L14" s="90"/>
    </row>
    <row r="15" spans="1:12" ht="15" customHeight="1">
      <c r="A15" s="90"/>
      <c r="B15" s="90" t="s">
        <v>10</v>
      </c>
      <c r="C15" s="90"/>
      <c r="D15" s="159">
        <v>2017</v>
      </c>
      <c r="E15" s="151">
        <f t="shared" ref="E15:E77" si="3">SUM(F15:G15)</f>
        <v>53739</v>
      </c>
      <c r="F15" s="151">
        <v>52874</v>
      </c>
      <c r="G15" s="151">
        <v>865</v>
      </c>
      <c r="H15" s="90"/>
      <c r="I15" s="90"/>
      <c r="J15" s="90"/>
      <c r="K15" s="90"/>
      <c r="L15" s="90"/>
    </row>
    <row r="16" spans="1:12" ht="15" customHeight="1">
      <c r="A16" s="90"/>
      <c r="B16" s="90"/>
      <c r="C16" s="90"/>
      <c r="D16" s="159">
        <v>2018</v>
      </c>
      <c r="E16" s="151">
        <f t="shared" si="3"/>
        <v>53916</v>
      </c>
      <c r="F16" s="151">
        <v>52958</v>
      </c>
      <c r="G16" s="151">
        <v>958</v>
      </c>
      <c r="H16" s="90"/>
      <c r="I16" s="90"/>
      <c r="J16" s="90"/>
      <c r="K16" s="90"/>
      <c r="L16" s="90"/>
    </row>
    <row r="17" spans="1:12" ht="15" customHeight="1">
      <c r="A17" s="90"/>
      <c r="B17" s="90"/>
      <c r="C17" s="90"/>
      <c r="D17" s="91">
        <v>2019</v>
      </c>
      <c r="E17" s="151">
        <f t="shared" si="3"/>
        <v>54887</v>
      </c>
      <c r="F17" s="151">
        <v>53826</v>
      </c>
      <c r="G17" s="151">
        <v>1061</v>
      </c>
      <c r="H17" s="90"/>
      <c r="I17" s="90"/>
      <c r="J17" s="90"/>
      <c r="K17" s="90"/>
      <c r="L17" s="90"/>
    </row>
    <row r="18" spans="1:12" ht="6" customHeight="1">
      <c r="A18" s="90"/>
      <c r="B18" s="90"/>
      <c r="C18" s="90"/>
      <c r="D18" s="91"/>
      <c r="E18" s="151"/>
      <c r="F18" s="151"/>
      <c r="G18" s="151"/>
      <c r="H18" s="90"/>
      <c r="I18" s="90"/>
      <c r="J18" s="90"/>
      <c r="K18" s="90"/>
      <c r="L18" s="90"/>
    </row>
    <row r="19" spans="1:12" ht="15" customHeight="1">
      <c r="A19" s="90"/>
      <c r="B19" s="90" t="s">
        <v>11</v>
      </c>
      <c r="C19" s="90"/>
      <c r="D19" s="159">
        <v>2017</v>
      </c>
      <c r="E19" s="151">
        <f t="shared" si="3"/>
        <v>32505</v>
      </c>
      <c r="F19" s="151">
        <v>31431</v>
      </c>
      <c r="G19" s="151">
        <v>1074</v>
      </c>
      <c r="H19" s="90"/>
      <c r="I19" s="90"/>
      <c r="J19" s="90"/>
      <c r="K19" s="90"/>
      <c r="L19" s="90"/>
    </row>
    <row r="20" spans="1:12" ht="15" customHeight="1">
      <c r="A20" s="90"/>
      <c r="B20" s="90"/>
      <c r="C20" s="90"/>
      <c r="D20" s="159">
        <v>2018</v>
      </c>
      <c r="E20" s="151">
        <f t="shared" si="3"/>
        <v>32308</v>
      </c>
      <c r="F20" s="151">
        <v>31196</v>
      </c>
      <c r="G20" s="151">
        <v>1112</v>
      </c>
      <c r="H20" s="90"/>
      <c r="I20" s="90"/>
      <c r="J20" s="90"/>
      <c r="K20" s="90"/>
      <c r="L20" s="90"/>
    </row>
    <row r="21" spans="1:12" ht="15" customHeight="1">
      <c r="A21" s="90"/>
      <c r="B21" s="90"/>
      <c r="C21" s="90"/>
      <c r="D21" s="91">
        <v>2019</v>
      </c>
      <c r="E21" s="151">
        <f t="shared" si="3"/>
        <v>32163</v>
      </c>
      <c r="F21" s="151">
        <v>30961</v>
      </c>
      <c r="G21" s="151">
        <v>1202</v>
      </c>
      <c r="H21" s="90"/>
      <c r="I21" s="90"/>
      <c r="J21" s="90"/>
      <c r="K21" s="90"/>
      <c r="L21" s="90"/>
    </row>
    <row r="22" spans="1:12" ht="6" customHeight="1">
      <c r="A22" s="90"/>
      <c r="B22" s="90"/>
      <c r="C22" s="90"/>
      <c r="D22" s="91"/>
      <c r="E22" s="151"/>
      <c r="F22" s="151"/>
      <c r="G22" s="151"/>
      <c r="H22" s="90"/>
      <c r="I22" s="90"/>
      <c r="J22" s="90"/>
      <c r="K22" s="90"/>
      <c r="L22" s="90"/>
    </row>
    <row r="23" spans="1:12" ht="15" customHeight="1">
      <c r="A23" s="90"/>
      <c r="B23" s="90" t="s">
        <v>13</v>
      </c>
      <c r="C23" s="90"/>
      <c r="D23" s="159">
        <v>2017</v>
      </c>
      <c r="E23" s="151">
        <f t="shared" si="3"/>
        <v>29474</v>
      </c>
      <c r="F23" s="151">
        <v>28718</v>
      </c>
      <c r="G23" s="151">
        <v>756</v>
      </c>
      <c r="H23" s="90"/>
      <c r="I23" s="90"/>
      <c r="J23" s="90"/>
      <c r="K23" s="90"/>
      <c r="L23" s="90"/>
    </row>
    <row r="24" spans="1:12" ht="15" customHeight="1">
      <c r="A24" s="90"/>
      <c r="B24" s="90"/>
      <c r="C24" s="90"/>
      <c r="D24" s="159">
        <v>2018</v>
      </c>
      <c r="E24" s="151">
        <f t="shared" si="3"/>
        <v>28633</v>
      </c>
      <c r="F24" s="151">
        <v>27839</v>
      </c>
      <c r="G24" s="151">
        <v>794</v>
      </c>
      <c r="H24" s="90"/>
      <c r="I24" s="90"/>
      <c r="J24" s="90"/>
      <c r="K24" s="90"/>
      <c r="L24" s="90"/>
    </row>
    <row r="25" spans="1:12" ht="15" customHeight="1">
      <c r="A25" s="90"/>
      <c r="B25" s="90"/>
      <c r="C25" s="90"/>
      <c r="D25" s="91">
        <v>2019</v>
      </c>
      <c r="E25" s="151">
        <f t="shared" si="3"/>
        <v>28592</v>
      </c>
      <c r="F25" s="151">
        <v>27854</v>
      </c>
      <c r="G25" s="151">
        <v>738</v>
      </c>
      <c r="H25" s="90"/>
      <c r="I25" s="90"/>
      <c r="J25" s="90"/>
      <c r="K25" s="90"/>
      <c r="L25" s="90"/>
    </row>
    <row r="26" spans="1:12" ht="6" customHeight="1">
      <c r="A26" s="90"/>
      <c r="B26" s="90"/>
      <c r="C26" s="90"/>
      <c r="D26" s="91"/>
      <c r="E26" s="151"/>
      <c r="F26" s="151"/>
      <c r="G26" s="151"/>
      <c r="H26" s="90"/>
      <c r="I26" s="90"/>
      <c r="J26" s="90"/>
      <c r="K26" s="90"/>
      <c r="L26" s="90"/>
    </row>
    <row r="27" spans="1:12" ht="15" customHeight="1">
      <c r="A27" s="90"/>
      <c r="B27" s="90" t="s">
        <v>14</v>
      </c>
      <c r="C27" s="90"/>
      <c r="D27" s="159">
        <v>2017</v>
      </c>
      <c r="E27" s="151">
        <f t="shared" si="3"/>
        <v>13097</v>
      </c>
      <c r="F27" s="151">
        <v>13003</v>
      </c>
      <c r="G27" s="151">
        <v>94</v>
      </c>
      <c r="H27" s="90"/>
      <c r="I27" s="90"/>
      <c r="J27" s="90"/>
      <c r="K27" s="90"/>
      <c r="L27" s="90"/>
    </row>
    <row r="28" spans="1:12" ht="15" customHeight="1">
      <c r="A28" s="90"/>
      <c r="B28" s="90"/>
      <c r="C28" s="90"/>
      <c r="D28" s="159">
        <v>2018</v>
      </c>
      <c r="E28" s="151">
        <f t="shared" si="3"/>
        <v>12881</v>
      </c>
      <c r="F28" s="151">
        <v>12778</v>
      </c>
      <c r="G28" s="151">
        <v>103</v>
      </c>
      <c r="H28" s="90"/>
      <c r="I28" s="90"/>
      <c r="J28" s="90"/>
      <c r="K28" s="90"/>
      <c r="L28" s="90"/>
    </row>
    <row r="29" spans="1:12" ht="15" customHeight="1">
      <c r="A29" s="90"/>
      <c r="B29" s="90"/>
      <c r="C29" s="90"/>
      <c r="D29" s="91">
        <v>2019</v>
      </c>
      <c r="E29" s="151">
        <f t="shared" si="3"/>
        <v>13219</v>
      </c>
      <c r="F29" s="151">
        <v>13114</v>
      </c>
      <c r="G29" s="151">
        <v>105</v>
      </c>
      <c r="H29" s="90"/>
      <c r="I29" s="90"/>
      <c r="J29" s="90"/>
      <c r="K29" s="90"/>
      <c r="L29" s="90"/>
    </row>
    <row r="30" spans="1:12" ht="6" customHeight="1">
      <c r="A30" s="90"/>
      <c r="B30" s="90"/>
      <c r="C30" s="90"/>
      <c r="D30" s="91"/>
      <c r="E30" s="151"/>
      <c r="F30" s="151"/>
      <c r="G30" s="151"/>
      <c r="H30" s="90"/>
      <c r="I30" s="90"/>
      <c r="J30" s="90"/>
      <c r="K30" s="90"/>
      <c r="L30" s="90"/>
    </row>
    <row r="31" spans="1:12" ht="15" customHeight="1">
      <c r="A31" s="90"/>
      <c r="B31" s="90" t="s">
        <v>15</v>
      </c>
      <c r="C31" s="90"/>
      <c r="D31" s="159">
        <v>2017</v>
      </c>
      <c r="E31" s="151">
        <f t="shared" si="3"/>
        <v>16861</v>
      </c>
      <c r="F31" s="151">
        <v>16609</v>
      </c>
      <c r="G31" s="151">
        <v>252</v>
      </c>
      <c r="H31" s="90"/>
      <c r="I31" s="90"/>
      <c r="J31" s="90"/>
      <c r="K31" s="90"/>
      <c r="L31" s="90"/>
    </row>
    <row r="32" spans="1:12" ht="15" customHeight="1">
      <c r="A32" s="90"/>
      <c r="B32" s="90"/>
      <c r="C32" s="90"/>
      <c r="D32" s="159">
        <v>2018</v>
      </c>
      <c r="E32" s="151">
        <f t="shared" si="3"/>
        <v>16580</v>
      </c>
      <c r="F32" s="151">
        <v>16279</v>
      </c>
      <c r="G32" s="151">
        <v>301</v>
      </c>
      <c r="H32" s="90"/>
      <c r="I32" s="90"/>
      <c r="J32" s="90"/>
      <c r="K32" s="90"/>
      <c r="L32" s="90"/>
    </row>
    <row r="33" spans="1:12" ht="15" customHeight="1">
      <c r="A33" s="90"/>
      <c r="B33" s="90"/>
      <c r="C33" s="90"/>
      <c r="D33" s="91">
        <v>2019</v>
      </c>
      <c r="E33" s="151">
        <f t="shared" si="3"/>
        <v>17205</v>
      </c>
      <c r="F33" s="151">
        <v>16885</v>
      </c>
      <c r="G33" s="151">
        <v>320</v>
      </c>
      <c r="H33" s="90"/>
      <c r="I33" s="90"/>
      <c r="J33" s="90"/>
      <c r="K33" s="90"/>
      <c r="L33" s="90"/>
    </row>
    <row r="34" spans="1:12" ht="6" customHeight="1">
      <c r="A34" s="90"/>
      <c r="B34" s="90"/>
      <c r="C34" s="90"/>
      <c r="D34" s="91"/>
      <c r="E34" s="151"/>
      <c r="F34" s="151"/>
      <c r="G34" s="151"/>
      <c r="H34" s="90"/>
      <c r="I34" s="90"/>
      <c r="J34" s="90"/>
      <c r="K34" s="90"/>
      <c r="L34" s="90"/>
    </row>
    <row r="35" spans="1:12" ht="15" customHeight="1">
      <c r="A35" s="90"/>
      <c r="B35" s="90" t="s">
        <v>16</v>
      </c>
      <c r="C35" s="90"/>
      <c r="D35" s="159">
        <v>2017</v>
      </c>
      <c r="E35" s="151">
        <f t="shared" si="3"/>
        <v>24003</v>
      </c>
      <c r="F35" s="151">
        <v>23587</v>
      </c>
      <c r="G35" s="151">
        <v>416</v>
      </c>
      <c r="H35" s="90"/>
      <c r="I35" s="90"/>
      <c r="J35" s="90"/>
      <c r="K35" s="90"/>
      <c r="L35" s="90"/>
    </row>
    <row r="36" spans="1:12" ht="15" customHeight="1">
      <c r="A36" s="90"/>
      <c r="B36" s="90"/>
      <c r="C36" s="90"/>
      <c r="D36" s="159">
        <v>2018</v>
      </c>
      <c r="E36" s="151">
        <f t="shared" si="3"/>
        <v>21247</v>
      </c>
      <c r="F36" s="151">
        <v>20966</v>
      </c>
      <c r="G36" s="151">
        <v>281</v>
      </c>
      <c r="H36" s="90"/>
      <c r="I36" s="90"/>
      <c r="J36" s="90"/>
      <c r="K36" s="90"/>
      <c r="L36" s="90"/>
    </row>
    <row r="37" spans="1:12" ht="15" customHeight="1">
      <c r="A37" s="90"/>
      <c r="B37" s="90"/>
      <c r="C37" s="90"/>
      <c r="D37" s="91">
        <v>2019</v>
      </c>
      <c r="E37" s="151">
        <f t="shared" si="3"/>
        <v>23396</v>
      </c>
      <c r="F37" s="151">
        <v>22974</v>
      </c>
      <c r="G37" s="151">
        <v>422</v>
      </c>
      <c r="H37" s="90"/>
      <c r="I37" s="90"/>
      <c r="J37" s="90"/>
      <c r="K37" s="90"/>
      <c r="L37" s="90"/>
    </row>
    <row r="38" spans="1:12" ht="6" customHeight="1">
      <c r="A38" s="90"/>
      <c r="B38" s="90"/>
      <c r="C38" s="90"/>
      <c r="D38" s="91"/>
      <c r="E38" s="151"/>
      <c r="F38" s="151"/>
      <c r="G38" s="151"/>
      <c r="H38" s="90"/>
      <c r="I38" s="90"/>
      <c r="J38" s="90"/>
      <c r="K38" s="90"/>
      <c r="L38" s="90"/>
    </row>
    <row r="39" spans="1:12" ht="15" customHeight="1">
      <c r="A39" s="90"/>
      <c r="B39" s="90" t="s">
        <v>17</v>
      </c>
      <c r="C39" s="90"/>
      <c r="D39" s="159">
        <v>2017</v>
      </c>
      <c r="E39" s="151">
        <f t="shared" si="3"/>
        <v>34231</v>
      </c>
      <c r="F39" s="151">
        <v>33376</v>
      </c>
      <c r="G39" s="151">
        <v>855</v>
      </c>
      <c r="H39" s="90"/>
      <c r="I39" s="90"/>
      <c r="J39" s="90"/>
      <c r="K39" s="90"/>
      <c r="L39" s="90"/>
    </row>
    <row r="40" spans="1:12" ht="15" customHeight="1">
      <c r="A40" s="90"/>
      <c r="B40" s="90"/>
      <c r="C40" s="90"/>
      <c r="D40" s="159">
        <v>2018</v>
      </c>
      <c r="E40" s="151">
        <f t="shared" si="3"/>
        <v>33554</v>
      </c>
      <c r="F40" s="151">
        <v>32677</v>
      </c>
      <c r="G40" s="151">
        <v>877</v>
      </c>
      <c r="H40" s="90"/>
      <c r="I40" s="90"/>
      <c r="J40" s="90"/>
      <c r="K40" s="90"/>
      <c r="L40" s="90"/>
    </row>
    <row r="41" spans="1:12" ht="15" customHeight="1">
      <c r="A41" s="90"/>
      <c r="B41" s="90"/>
      <c r="C41" s="90"/>
      <c r="D41" s="91">
        <v>2019</v>
      </c>
      <c r="E41" s="151">
        <f t="shared" si="3"/>
        <v>33743</v>
      </c>
      <c r="F41" s="151">
        <v>32812</v>
      </c>
      <c r="G41" s="151">
        <v>931</v>
      </c>
      <c r="H41" s="90"/>
      <c r="I41" s="90"/>
      <c r="J41" s="90"/>
      <c r="K41" s="90"/>
      <c r="L41" s="90"/>
    </row>
    <row r="42" spans="1:12" ht="6" customHeight="1">
      <c r="A42" s="90"/>
      <c r="B42" s="90"/>
      <c r="C42" s="90"/>
      <c r="D42" s="91"/>
      <c r="E42" s="151"/>
      <c r="F42" s="151"/>
      <c r="G42" s="151"/>
      <c r="H42" s="90"/>
      <c r="I42" s="90"/>
      <c r="J42" s="90"/>
      <c r="K42" s="90"/>
      <c r="L42" s="90"/>
    </row>
    <row r="43" spans="1:12" ht="15" customHeight="1">
      <c r="A43" s="90"/>
      <c r="B43" s="90" t="s">
        <v>18</v>
      </c>
      <c r="C43" s="90"/>
      <c r="D43" s="159">
        <v>2017</v>
      </c>
      <c r="E43" s="151">
        <f t="shared" si="3"/>
        <v>3804</v>
      </c>
      <c r="F43" s="151">
        <v>3700</v>
      </c>
      <c r="G43" s="151">
        <v>104</v>
      </c>
      <c r="H43" s="90"/>
      <c r="I43" s="90"/>
      <c r="J43" s="90"/>
      <c r="K43" s="90"/>
      <c r="L43" s="90"/>
    </row>
    <row r="44" spans="1:12" ht="15" customHeight="1">
      <c r="A44" s="90"/>
      <c r="B44" s="90"/>
      <c r="C44" s="90"/>
      <c r="D44" s="159">
        <v>2018</v>
      </c>
      <c r="E44" s="151">
        <f t="shared" si="3"/>
        <v>3664</v>
      </c>
      <c r="F44" s="151">
        <v>3562</v>
      </c>
      <c r="G44" s="151">
        <v>102</v>
      </c>
      <c r="H44" s="90"/>
      <c r="I44" s="90"/>
      <c r="J44" s="90"/>
      <c r="K44" s="90"/>
      <c r="L44" s="90"/>
    </row>
    <row r="45" spans="1:12" ht="15" customHeight="1">
      <c r="A45" s="90"/>
      <c r="B45" s="90"/>
      <c r="C45" s="90"/>
      <c r="D45" s="91">
        <v>2019</v>
      </c>
      <c r="E45" s="151">
        <f t="shared" si="3"/>
        <v>3859</v>
      </c>
      <c r="F45" s="151">
        <v>3740</v>
      </c>
      <c r="G45" s="151">
        <v>119</v>
      </c>
      <c r="H45" s="90"/>
      <c r="I45" s="90"/>
      <c r="J45" s="90"/>
      <c r="K45" s="90"/>
      <c r="L45" s="90"/>
    </row>
    <row r="46" spans="1:12" ht="6" customHeight="1">
      <c r="A46" s="90"/>
      <c r="B46" s="90"/>
      <c r="C46" s="90"/>
      <c r="D46" s="91"/>
      <c r="E46" s="151"/>
      <c r="F46" s="151"/>
      <c r="G46" s="151"/>
      <c r="H46" s="90"/>
      <c r="I46" s="90"/>
      <c r="J46" s="90"/>
      <c r="K46" s="90"/>
      <c r="L46" s="90"/>
    </row>
    <row r="47" spans="1:12" ht="15" customHeight="1">
      <c r="A47" s="90"/>
      <c r="B47" s="90" t="s">
        <v>19</v>
      </c>
      <c r="C47" s="90"/>
      <c r="D47" s="159">
        <v>2017</v>
      </c>
      <c r="E47" s="151">
        <f t="shared" si="3"/>
        <v>21667</v>
      </c>
      <c r="F47" s="151">
        <v>21425</v>
      </c>
      <c r="G47" s="151">
        <v>242</v>
      </c>
      <c r="H47" s="90"/>
      <c r="I47" s="90"/>
      <c r="J47" s="90"/>
      <c r="K47" s="90"/>
      <c r="L47" s="90"/>
    </row>
    <row r="48" spans="1:12" ht="15" customHeight="1">
      <c r="A48" s="90"/>
      <c r="B48" s="90"/>
      <c r="C48" s="90"/>
      <c r="D48" s="159">
        <v>2018</v>
      </c>
      <c r="E48" s="151">
        <f t="shared" si="3"/>
        <v>23359</v>
      </c>
      <c r="F48" s="151">
        <v>22904</v>
      </c>
      <c r="G48" s="151">
        <v>455</v>
      </c>
      <c r="H48" s="90"/>
      <c r="I48" s="90"/>
      <c r="J48" s="90"/>
      <c r="K48" s="90"/>
      <c r="L48" s="90"/>
    </row>
    <row r="49" spans="1:12" ht="15" customHeight="1">
      <c r="A49" s="90"/>
      <c r="B49" s="90"/>
      <c r="C49" s="90"/>
      <c r="D49" s="91">
        <v>2019</v>
      </c>
      <c r="E49" s="151">
        <f t="shared" si="3"/>
        <v>21628</v>
      </c>
      <c r="F49" s="151">
        <v>21303</v>
      </c>
      <c r="G49" s="151">
        <v>325</v>
      </c>
      <c r="H49" s="90"/>
      <c r="I49" s="90"/>
      <c r="J49" s="90"/>
      <c r="K49" s="90"/>
      <c r="L49" s="90"/>
    </row>
    <row r="50" spans="1:12" ht="6" customHeight="1">
      <c r="A50" s="90"/>
      <c r="B50" s="90"/>
      <c r="C50" s="90"/>
      <c r="D50" s="91"/>
      <c r="E50" s="151"/>
      <c r="F50" s="151"/>
      <c r="G50" s="151"/>
      <c r="H50" s="90"/>
      <c r="I50" s="90"/>
      <c r="J50" s="90"/>
      <c r="K50" s="90"/>
      <c r="L50" s="90"/>
    </row>
    <row r="51" spans="1:12" ht="15" customHeight="1">
      <c r="A51" s="90"/>
      <c r="B51" s="90" t="s">
        <v>20</v>
      </c>
      <c r="C51" s="90"/>
      <c r="D51" s="159">
        <v>2017</v>
      </c>
      <c r="E51" s="151">
        <f t="shared" si="3"/>
        <v>44294</v>
      </c>
      <c r="F51" s="151">
        <v>43831</v>
      </c>
      <c r="G51" s="151">
        <v>463</v>
      </c>
      <c r="H51" s="90"/>
      <c r="I51" s="90"/>
      <c r="J51" s="90"/>
      <c r="K51" s="90"/>
      <c r="L51" s="90"/>
    </row>
    <row r="52" spans="1:12" ht="15" customHeight="1">
      <c r="A52" s="90"/>
      <c r="B52" s="90"/>
      <c r="C52" s="90"/>
      <c r="D52" s="159">
        <v>2018</v>
      </c>
      <c r="E52" s="151">
        <f t="shared" si="3"/>
        <v>43599</v>
      </c>
      <c r="F52" s="151">
        <v>43117</v>
      </c>
      <c r="G52" s="151">
        <v>482</v>
      </c>
      <c r="H52" s="90"/>
      <c r="I52" s="90"/>
      <c r="J52" s="90"/>
      <c r="K52" s="90"/>
      <c r="L52" s="90"/>
    </row>
    <row r="53" spans="1:12" ht="15" customHeight="1">
      <c r="A53" s="90"/>
      <c r="B53" s="90"/>
      <c r="C53" s="90"/>
      <c r="D53" s="91">
        <v>2019</v>
      </c>
      <c r="E53" s="151">
        <f t="shared" si="3"/>
        <v>44200</v>
      </c>
      <c r="F53" s="151">
        <v>43649</v>
      </c>
      <c r="G53" s="151">
        <v>551</v>
      </c>
      <c r="H53" s="90"/>
      <c r="I53" s="90"/>
      <c r="J53" s="90"/>
      <c r="K53" s="90"/>
      <c r="L53" s="90"/>
    </row>
    <row r="54" spans="1:12" ht="6" customHeight="1">
      <c r="A54" s="90"/>
      <c r="B54" s="90"/>
      <c r="C54" s="90"/>
      <c r="D54" s="91"/>
      <c r="E54" s="151"/>
      <c r="F54" s="151"/>
      <c r="G54" s="151"/>
      <c r="H54" s="90"/>
      <c r="I54" s="90"/>
      <c r="J54" s="90"/>
      <c r="K54" s="90"/>
      <c r="L54" s="90"/>
    </row>
    <row r="55" spans="1:12" ht="15" customHeight="1">
      <c r="A55" s="90"/>
      <c r="B55" s="90" t="s">
        <v>21</v>
      </c>
      <c r="C55" s="90"/>
      <c r="D55" s="159">
        <v>2017</v>
      </c>
      <c r="E55" s="151">
        <f t="shared" si="3"/>
        <v>41384</v>
      </c>
      <c r="F55" s="151">
        <v>41093</v>
      </c>
      <c r="G55" s="151">
        <v>291</v>
      </c>
      <c r="H55" s="90"/>
      <c r="I55" s="90"/>
      <c r="J55" s="90"/>
      <c r="K55" s="90"/>
      <c r="L55" s="90"/>
    </row>
    <row r="56" spans="1:12" ht="15" customHeight="1">
      <c r="A56" s="90"/>
      <c r="B56" s="90"/>
      <c r="C56" s="90"/>
      <c r="D56" s="159">
        <v>2018</v>
      </c>
      <c r="E56" s="151">
        <f t="shared" si="3"/>
        <v>40927</v>
      </c>
      <c r="F56" s="151">
        <v>40610</v>
      </c>
      <c r="G56" s="151">
        <v>317</v>
      </c>
      <c r="H56" s="90"/>
      <c r="I56" s="90"/>
      <c r="J56" s="90"/>
      <c r="K56" s="90"/>
      <c r="L56" s="90"/>
    </row>
    <row r="57" spans="1:12" ht="15" customHeight="1">
      <c r="A57" s="90"/>
      <c r="B57" s="90"/>
      <c r="C57" s="90"/>
      <c r="D57" s="91">
        <v>2019</v>
      </c>
      <c r="E57" s="151">
        <f t="shared" si="3"/>
        <v>40475</v>
      </c>
      <c r="F57" s="151">
        <v>40085</v>
      </c>
      <c r="G57" s="151">
        <v>390</v>
      </c>
      <c r="H57" s="90"/>
      <c r="I57" s="90"/>
      <c r="J57" s="90"/>
      <c r="K57" s="90"/>
      <c r="L57" s="90"/>
    </row>
    <row r="58" spans="1:12" ht="6" customHeight="1">
      <c r="A58" s="90"/>
      <c r="B58" s="90"/>
      <c r="C58" s="90"/>
      <c r="D58" s="91"/>
      <c r="E58" s="151"/>
      <c r="F58" s="151"/>
      <c r="G58" s="151"/>
      <c r="H58" s="90"/>
      <c r="I58" s="90"/>
      <c r="J58" s="90"/>
      <c r="K58" s="90"/>
      <c r="L58" s="90"/>
    </row>
    <row r="59" spans="1:12" ht="15" customHeight="1">
      <c r="A59" s="90"/>
      <c r="B59" s="90" t="s">
        <v>22</v>
      </c>
      <c r="C59" s="90"/>
      <c r="D59" s="159">
        <v>2017</v>
      </c>
      <c r="E59" s="151">
        <f t="shared" si="3"/>
        <v>85320</v>
      </c>
      <c r="F59" s="151">
        <v>81280</v>
      </c>
      <c r="G59" s="151">
        <v>4040</v>
      </c>
      <c r="H59" s="90"/>
      <c r="I59" s="90"/>
      <c r="J59" s="90"/>
      <c r="K59" s="90"/>
      <c r="L59" s="90"/>
    </row>
    <row r="60" spans="1:12" ht="15" customHeight="1">
      <c r="A60" s="90"/>
      <c r="B60" s="90"/>
      <c r="C60" s="90"/>
      <c r="D60" s="159">
        <v>2018</v>
      </c>
      <c r="E60" s="151">
        <f t="shared" si="3"/>
        <v>86238</v>
      </c>
      <c r="F60" s="151">
        <v>81959</v>
      </c>
      <c r="G60" s="151">
        <v>4279</v>
      </c>
      <c r="H60" s="90"/>
      <c r="I60" s="90"/>
      <c r="J60" s="90"/>
      <c r="K60" s="90"/>
      <c r="L60" s="90"/>
    </row>
    <row r="61" spans="1:12" ht="15" customHeight="1">
      <c r="A61" s="90"/>
      <c r="B61" s="90"/>
      <c r="C61" s="90"/>
      <c r="D61" s="91">
        <v>2019</v>
      </c>
      <c r="E61" s="151">
        <f t="shared" si="3"/>
        <v>87651</v>
      </c>
      <c r="F61" s="151">
        <v>83172</v>
      </c>
      <c r="G61" s="151">
        <v>4479</v>
      </c>
      <c r="H61" s="90"/>
      <c r="I61" s="90"/>
      <c r="J61" s="90"/>
      <c r="K61" s="90"/>
      <c r="L61" s="90"/>
    </row>
    <row r="62" spans="1:12" ht="6" customHeight="1">
      <c r="A62" s="90"/>
      <c r="B62" s="90"/>
      <c r="C62" s="90"/>
      <c r="D62" s="91"/>
      <c r="E62" s="151"/>
      <c r="F62" s="151"/>
      <c r="G62" s="151"/>
      <c r="H62" s="90"/>
      <c r="I62" s="90"/>
      <c r="J62" s="90"/>
      <c r="K62" s="90"/>
      <c r="L62" s="90"/>
    </row>
    <row r="63" spans="1:12" ht="15" customHeight="1">
      <c r="A63" s="90"/>
      <c r="B63" s="90" t="s">
        <v>23</v>
      </c>
      <c r="C63" s="90"/>
      <c r="D63" s="159">
        <v>2017</v>
      </c>
      <c r="E63" s="151">
        <f t="shared" si="3"/>
        <v>20281</v>
      </c>
      <c r="F63" s="151">
        <v>19816</v>
      </c>
      <c r="G63" s="151">
        <v>465</v>
      </c>
      <c r="H63" s="90"/>
      <c r="I63" s="90"/>
      <c r="J63" s="90"/>
      <c r="K63" s="90"/>
      <c r="L63" s="90"/>
    </row>
    <row r="64" spans="1:12" ht="15" customHeight="1">
      <c r="A64" s="90"/>
      <c r="B64" s="90"/>
      <c r="C64" s="90"/>
      <c r="D64" s="159">
        <v>2018</v>
      </c>
      <c r="E64" s="151">
        <f t="shared" si="3"/>
        <v>20223</v>
      </c>
      <c r="F64" s="151">
        <v>19735</v>
      </c>
      <c r="G64" s="151">
        <v>488</v>
      </c>
      <c r="H64" s="90"/>
      <c r="I64" s="90"/>
      <c r="J64" s="90"/>
      <c r="K64" s="90"/>
      <c r="L64" s="90"/>
    </row>
    <row r="65" spans="1:12" ht="15" customHeight="1">
      <c r="A65" s="90"/>
      <c r="B65" s="90"/>
      <c r="C65" s="90"/>
      <c r="D65" s="91">
        <v>2019</v>
      </c>
      <c r="E65" s="151">
        <f t="shared" si="3"/>
        <v>20639</v>
      </c>
      <c r="F65" s="151">
        <v>20134</v>
      </c>
      <c r="G65" s="151">
        <v>505</v>
      </c>
      <c r="H65" s="90"/>
      <c r="I65" s="90"/>
      <c r="J65" s="90"/>
      <c r="K65" s="90"/>
      <c r="L65" s="90"/>
    </row>
    <row r="66" spans="1:12" ht="6" customHeight="1">
      <c r="A66" s="90"/>
      <c r="B66" s="90"/>
      <c r="C66" s="90"/>
      <c r="D66" s="91"/>
      <c r="E66" s="151"/>
      <c r="F66" s="151"/>
      <c r="G66" s="151"/>
      <c r="H66" s="90"/>
      <c r="I66" s="90"/>
      <c r="J66" s="90"/>
      <c r="K66" s="90"/>
      <c r="L66" s="90"/>
    </row>
    <row r="67" spans="1:12" ht="15" customHeight="1">
      <c r="A67" s="90"/>
      <c r="B67" s="90" t="s">
        <v>31</v>
      </c>
      <c r="C67" s="90"/>
      <c r="D67" s="159">
        <v>2017</v>
      </c>
      <c r="E67" s="151">
        <f t="shared" si="3"/>
        <v>20087</v>
      </c>
      <c r="F67" s="151">
        <v>19762</v>
      </c>
      <c r="G67" s="151">
        <v>325</v>
      </c>
      <c r="H67" s="90"/>
      <c r="I67" s="90"/>
      <c r="J67" s="90"/>
      <c r="K67" s="90"/>
      <c r="L67" s="90"/>
    </row>
    <row r="68" spans="1:12" ht="15" customHeight="1">
      <c r="A68" s="90"/>
      <c r="B68" s="90"/>
      <c r="C68" s="90"/>
      <c r="D68" s="159">
        <v>2018</v>
      </c>
      <c r="E68" s="151">
        <f t="shared" si="3"/>
        <v>20369</v>
      </c>
      <c r="F68" s="151">
        <v>20060</v>
      </c>
      <c r="G68" s="151">
        <v>309</v>
      </c>
      <c r="H68" s="90"/>
      <c r="I68" s="90"/>
      <c r="J68" s="90"/>
      <c r="K68" s="90"/>
      <c r="L68" s="90"/>
    </row>
    <row r="69" spans="1:12" ht="15" customHeight="1">
      <c r="A69" s="90"/>
      <c r="B69" s="90"/>
      <c r="C69" s="90"/>
      <c r="D69" s="91">
        <v>2019</v>
      </c>
      <c r="E69" s="151">
        <f t="shared" si="3"/>
        <v>20564</v>
      </c>
      <c r="F69" s="151">
        <v>20241</v>
      </c>
      <c r="G69" s="151">
        <v>323</v>
      </c>
      <c r="H69" s="90"/>
      <c r="I69" s="90"/>
      <c r="J69" s="90"/>
      <c r="K69" s="90"/>
      <c r="L69" s="90"/>
    </row>
    <row r="70" spans="1:12" ht="6" customHeight="1">
      <c r="A70" s="90"/>
      <c r="B70" s="90"/>
      <c r="C70" s="90"/>
      <c r="D70" s="91"/>
      <c r="E70" s="151"/>
      <c r="F70" s="151"/>
      <c r="G70" s="151"/>
      <c r="H70" s="90"/>
      <c r="I70" s="90"/>
      <c r="J70" s="90"/>
      <c r="K70" s="90"/>
      <c r="L70" s="90"/>
    </row>
    <row r="71" spans="1:12" ht="15" customHeight="1">
      <c r="A71" s="90"/>
      <c r="B71" s="90" t="s">
        <v>24</v>
      </c>
      <c r="C71" s="90"/>
      <c r="D71" s="159">
        <v>2017</v>
      </c>
      <c r="E71" s="151">
        <f t="shared" si="3"/>
        <v>1248</v>
      </c>
      <c r="F71" s="151">
        <v>1232</v>
      </c>
      <c r="G71" s="151">
        <v>16</v>
      </c>
      <c r="H71" s="90"/>
      <c r="I71" s="90"/>
      <c r="J71" s="90"/>
      <c r="K71" s="90"/>
      <c r="L71" s="90"/>
    </row>
    <row r="72" spans="1:12" ht="15" customHeight="1">
      <c r="A72" s="90"/>
      <c r="B72" s="90"/>
      <c r="C72" s="90"/>
      <c r="D72" s="159">
        <v>2018</v>
      </c>
      <c r="E72" s="151">
        <f t="shared" si="3"/>
        <v>1354</v>
      </c>
      <c r="F72" s="151">
        <v>1340</v>
      </c>
      <c r="G72" s="151">
        <v>14</v>
      </c>
      <c r="H72" s="90"/>
      <c r="I72" s="90"/>
      <c r="J72" s="90"/>
      <c r="K72" s="90"/>
      <c r="L72" s="90"/>
    </row>
    <row r="73" spans="1:12" ht="15" customHeight="1">
      <c r="A73" s="90"/>
      <c r="B73" s="90"/>
      <c r="C73" s="90"/>
      <c r="D73" s="91">
        <v>2019</v>
      </c>
      <c r="E73" s="151">
        <f t="shared" si="3"/>
        <v>1322</v>
      </c>
      <c r="F73" s="151">
        <v>1302</v>
      </c>
      <c r="G73" s="151">
        <v>20</v>
      </c>
      <c r="H73" s="90"/>
      <c r="I73" s="90"/>
      <c r="J73" s="90"/>
      <c r="K73" s="90"/>
      <c r="L73" s="90"/>
    </row>
    <row r="74" spans="1:12" ht="6" customHeight="1">
      <c r="A74" s="90"/>
      <c r="B74" s="90"/>
      <c r="C74" s="90"/>
      <c r="D74" s="91"/>
      <c r="E74" s="151"/>
      <c r="F74" s="151"/>
      <c r="G74" s="151"/>
      <c r="H74" s="90"/>
      <c r="I74" s="90"/>
      <c r="J74" s="90"/>
      <c r="K74" s="90"/>
      <c r="L74" s="90"/>
    </row>
    <row r="75" spans="1:12" ht="15" customHeight="1">
      <c r="A75" s="90"/>
      <c r="B75" s="90" t="s">
        <v>32</v>
      </c>
      <c r="C75" s="90"/>
      <c r="D75" s="159">
        <v>2017</v>
      </c>
      <c r="E75" s="151">
        <f t="shared" si="3"/>
        <v>1799</v>
      </c>
      <c r="F75" s="151">
        <v>1799</v>
      </c>
      <c r="G75" s="151" t="s">
        <v>12</v>
      </c>
      <c r="H75" s="90"/>
      <c r="I75" s="90"/>
      <c r="J75" s="90"/>
      <c r="K75" s="90"/>
      <c r="L75" s="90"/>
    </row>
    <row r="76" spans="1:12" ht="15" customHeight="1">
      <c r="A76" s="90"/>
      <c r="B76" s="90"/>
      <c r="C76" s="90"/>
      <c r="D76" s="159">
        <v>2018</v>
      </c>
      <c r="E76" s="151">
        <f t="shared" si="3"/>
        <v>2019</v>
      </c>
      <c r="F76" s="151">
        <v>2019</v>
      </c>
      <c r="G76" s="151" t="s">
        <v>12</v>
      </c>
      <c r="H76" s="90"/>
      <c r="I76" s="90"/>
      <c r="J76" s="90"/>
      <c r="K76" s="90"/>
      <c r="L76" s="90"/>
    </row>
    <row r="77" spans="1:12" ht="15" customHeight="1">
      <c r="A77" s="90"/>
      <c r="B77" s="90"/>
      <c r="C77" s="90"/>
      <c r="D77" s="91">
        <v>2019</v>
      </c>
      <c r="E77" s="151">
        <f t="shared" si="3"/>
        <v>2237</v>
      </c>
      <c r="F77" s="151">
        <v>2221</v>
      </c>
      <c r="G77" s="151">
        <v>16</v>
      </c>
      <c r="H77" s="90"/>
      <c r="I77" s="90"/>
      <c r="J77" s="90"/>
      <c r="K77" s="90"/>
      <c r="L77" s="90"/>
    </row>
    <row r="78" spans="1:12" ht="6" customHeight="1">
      <c r="A78" s="97"/>
      <c r="B78" s="97"/>
      <c r="C78" s="97"/>
      <c r="D78" s="110"/>
      <c r="E78" s="97"/>
      <c r="F78" s="97"/>
      <c r="G78" s="97"/>
      <c r="H78" s="97"/>
      <c r="I78" s="90"/>
      <c r="J78" s="90"/>
      <c r="K78" s="90"/>
      <c r="L78" s="90"/>
    </row>
    <row r="79" spans="1:12" s="72" customFormat="1" ht="15" customHeight="1">
      <c r="A79" s="68"/>
      <c r="B79" s="68"/>
      <c r="C79" s="68"/>
      <c r="D79" s="69"/>
      <c r="E79" s="69"/>
      <c r="F79" s="70"/>
      <c r="G79" s="71"/>
      <c r="H79" s="71" t="s">
        <v>33</v>
      </c>
      <c r="I79" s="68"/>
      <c r="J79" s="68"/>
      <c r="K79" s="68"/>
      <c r="L79" s="68"/>
    </row>
    <row r="80" spans="1:12" s="72" customFormat="1" ht="15" customHeight="1">
      <c r="A80" s="68"/>
      <c r="B80" s="68"/>
      <c r="C80" s="68"/>
      <c r="D80" s="69"/>
      <c r="E80" s="69"/>
      <c r="F80" s="69"/>
      <c r="G80" s="73"/>
      <c r="H80" s="73" t="s">
        <v>34</v>
      </c>
      <c r="I80" s="68"/>
      <c r="J80" s="68"/>
      <c r="K80" s="68"/>
      <c r="L80" s="68"/>
    </row>
    <row r="81" spans="1:12" ht="15" customHeight="1">
      <c r="A81" s="90"/>
      <c r="B81" s="90"/>
      <c r="C81" s="90"/>
      <c r="D81" s="91"/>
      <c r="E81" s="90"/>
      <c r="F81" s="90"/>
      <c r="G81" s="90"/>
      <c r="H81" s="90"/>
      <c r="I81" s="90"/>
      <c r="J81" s="90"/>
      <c r="K81" s="90"/>
      <c r="L81" s="90"/>
    </row>
    <row r="82" spans="1:12" ht="15" customHeight="1">
      <c r="A82" s="90"/>
      <c r="B82" s="133"/>
      <c r="C82" s="133"/>
      <c r="D82" s="91"/>
      <c r="E82" s="90"/>
      <c r="F82" s="90"/>
      <c r="G82" s="90"/>
      <c r="H82" s="90"/>
      <c r="I82" s="90"/>
      <c r="J82" s="90"/>
      <c r="K82" s="90"/>
      <c r="L82" s="90"/>
    </row>
    <row r="83" spans="1:12" ht="15" customHeight="1">
      <c r="A83" s="90"/>
      <c r="B83" s="82"/>
      <c r="C83" s="82"/>
      <c r="D83" s="91"/>
      <c r="E83" s="90"/>
      <c r="F83" s="90"/>
      <c r="G83" s="90"/>
      <c r="H83" s="90"/>
      <c r="I83" s="90"/>
      <c r="J83" s="90"/>
      <c r="K83" s="90"/>
      <c r="L83" s="90"/>
    </row>
    <row r="84" spans="1:12" ht="15.75" customHeight="1">
      <c r="A84" s="90"/>
      <c r="B84" s="90"/>
      <c r="C84" s="90"/>
      <c r="D84" s="91"/>
      <c r="E84" s="90"/>
      <c r="F84" s="90"/>
      <c r="G84" s="90"/>
      <c r="H84" s="90"/>
      <c r="I84" s="90"/>
      <c r="J84" s="90"/>
      <c r="K84" s="90"/>
      <c r="L84" s="90"/>
    </row>
    <row r="85" spans="1:12" ht="15.75" customHeight="1">
      <c r="A85" s="90"/>
      <c r="B85" s="90"/>
      <c r="C85" s="90"/>
      <c r="D85" s="91"/>
      <c r="E85" s="90"/>
      <c r="F85" s="90"/>
      <c r="G85" s="90"/>
      <c r="H85" s="90"/>
      <c r="I85" s="90"/>
      <c r="J85" s="90"/>
      <c r="K85" s="90"/>
      <c r="L85" s="90"/>
    </row>
    <row r="86" spans="1:12" ht="15.75" customHeight="1">
      <c r="A86" s="90"/>
      <c r="B86" s="90"/>
      <c r="C86" s="90"/>
      <c r="D86" s="91"/>
      <c r="E86" s="90"/>
      <c r="F86" s="90"/>
      <c r="G86" s="90"/>
      <c r="H86" s="90"/>
      <c r="I86" s="90"/>
      <c r="J86" s="90"/>
      <c r="K86" s="90"/>
      <c r="L86" s="90"/>
    </row>
    <row r="87" spans="1:12" ht="15.75" customHeight="1">
      <c r="A87" s="90"/>
      <c r="B87" s="90"/>
      <c r="C87" s="90"/>
      <c r="D87" s="91"/>
      <c r="E87" s="90"/>
      <c r="F87" s="90"/>
      <c r="G87" s="90"/>
      <c r="H87" s="90"/>
      <c r="I87" s="90"/>
      <c r="J87" s="90"/>
      <c r="K87" s="90"/>
      <c r="L87" s="90"/>
    </row>
    <row r="88" spans="1:12" ht="15.75" customHeight="1">
      <c r="A88" s="90"/>
      <c r="B88" s="90"/>
      <c r="C88" s="90"/>
      <c r="D88" s="91"/>
      <c r="E88" s="90"/>
      <c r="F88" s="90"/>
      <c r="G88" s="90"/>
      <c r="H88" s="90"/>
      <c r="I88" s="90"/>
      <c r="J88" s="90"/>
      <c r="K88" s="90"/>
      <c r="L88" s="90"/>
    </row>
    <row r="89" spans="1:12" ht="15.75" customHeight="1">
      <c r="A89" s="90"/>
      <c r="B89" s="90"/>
      <c r="C89" s="90"/>
      <c r="D89" s="91"/>
      <c r="E89" s="90"/>
      <c r="F89" s="90"/>
      <c r="G89" s="90"/>
      <c r="H89" s="90"/>
      <c r="I89" s="90"/>
      <c r="J89" s="90"/>
      <c r="K89" s="90"/>
      <c r="L89" s="90"/>
    </row>
    <row r="90" spans="1:12" ht="15.75" customHeight="1">
      <c r="A90" s="90"/>
      <c r="B90" s="90"/>
      <c r="C90" s="90"/>
      <c r="D90" s="91"/>
      <c r="E90" s="90"/>
      <c r="F90" s="90"/>
      <c r="G90" s="90"/>
      <c r="H90" s="90"/>
      <c r="I90" s="90"/>
      <c r="J90" s="90"/>
      <c r="K90" s="90"/>
      <c r="L90" s="90"/>
    </row>
    <row r="91" spans="1:12" ht="15.75" customHeight="1">
      <c r="A91" s="90"/>
      <c r="B91" s="90"/>
      <c r="C91" s="90"/>
      <c r="D91" s="91"/>
      <c r="E91" s="90"/>
      <c r="F91" s="90"/>
      <c r="G91" s="90"/>
      <c r="H91" s="90"/>
      <c r="I91" s="90"/>
      <c r="J91" s="90"/>
      <c r="K91" s="90"/>
      <c r="L91" s="90"/>
    </row>
    <row r="92" spans="1:12" ht="15.75" customHeight="1">
      <c r="A92" s="90"/>
      <c r="B92" s="90"/>
      <c r="C92" s="90"/>
      <c r="D92" s="91"/>
      <c r="E92" s="90"/>
      <c r="F92" s="90"/>
      <c r="G92" s="90"/>
      <c r="H92" s="90"/>
      <c r="I92" s="90"/>
      <c r="J92" s="90"/>
      <c r="K92" s="90"/>
      <c r="L92" s="90"/>
    </row>
    <row r="93" spans="1:12" ht="15.75" customHeight="1">
      <c r="A93" s="90"/>
      <c r="B93" s="90"/>
      <c r="C93" s="90"/>
      <c r="D93" s="91"/>
      <c r="E93" s="90"/>
      <c r="F93" s="90"/>
      <c r="G93" s="90"/>
      <c r="H93" s="90"/>
      <c r="I93" s="90"/>
      <c r="J93" s="90"/>
      <c r="K93" s="90"/>
      <c r="L93" s="90"/>
    </row>
    <row r="94" spans="1:12" ht="15.75" customHeight="1">
      <c r="A94" s="90"/>
      <c r="B94" s="90"/>
      <c r="C94" s="90"/>
      <c r="D94" s="91"/>
      <c r="E94" s="90"/>
      <c r="F94" s="90"/>
      <c r="G94" s="90"/>
      <c r="H94" s="90"/>
      <c r="I94" s="90"/>
      <c r="J94" s="90"/>
      <c r="K94" s="90"/>
      <c r="L94" s="90"/>
    </row>
    <row r="95" spans="1:12" ht="15.75" customHeight="1">
      <c r="A95" s="90"/>
      <c r="B95" s="90"/>
      <c r="C95" s="90"/>
      <c r="D95" s="91"/>
      <c r="E95" s="90"/>
      <c r="F95" s="90"/>
      <c r="G95" s="90"/>
      <c r="H95" s="90"/>
      <c r="I95" s="90"/>
      <c r="J95" s="90"/>
      <c r="K95" s="90"/>
      <c r="L95" s="90"/>
    </row>
    <row r="96" spans="1:12" ht="15.75" customHeight="1">
      <c r="A96" s="90"/>
      <c r="B96" s="90"/>
      <c r="C96" s="90"/>
      <c r="D96" s="91"/>
      <c r="E96" s="90"/>
      <c r="F96" s="90"/>
      <c r="G96" s="90"/>
      <c r="H96" s="90"/>
      <c r="I96" s="90"/>
      <c r="J96" s="90"/>
      <c r="K96" s="90"/>
      <c r="L96" s="90"/>
    </row>
    <row r="97" spans="1:12" ht="15.75" customHeight="1">
      <c r="A97" s="90"/>
      <c r="B97" s="90"/>
      <c r="C97" s="90"/>
      <c r="D97" s="91"/>
      <c r="E97" s="90"/>
      <c r="F97" s="90"/>
      <c r="G97" s="90"/>
      <c r="H97" s="90"/>
      <c r="I97" s="90"/>
      <c r="J97" s="90"/>
      <c r="K97" s="90"/>
      <c r="L97" s="90"/>
    </row>
    <row r="98" spans="1:12" ht="15.75" customHeight="1">
      <c r="A98" s="90"/>
      <c r="B98" s="90"/>
      <c r="C98" s="90"/>
      <c r="D98" s="91"/>
      <c r="E98" s="90"/>
      <c r="F98" s="90"/>
      <c r="G98" s="90"/>
      <c r="H98" s="90"/>
      <c r="I98" s="90"/>
      <c r="J98" s="90"/>
      <c r="K98" s="90"/>
      <c r="L98" s="90"/>
    </row>
  </sheetData>
  <printOptions horizontalCentered="1"/>
  <pageMargins left="0.39370078740157483" right="0.39370078740157483" top="0.51181102362204722" bottom="0.39370078740157483" header="0.19685039370078741" footer="0.3937007874015748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L98"/>
  <sheetViews>
    <sheetView view="pageBreakPreview" zoomScale="85" zoomScaleNormal="100" zoomScaleSheetLayoutView="85" workbookViewId="0">
      <selection activeCell="C1" sqref="C1:C2"/>
    </sheetView>
  </sheetViews>
  <sheetFormatPr defaultColWidth="16.7109375" defaultRowHeight="15" customHeight="1"/>
  <cols>
    <col min="1" max="1" width="1.28515625" style="80" customWidth="1"/>
    <col min="2" max="2" width="12.5703125" style="80" customWidth="1"/>
    <col min="3" max="3" width="26.5703125" style="80" customWidth="1"/>
    <col min="4" max="4" width="15.5703125" style="80" customWidth="1"/>
    <col min="5" max="5" width="13.7109375" style="80" customWidth="1"/>
    <col min="6" max="6" width="28.140625" style="80" customWidth="1"/>
    <col min="7" max="7" width="16.7109375" style="80" customWidth="1"/>
    <col min="8" max="8" width="1.28515625" style="80" customWidth="1"/>
    <col min="9" max="12" width="10.7109375" style="80" customWidth="1"/>
    <col min="13" max="16384" width="16.7109375" style="80"/>
  </cols>
  <sheetData>
    <row r="1" spans="1:12" ht="15.95" customHeight="1">
      <c r="A1" s="90"/>
      <c r="B1" s="78" t="s">
        <v>177</v>
      </c>
      <c r="C1" s="79" t="s">
        <v>216</v>
      </c>
      <c r="E1" s="79"/>
      <c r="F1" s="79"/>
      <c r="G1" s="79"/>
      <c r="H1" s="90"/>
      <c r="I1" s="90"/>
      <c r="J1" s="90"/>
      <c r="K1" s="90"/>
      <c r="L1" s="90"/>
    </row>
    <row r="2" spans="1:12" ht="15.95" customHeight="1">
      <c r="A2" s="90"/>
      <c r="B2" s="81" t="s">
        <v>180</v>
      </c>
      <c r="C2" s="82" t="s">
        <v>217</v>
      </c>
      <c r="E2" s="82"/>
      <c r="F2" s="82"/>
      <c r="G2" s="82"/>
      <c r="H2" s="90"/>
      <c r="I2" s="90"/>
      <c r="J2" s="90"/>
      <c r="K2" s="90"/>
      <c r="L2" s="90"/>
    </row>
    <row r="3" spans="1:12" ht="15" customHeight="1">
      <c r="A3" s="96"/>
      <c r="B3" s="83"/>
      <c r="C3" s="83"/>
      <c r="D3" s="83"/>
      <c r="E3" s="83"/>
      <c r="F3" s="83"/>
      <c r="G3" s="83"/>
      <c r="H3" s="121"/>
      <c r="I3" s="90"/>
      <c r="J3" s="90"/>
      <c r="K3" s="90"/>
      <c r="L3" s="90"/>
    </row>
    <row r="4" spans="1:12" ht="8.1" customHeight="1">
      <c r="A4" s="90"/>
      <c r="B4" s="82"/>
      <c r="C4" s="82"/>
      <c r="D4" s="82"/>
      <c r="E4" s="82"/>
      <c r="F4" s="82"/>
      <c r="G4" s="82"/>
      <c r="H4" s="90"/>
      <c r="I4" s="90"/>
      <c r="J4" s="90"/>
      <c r="K4" s="90"/>
      <c r="L4" s="90"/>
    </row>
    <row r="5" spans="1:12" ht="15" customHeight="1">
      <c r="A5" s="90"/>
      <c r="B5" s="79" t="s">
        <v>91</v>
      </c>
      <c r="C5" s="124"/>
      <c r="D5" s="84" t="s">
        <v>1</v>
      </c>
      <c r="E5" s="78" t="s">
        <v>2</v>
      </c>
      <c r="F5" s="78" t="s">
        <v>85</v>
      </c>
      <c r="G5" s="78" t="s">
        <v>86</v>
      </c>
      <c r="H5" s="78"/>
      <c r="I5" s="90"/>
      <c r="J5" s="90"/>
      <c r="K5" s="90"/>
      <c r="L5" s="90"/>
    </row>
    <row r="6" spans="1:12" ht="15" customHeight="1">
      <c r="A6" s="90"/>
      <c r="B6" s="82" t="s">
        <v>92</v>
      </c>
      <c r="C6" s="82"/>
      <c r="D6" s="86" t="s">
        <v>5</v>
      </c>
      <c r="E6" s="81" t="s">
        <v>6</v>
      </c>
      <c r="F6" s="78" t="s">
        <v>87</v>
      </c>
      <c r="G6" s="81" t="s">
        <v>88</v>
      </c>
      <c r="H6" s="78"/>
      <c r="I6" s="90"/>
      <c r="J6" s="90"/>
      <c r="K6" s="90"/>
      <c r="L6" s="90"/>
    </row>
    <row r="7" spans="1:12" ht="15" customHeight="1">
      <c r="A7" s="90"/>
      <c r="B7" s="82"/>
      <c r="C7" s="82"/>
      <c r="D7" s="86"/>
      <c r="E7" s="81"/>
      <c r="F7" s="81" t="s">
        <v>89</v>
      </c>
      <c r="G7" s="81"/>
      <c r="H7" s="90"/>
      <c r="I7" s="90"/>
      <c r="J7" s="90"/>
      <c r="K7" s="90"/>
      <c r="L7" s="90"/>
    </row>
    <row r="8" spans="1:12" ht="15" customHeight="1">
      <c r="A8" s="90"/>
      <c r="B8" s="82"/>
      <c r="C8" s="82"/>
      <c r="D8" s="86"/>
      <c r="E8" s="81"/>
      <c r="F8" s="81" t="s">
        <v>90</v>
      </c>
      <c r="G8" s="81"/>
      <c r="H8" s="90"/>
      <c r="I8" s="90"/>
      <c r="J8" s="90"/>
      <c r="K8" s="90"/>
      <c r="L8" s="90"/>
    </row>
    <row r="9" spans="1:12" ht="8.1" customHeight="1">
      <c r="A9" s="88"/>
      <c r="B9" s="88"/>
      <c r="C9" s="88"/>
      <c r="D9" s="88"/>
      <c r="E9" s="88"/>
      <c r="F9" s="88"/>
      <c r="G9" s="88"/>
      <c r="H9" s="88"/>
      <c r="I9" s="79"/>
      <c r="J9" s="79"/>
      <c r="K9" s="79"/>
      <c r="L9" s="79"/>
    </row>
    <row r="10" spans="1:12" ht="6" customHeight="1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2" ht="15" customHeight="1">
      <c r="A11" s="90"/>
      <c r="B11" s="124" t="s">
        <v>2</v>
      </c>
      <c r="C11" s="124"/>
      <c r="D11" s="155">
        <v>2017</v>
      </c>
      <c r="E11" s="150">
        <f>SUM(F11:G11)</f>
        <v>742828</v>
      </c>
      <c r="F11" s="160">
        <f>SUM(F15,F19,F23,F27,F31,F35,F39,F43,F47,F51,F55,F59,F63,F67,F71,F75)</f>
        <v>724321</v>
      </c>
      <c r="G11" s="160">
        <f>SUM(G15,G19,G23,G27,G31,G35,G39,G43,G47,G51,G55,G59,G63,G67,G71,G75)</f>
        <v>18507</v>
      </c>
      <c r="H11" s="90"/>
      <c r="I11" s="90"/>
      <c r="J11" s="90"/>
      <c r="K11" s="90"/>
      <c r="L11" s="90"/>
    </row>
    <row r="12" spans="1:12" ht="15" customHeight="1">
      <c r="A12" s="90"/>
      <c r="B12" s="148" t="s">
        <v>6</v>
      </c>
      <c r="C12" s="148"/>
      <c r="D12" s="155">
        <v>2018</v>
      </c>
      <c r="E12" s="150">
        <f>SUM(F12:G12)</f>
        <v>734955</v>
      </c>
      <c r="F12" s="160">
        <f t="shared" ref="F12:G12" si="0">SUM(F16,F20,F24,F28,F32,F36,F40,F44,F48,F52,F56,F60,F64,F68,F72,F76)</f>
        <v>715306</v>
      </c>
      <c r="G12" s="160">
        <f t="shared" si="0"/>
        <v>19649</v>
      </c>
      <c r="H12" s="90"/>
      <c r="I12" s="90"/>
      <c r="J12" s="90"/>
      <c r="K12" s="90"/>
      <c r="L12" s="90"/>
    </row>
    <row r="13" spans="1:12" ht="15" customHeight="1">
      <c r="A13" s="90"/>
      <c r="B13" s="124"/>
      <c r="C13" s="124"/>
      <c r="D13" s="155">
        <v>2019</v>
      </c>
      <c r="E13" s="150">
        <f>SUM(F13:G13)</f>
        <v>757090</v>
      </c>
      <c r="F13" s="160">
        <f t="shared" ref="F13:G13" si="1">SUM(F17,F21,F25,F29,F33,F37,F41,F45,F49,F53,F57,F61,F65,F69,F73,F77)</f>
        <v>735855</v>
      </c>
      <c r="G13" s="160">
        <f t="shared" si="1"/>
        <v>21235</v>
      </c>
      <c r="H13" s="90"/>
      <c r="I13" s="90"/>
      <c r="J13" s="90"/>
      <c r="K13" s="90"/>
      <c r="L13" s="90"/>
    </row>
    <row r="14" spans="1:12">
      <c r="A14" s="90"/>
      <c r="B14" s="79"/>
      <c r="C14" s="79"/>
      <c r="D14" s="152"/>
      <c r="E14" s="150"/>
      <c r="F14" s="150"/>
      <c r="G14" s="150"/>
      <c r="H14" s="90"/>
      <c r="I14" s="90"/>
      <c r="J14" s="90"/>
      <c r="K14" s="90"/>
      <c r="L14" s="90"/>
    </row>
    <row r="15" spans="1:12" ht="15" customHeight="1">
      <c r="A15" s="90"/>
      <c r="B15" s="79" t="s">
        <v>93</v>
      </c>
      <c r="C15" s="79"/>
      <c r="D15" s="152">
        <v>2017</v>
      </c>
      <c r="E15" s="151">
        <f>SUM(F15:G15)</f>
        <v>301809</v>
      </c>
      <c r="F15" s="151">
        <v>293514</v>
      </c>
      <c r="G15" s="151">
        <v>8295</v>
      </c>
      <c r="H15" s="90"/>
      <c r="I15" s="90"/>
      <c r="J15" s="90"/>
      <c r="K15" s="90"/>
      <c r="L15" s="90"/>
    </row>
    <row r="16" spans="1:12" ht="15" customHeight="1">
      <c r="A16" s="90"/>
      <c r="B16" s="79" t="s">
        <v>94</v>
      </c>
      <c r="C16" s="79"/>
      <c r="D16" s="152">
        <v>2018</v>
      </c>
      <c r="E16" s="151">
        <f>SUM(F16:G16)</f>
        <v>296841</v>
      </c>
      <c r="F16" s="151">
        <v>288005</v>
      </c>
      <c r="G16" s="151">
        <v>8836</v>
      </c>
      <c r="H16" s="90"/>
      <c r="I16" s="90"/>
      <c r="J16" s="90"/>
      <c r="K16" s="90"/>
      <c r="L16" s="90"/>
    </row>
    <row r="17" spans="1:12" ht="15" customHeight="1">
      <c r="A17" s="90"/>
      <c r="B17" s="82" t="s">
        <v>95</v>
      </c>
      <c r="C17" s="82"/>
      <c r="D17" s="152">
        <v>2019</v>
      </c>
      <c r="E17" s="151">
        <v>313669</v>
      </c>
      <c r="F17" s="151">
        <v>303892</v>
      </c>
      <c r="G17" s="151">
        <v>9777</v>
      </c>
      <c r="H17" s="90"/>
      <c r="I17" s="90"/>
      <c r="J17" s="90"/>
      <c r="K17" s="90"/>
      <c r="L17" s="90"/>
    </row>
    <row r="18" spans="1:12">
      <c r="A18" s="90"/>
      <c r="B18" s="82"/>
      <c r="C18" s="82"/>
      <c r="D18" s="152"/>
      <c r="E18" s="151"/>
      <c r="F18" s="151"/>
      <c r="G18" s="151"/>
      <c r="H18" s="90"/>
      <c r="I18" s="90"/>
      <c r="J18" s="90"/>
      <c r="K18" s="90"/>
      <c r="L18" s="90"/>
    </row>
    <row r="19" spans="1:12" ht="15" customHeight="1">
      <c r="A19" s="90"/>
      <c r="B19" s="79" t="s">
        <v>96</v>
      </c>
      <c r="C19" s="79"/>
      <c r="D19" s="152">
        <v>2017</v>
      </c>
      <c r="E19" s="151">
        <f>SUM(F19:G19)</f>
        <v>9343</v>
      </c>
      <c r="F19" s="151">
        <v>8958</v>
      </c>
      <c r="G19" s="151">
        <v>385</v>
      </c>
      <c r="H19" s="90"/>
      <c r="I19" s="90"/>
      <c r="J19" s="90"/>
      <c r="K19" s="90"/>
      <c r="L19" s="90"/>
    </row>
    <row r="20" spans="1:12" ht="15" customHeight="1">
      <c r="A20" s="90"/>
      <c r="B20" s="82" t="s">
        <v>97</v>
      </c>
      <c r="C20" s="82"/>
      <c r="D20" s="152">
        <v>2018</v>
      </c>
      <c r="E20" s="151">
        <f>SUM(F20:G20)</f>
        <v>9416</v>
      </c>
      <c r="F20" s="151">
        <v>8993</v>
      </c>
      <c r="G20" s="151">
        <v>423</v>
      </c>
      <c r="H20" s="90"/>
      <c r="I20" s="90"/>
      <c r="J20" s="90"/>
      <c r="K20" s="90"/>
      <c r="L20" s="90"/>
    </row>
    <row r="21" spans="1:12" ht="15" customHeight="1">
      <c r="A21" s="90"/>
      <c r="B21" s="79"/>
      <c r="C21" s="79"/>
      <c r="D21" s="152">
        <v>2019</v>
      </c>
      <c r="E21" s="151">
        <v>9980</v>
      </c>
      <c r="F21" s="151">
        <v>9445</v>
      </c>
      <c r="G21" s="151">
        <v>535</v>
      </c>
      <c r="H21" s="90"/>
      <c r="I21" s="90"/>
      <c r="J21" s="90"/>
      <c r="K21" s="90"/>
      <c r="L21" s="90"/>
    </row>
    <row r="22" spans="1:12" ht="15.75" customHeight="1">
      <c r="A22" s="90"/>
      <c r="B22" s="79"/>
      <c r="C22" s="79"/>
      <c r="D22" s="152"/>
      <c r="E22" s="151"/>
      <c r="F22" s="151"/>
      <c r="G22" s="151"/>
      <c r="H22" s="90"/>
      <c r="I22" s="90"/>
      <c r="J22" s="90"/>
      <c r="K22" s="90"/>
      <c r="L22" s="90"/>
    </row>
    <row r="23" spans="1:12" ht="15" customHeight="1">
      <c r="A23" s="90"/>
      <c r="B23" s="79" t="s">
        <v>98</v>
      </c>
      <c r="C23" s="79"/>
      <c r="D23" s="152">
        <v>2017</v>
      </c>
      <c r="E23" s="151">
        <f>SUM(F23:G23)</f>
        <v>44855</v>
      </c>
      <c r="F23" s="151">
        <v>43255</v>
      </c>
      <c r="G23" s="151">
        <v>1600</v>
      </c>
      <c r="H23" s="90"/>
      <c r="I23" s="90"/>
      <c r="J23" s="90"/>
      <c r="K23" s="90"/>
      <c r="L23" s="90"/>
    </row>
    <row r="24" spans="1:12" ht="15" customHeight="1">
      <c r="A24" s="90"/>
      <c r="B24" s="82" t="s">
        <v>99</v>
      </c>
      <c r="C24" s="82"/>
      <c r="D24" s="152">
        <v>2018</v>
      </c>
      <c r="E24" s="151">
        <f>SUM(F24:G24)</f>
        <v>45300</v>
      </c>
      <c r="F24" s="151">
        <v>43443</v>
      </c>
      <c r="G24" s="151">
        <v>1857</v>
      </c>
      <c r="H24" s="90"/>
      <c r="I24" s="90"/>
      <c r="J24" s="90"/>
      <c r="K24" s="90"/>
      <c r="L24" s="90"/>
    </row>
    <row r="25" spans="1:12" ht="15" customHeight="1">
      <c r="A25" s="90"/>
      <c r="B25" s="79"/>
      <c r="C25" s="79"/>
      <c r="D25" s="152">
        <v>2019</v>
      </c>
      <c r="E25" s="151">
        <v>51060</v>
      </c>
      <c r="F25" s="151">
        <v>48807</v>
      </c>
      <c r="G25" s="151">
        <v>2253</v>
      </c>
      <c r="H25" s="90"/>
      <c r="I25" s="90"/>
      <c r="J25" s="90"/>
      <c r="K25" s="90"/>
      <c r="L25" s="90"/>
    </row>
    <row r="26" spans="1:12" ht="15.75" customHeight="1">
      <c r="A26" s="90"/>
      <c r="B26" s="79"/>
      <c r="C26" s="79"/>
      <c r="D26" s="152"/>
      <c r="E26" s="151"/>
      <c r="F26" s="151"/>
      <c r="G26" s="151"/>
      <c r="H26" s="90"/>
      <c r="I26" s="90"/>
      <c r="J26" s="90"/>
      <c r="K26" s="90"/>
      <c r="L26" s="90"/>
    </row>
    <row r="27" spans="1:12" ht="15" customHeight="1">
      <c r="A27" s="90"/>
      <c r="B27" s="79" t="s">
        <v>100</v>
      </c>
      <c r="C27" s="79"/>
      <c r="D27" s="152">
        <v>2017</v>
      </c>
      <c r="E27" s="151">
        <f>SUM(F27:G27)</f>
        <v>92062</v>
      </c>
      <c r="F27" s="151">
        <v>89201</v>
      </c>
      <c r="G27" s="151">
        <v>2861</v>
      </c>
      <c r="H27" s="90"/>
      <c r="I27" s="90"/>
      <c r="J27" s="90"/>
      <c r="K27" s="90"/>
      <c r="L27" s="90"/>
    </row>
    <row r="28" spans="1:12" ht="15" customHeight="1">
      <c r="A28" s="90"/>
      <c r="B28" s="82" t="s">
        <v>101</v>
      </c>
      <c r="C28" s="82"/>
      <c r="D28" s="152">
        <v>2018</v>
      </c>
      <c r="E28" s="151">
        <f>SUM(F28:G28)</f>
        <v>86958</v>
      </c>
      <c r="F28" s="151">
        <v>83983</v>
      </c>
      <c r="G28" s="151">
        <v>2975</v>
      </c>
      <c r="H28" s="90"/>
      <c r="I28" s="90"/>
      <c r="J28" s="90"/>
      <c r="K28" s="90"/>
      <c r="L28" s="90"/>
    </row>
    <row r="29" spans="1:12" ht="15" customHeight="1">
      <c r="A29" s="90"/>
      <c r="B29" s="79"/>
      <c r="C29" s="79"/>
      <c r="D29" s="152">
        <v>2019</v>
      </c>
      <c r="E29" s="151">
        <v>91946</v>
      </c>
      <c r="F29" s="151">
        <v>88742</v>
      </c>
      <c r="G29" s="151">
        <v>3204</v>
      </c>
      <c r="H29" s="90"/>
      <c r="I29" s="90"/>
      <c r="J29" s="90"/>
      <c r="K29" s="90"/>
      <c r="L29" s="90"/>
    </row>
    <row r="30" spans="1:12" ht="15.75" customHeight="1">
      <c r="A30" s="90"/>
      <c r="B30" s="79"/>
      <c r="C30" s="79"/>
      <c r="D30" s="152"/>
      <c r="E30" s="151"/>
      <c r="F30" s="151"/>
      <c r="G30" s="151"/>
      <c r="H30" s="90"/>
      <c r="I30" s="90"/>
      <c r="J30" s="90"/>
      <c r="K30" s="90"/>
      <c r="L30" s="90"/>
    </row>
    <row r="31" spans="1:12" ht="15" customHeight="1">
      <c r="A31" s="90"/>
      <c r="B31" s="79" t="s">
        <v>102</v>
      </c>
      <c r="C31" s="79"/>
      <c r="D31" s="152">
        <v>2017</v>
      </c>
      <c r="E31" s="151">
        <f>SUM(F31:G31)</f>
        <v>155549</v>
      </c>
      <c r="F31" s="151">
        <v>152100</v>
      </c>
      <c r="G31" s="151">
        <v>3449</v>
      </c>
      <c r="H31" s="90"/>
      <c r="I31" s="90"/>
      <c r="J31" s="90"/>
      <c r="K31" s="90"/>
      <c r="L31" s="90"/>
    </row>
    <row r="32" spans="1:12" ht="15" customHeight="1">
      <c r="A32" s="90"/>
      <c r="B32" s="82" t="s">
        <v>103</v>
      </c>
      <c r="C32" s="82"/>
      <c r="D32" s="152">
        <v>2018</v>
      </c>
      <c r="E32" s="151">
        <f>SUM(F32:G32)</f>
        <v>155167</v>
      </c>
      <c r="F32" s="151">
        <v>151586</v>
      </c>
      <c r="G32" s="151">
        <v>3581</v>
      </c>
      <c r="H32" s="90"/>
      <c r="I32" s="90"/>
      <c r="J32" s="90"/>
      <c r="K32" s="90"/>
      <c r="L32" s="90"/>
    </row>
    <row r="33" spans="1:12" ht="15" customHeight="1">
      <c r="A33" s="90"/>
      <c r="B33" s="79"/>
      <c r="C33" s="79"/>
      <c r="D33" s="152">
        <v>2019</v>
      </c>
      <c r="E33" s="151">
        <v>160683</v>
      </c>
      <c r="F33" s="151">
        <v>156898</v>
      </c>
      <c r="G33" s="151">
        <v>3785</v>
      </c>
      <c r="H33" s="90"/>
      <c r="I33" s="90"/>
      <c r="J33" s="90"/>
      <c r="K33" s="90"/>
      <c r="L33" s="90"/>
    </row>
    <row r="34" spans="1:12" ht="15.75" customHeight="1">
      <c r="A34" s="90"/>
      <c r="B34" s="79"/>
      <c r="C34" s="79"/>
      <c r="D34" s="152"/>
      <c r="E34" s="151"/>
      <c r="F34" s="151"/>
      <c r="G34" s="151"/>
      <c r="H34" s="90"/>
      <c r="I34" s="90"/>
      <c r="J34" s="90"/>
      <c r="K34" s="90"/>
      <c r="L34" s="90"/>
    </row>
    <row r="35" spans="1:12" ht="15" customHeight="1">
      <c r="A35" s="90"/>
      <c r="B35" s="79" t="s">
        <v>104</v>
      </c>
      <c r="C35" s="79"/>
      <c r="D35" s="152">
        <v>2017</v>
      </c>
      <c r="E35" s="151">
        <f>SUM(F35:G35)</f>
        <v>131839</v>
      </c>
      <c r="F35" s="151">
        <v>130027</v>
      </c>
      <c r="G35" s="151">
        <v>1812</v>
      </c>
      <c r="H35" s="90"/>
      <c r="I35" s="90"/>
      <c r="J35" s="90"/>
      <c r="K35" s="90"/>
      <c r="L35" s="90"/>
    </row>
    <row r="36" spans="1:12" ht="15" customHeight="1">
      <c r="A36" s="90"/>
      <c r="B36" s="82" t="s">
        <v>105</v>
      </c>
      <c r="C36" s="82"/>
      <c r="D36" s="152">
        <v>2018</v>
      </c>
      <c r="E36" s="151">
        <f>SUM(F36:G36)</f>
        <v>134797</v>
      </c>
      <c r="F36" s="151">
        <v>132907</v>
      </c>
      <c r="G36" s="151">
        <v>1890</v>
      </c>
      <c r="H36" s="90"/>
      <c r="I36" s="90"/>
      <c r="J36" s="90"/>
      <c r="K36" s="90"/>
      <c r="L36" s="90"/>
    </row>
    <row r="37" spans="1:12" ht="15" customHeight="1">
      <c r="A37" s="90"/>
      <c r="B37" s="79"/>
      <c r="C37" s="79"/>
      <c r="D37" s="152">
        <v>2019</v>
      </c>
      <c r="E37" s="151">
        <v>123784</v>
      </c>
      <c r="F37" s="151">
        <v>122166</v>
      </c>
      <c r="G37" s="151">
        <v>1618</v>
      </c>
      <c r="H37" s="90"/>
      <c r="I37" s="90"/>
      <c r="J37" s="90"/>
      <c r="K37" s="90"/>
      <c r="L37" s="90"/>
    </row>
    <row r="38" spans="1:12" ht="15.75" customHeight="1">
      <c r="A38" s="90"/>
      <c r="B38" s="79"/>
      <c r="C38" s="79"/>
      <c r="D38" s="152"/>
      <c r="E38" s="151"/>
      <c r="F38" s="151"/>
      <c r="G38" s="151"/>
      <c r="H38" s="90"/>
      <c r="I38" s="90"/>
      <c r="J38" s="90"/>
      <c r="K38" s="90"/>
      <c r="L38" s="90"/>
    </row>
    <row r="39" spans="1:12" ht="15" customHeight="1">
      <c r="A39" s="90"/>
      <c r="B39" s="79" t="s">
        <v>106</v>
      </c>
      <c r="C39" s="79"/>
      <c r="D39" s="152">
        <v>2017</v>
      </c>
      <c r="E39" s="151">
        <f t="shared" ref="E39:E41" si="2">SUM(F39:G39)</f>
        <v>6756</v>
      </c>
      <c r="F39" s="151">
        <v>6663</v>
      </c>
      <c r="G39" s="151">
        <v>93</v>
      </c>
      <c r="H39" s="90"/>
      <c r="I39" s="90"/>
      <c r="J39" s="90"/>
      <c r="K39" s="90"/>
      <c r="L39" s="90"/>
    </row>
    <row r="40" spans="1:12" ht="15" customHeight="1">
      <c r="A40" s="90"/>
      <c r="B40" s="82" t="s">
        <v>107</v>
      </c>
      <c r="C40" s="82"/>
      <c r="D40" s="152">
        <v>2018</v>
      </c>
      <c r="E40" s="151">
        <f t="shared" si="2"/>
        <v>5917</v>
      </c>
      <c r="F40" s="151">
        <v>5833</v>
      </c>
      <c r="G40" s="151">
        <v>84</v>
      </c>
      <c r="H40" s="90"/>
      <c r="I40" s="90"/>
      <c r="J40" s="90"/>
      <c r="K40" s="90"/>
      <c r="L40" s="90"/>
    </row>
    <row r="41" spans="1:12" ht="15" customHeight="1">
      <c r="A41" s="90"/>
      <c r="B41" s="79"/>
      <c r="C41" s="79"/>
      <c r="D41" s="152">
        <v>2019</v>
      </c>
      <c r="E41" s="151">
        <f t="shared" si="2"/>
        <v>5096</v>
      </c>
      <c r="F41" s="151">
        <v>5039</v>
      </c>
      <c r="G41" s="151">
        <v>57</v>
      </c>
      <c r="H41" s="90"/>
      <c r="I41" s="90"/>
      <c r="J41" s="90"/>
      <c r="K41" s="90"/>
      <c r="L41" s="90"/>
    </row>
    <row r="42" spans="1:12" ht="15.75" customHeight="1">
      <c r="A42" s="90"/>
      <c r="B42" s="79"/>
      <c r="C42" s="79"/>
      <c r="D42" s="152"/>
      <c r="E42" s="151"/>
      <c r="F42" s="151"/>
      <c r="G42" s="151"/>
      <c r="H42" s="90"/>
      <c r="I42" s="90"/>
      <c r="J42" s="90"/>
      <c r="K42" s="90"/>
      <c r="L42" s="90"/>
    </row>
    <row r="43" spans="1:12" ht="15" customHeight="1">
      <c r="A43" s="90"/>
      <c r="B43" s="79" t="s">
        <v>108</v>
      </c>
      <c r="C43" s="79"/>
      <c r="D43" s="152">
        <v>2017</v>
      </c>
      <c r="E43" s="151">
        <f>SUM(F43:G43)</f>
        <v>615</v>
      </c>
      <c r="F43" s="151">
        <v>603</v>
      </c>
      <c r="G43" s="151">
        <v>12</v>
      </c>
      <c r="H43" s="90"/>
      <c r="I43" s="90"/>
      <c r="J43" s="90"/>
      <c r="K43" s="90"/>
      <c r="L43" s="90"/>
    </row>
    <row r="44" spans="1:12" ht="15" customHeight="1">
      <c r="A44" s="90"/>
      <c r="B44" s="82" t="s">
        <v>109</v>
      </c>
      <c r="C44" s="82"/>
      <c r="D44" s="152">
        <v>2018</v>
      </c>
      <c r="E44" s="151">
        <f t="shared" ref="E44:E45" si="3">SUM(F44:G44)</f>
        <v>559</v>
      </c>
      <c r="F44" s="151">
        <v>556</v>
      </c>
      <c r="G44" s="151">
        <v>3</v>
      </c>
      <c r="H44" s="90"/>
      <c r="I44" s="90"/>
      <c r="J44" s="90"/>
      <c r="K44" s="90"/>
      <c r="L44" s="90"/>
    </row>
    <row r="45" spans="1:12" ht="15" customHeight="1">
      <c r="A45" s="90"/>
      <c r="B45" s="90"/>
      <c r="C45" s="90"/>
      <c r="D45" s="152">
        <v>2019</v>
      </c>
      <c r="E45" s="151">
        <f t="shared" si="3"/>
        <v>872</v>
      </c>
      <c r="F45" s="151">
        <v>866</v>
      </c>
      <c r="G45" s="151">
        <v>6</v>
      </c>
      <c r="H45" s="90"/>
      <c r="I45" s="90"/>
      <c r="J45" s="90"/>
      <c r="K45" s="90"/>
      <c r="L45" s="90"/>
    </row>
    <row r="46" spans="1:12" ht="6" customHeight="1">
      <c r="A46" s="97"/>
      <c r="B46" s="97"/>
      <c r="C46" s="97"/>
      <c r="D46" s="97"/>
      <c r="E46" s="97"/>
      <c r="F46" s="97"/>
      <c r="G46" s="97"/>
      <c r="H46" s="97"/>
      <c r="I46" s="90"/>
      <c r="J46" s="90"/>
      <c r="K46" s="90"/>
      <c r="L46" s="90"/>
    </row>
    <row r="47" spans="1:12" s="72" customFormat="1" ht="15" customHeight="1">
      <c r="A47" s="68"/>
      <c r="B47" s="68"/>
      <c r="C47" s="68"/>
      <c r="D47" s="68"/>
      <c r="E47" s="151"/>
      <c r="F47" s="151"/>
      <c r="G47" s="151"/>
      <c r="H47" s="71" t="s">
        <v>33</v>
      </c>
      <c r="I47" s="68"/>
      <c r="J47" s="68"/>
      <c r="K47" s="68"/>
      <c r="L47" s="68"/>
    </row>
    <row r="48" spans="1:12" s="72" customFormat="1" ht="15" customHeight="1">
      <c r="A48" s="68"/>
      <c r="B48" s="68"/>
      <c r="C48" s="68"/>
      <c r="D48" s="68"/>
      <c r="E48" s="151"/>
      <c r="F48" s="151"/>
      <c r="G48" s="151"/>
      <c r="H48" s="73" t="s">
        <v>34</v>
      </c>
      <c r="I48" s="68"/>
      <c r="J48" s="68"/>
      <c r="K48" s="68"/>
      <c r="L48" s="68"/>
    </row>
    <row r="49" spans="1:12" ht="15" customHeight="1">
      <c r="A49" s="90"/>
      <c r="B49" s="90"/>
      <c r="C49" s="90"/>
      <c r="D49" s="90"/>
      <c r="E49" s="151"/>
      <c r="F49" s="151"/>
      <c r="G49" s="151"/>
      <c r="H49" s="90"/>
      <c r="I49" s="90"/>
      <c r="J49" s="90"/>
      <c r="K49" s="90"/>
      <c r="L49" s="90"/>
    </row>
    <row r="50" spans="1:12" ht="15" customHeight="1">
      <c r="A50" s="90"/>
      <c r="B50" s="133"/>
      <c r="C50" s="133"/>
      <c r="D50" s="90"/>
      <c r="E50" s="90"/>
      <c r="F50" s="90"/>
      <c r="G50" s="90"/>
      <c r="H50" s="90"/>
      <c r="I50" s="90"/>
      <c r="J50" s="90"/>
      <c r="K50" s="90"/>
      <c r="L50" s="90"/>
    </row>
    <row r="51" spans="1:12" ht="15" customHeight="1">
      <c r="A51" s="90"/>
      <c r="B51" s="82"/>
      <c r="C51" s="82"/>
      <c r="D51" s="90"/>
      <c r="E51" s="90"/>
      <c r="F51" s="90"/>
      <c r="G51" s="90"/>
      <c r="H51" s="90"/>
      <c r="I51" s="90"/>
      <c r="J51" s="90"/>
      <c r="K51" s="90"/>
      <c r="L51" s="90"/>
    </row>
    <row r="52" spans="1:12" ht="15.75" customHeight="1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</row>
    <row r="53" spans="1:12" ht="15.75" customHeight="1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</row>
    <row r="54" spans="1:12" ht="15.75" customHeight="1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</row>
    <row r="55" spans="1:12" ht="15.75" customHeight="1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</row>
    <row r="56" spans="1:12" ht="15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</row>
    <row r="57" spans="1:12" ht="15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</row>
    <row r="58" spans="1:12" ht="15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</row>
    <row r="59" spans="1:12" ht="15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</row>
    <row r="60" spans="1:12" ht="15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</row>
    <row r="61" spans="1:12" ht="15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</row>
    <row r="62" spans="1:12" ht="15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</row>
    <row r="63" spans="1:12" ht="15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</row>
    <row r="64" spans="1:12" ht="15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</row>
    <row r="65" spans="1:12" ht="15.7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</row>
    <row r="66" spans="1:12" ht="15.75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</row>
    <row r="67" spans="1:12" ht="15.75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</row>
    <row r="68" spans="1:12" ht="15.7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</row>
    <row r="69" spans="1:12" ht="15.75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</row>
    <row r="70" spans="1:12" ht="15.7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</row>
    <row r="71" spans="1:12" ht="15.7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</row>
    <row r="72" spans="1:12" ht="15.7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</row>
    <row r="73" spans="1:12" ht="15.75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</row>
    <row r="74" spans="1:12" ht="15.75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</row>
    <row r="75" spans="1:12" ht="15.7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</row>
    <row r="76" spans="1:12" ht="15.7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</row>
    <row r="77" spans="1:12" ht="15.7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</row>
    <row r="78" spans="1:12" ht="15.7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</row>
    <row r="79" spans="1:12" ht="15.7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</row>
    <row r="80" spans="1:12" ht="15.7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</row>
    <row r="81" spans="1:12" ht="15.7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</row>
    <row r="82" spans="1:12" ht="15.7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</row>
    <row r="83" spans="1:12" ht="15.7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</row>
    <row r="84" spans="1:12" ht="15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</row>
    <row r="85" spans="1:12" ht="15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</row>
    <row r="86" spans="1:12" ht="15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</row>
    <row r="87" spans="1:12" ht="15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</row>
    <row r="88" spans="1:12" ht="15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</row>
    <row r="89" spans="1:12" ht="15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</row>
    <row r="90" spans="1:12" ht="15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</row>
    <row r="91" spans="1:12" ht="15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</row>
    <row r="92" spans="1:12" ht="15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</row>
    <row r="93" spans="1:12" ht="15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</row>
    <row r="94" spans="1:12" ht="15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</row>
    <row r="95" spans="1:12" ht="15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</row>
    <row r="96" spans="1:12" ht="15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</row>
    <row r="97" spans="1:12" ht="15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</row>
    <row r="98" spans="1:12" ht="15.75" customHeight="1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</row>
  </sheetData>
  <printOptions horizontalCentered="1"/>
  <pageMargins left="0.39370078740157483" right="0.39370078740157483" top="0.51181102362204722" bottom="0.39370078740157483" header="0.19685039370078741" footer="0.3937007874015748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0A901-0519-4685-A505-2F32FE8320E9}">
  <dimension ref="A1:N99"/>
  <sheetViews>
    <sheetView view="pageBreakPreview" topLeftCell="A3" zoomScale="85" zoomScaleNormal="100" zoomScaleSheetLayoutView="85" workbookViewId="0">
      <selection activeCell="E13" sqref="E13:E75"/>
    </sheetView>
  </sheetViews>
  <sheetFormatPr defaultColWidth="16.7109375" defaultRowHeight="15" customHeight="1"/>
  <cols>
    <col min="1" max="1" width="1.28515625" style="14" customWidth="1"/>
    <col min="2" max="2" width="11.7109375" style="14" customWidth="1"/>
    <col min="3" max="3" width="7.85546875" style="14" customWidth="1"/>
    <col min="4" max="4" width="11.7109375" style="14" customWidth="1"/>
    <col min="5" max="9" width="17" style="14" customWidth="1"/>
    <col min="10" max="10" width="1.28515625" style="14" customWidth="1"/>
    <col min="11" max="14" width="10.7109375" style="14" customWidth="1"/>
    <col min="15" max="16384" width="16.7109375" style="14"/>
  </cols>
  <sheetData>
    <row r="1" spans="1:14" ht="18" customHeight="1">
      <c r="A1" s="12"/>
      <c r="B1" s="32" t="s">
        <v>146</v>
      </c>
      <c r="C1" s="30" t="s">
        <v>258</v>
      </c>
      <c r="D1" s="38"/>
      <c r="E1" s="30"/>
      <c r="F1" s="30"/>
      <c r="G1" s="30"/>
      <c r="H1" s="30"/>
      <c r="I1" s="30"/>
      <c r="J1" s="12"/>
      <c r="K1" s="12"/>
      <c r="L1" s="12"/>
      <c r="M1" s="12"/>
      <c r="N1" s="12"/>
    </row>
    <row r="2" spans="1:14" ht="18" customHeight="1">
      <c r="A2" s="12"/>
      <c r="B2" s="35" t="s">
        <v>147</v>
      </c>
      <c r="C2" s="33" t="s">
        <v>223</v>
      </c>
      <c r="D2" s="38"/>
      <c r="E2" s="33"/>
      <c r="F2" s="33"/>
      <c r="G2" s="33"/>
      <c r="H2" s="33"/>
      <c r="I2" s="33"/>
      <c r="J2" s="12"/>
      <c r="K2" s="12"/>
      <c r="L2" s="12"/>
      <c r="M2" s="12"/>
      <c r="N2" s="12"/>
    </row>
    <row r="3" spans="1:14" ht="15" customHeight="1" thickBot="1">
      <c r="A3" s="16"/>
      <c r="B3" s="39"/>
      <c r="C3" s="39"/>
      <c r="D3" s="39"/>
      <c r="E3" s="39"/>
      <c r="F3" s="39"/>
      <c r="G3" s="39"/>
      <c r="H3" s="39"/>
      <c r="I3" s="39"/>
      <c r="J3" s="16"/>
      <c r="K3" s="12"/>
      <c r="L3" s="12"/>
      <c r="M3" s="12"/>
      <c r="N3" s="12"/>
    </row>
    <row r="4" spans="1:14" ht="8.1" customHeight="1" thickTop="1">
      <c r="A4" s="12"/>
      <c r="B4" s="33"/>
      <c r="C4" s="33"/>
      <c r="D4" s="33"/>
      <c r="E4" s="33"/>
      <c r="F4" s="33"/>
      <c r="G4" s="33"/>
      <c r="H4" s="33"/>
      <c r="I4" s="33"/>
      <c r="J4" s="12"/>
      <c r="K4" s="12"/>
      <c r="L4" s="12"/>
      <c r="M4" s="12"/>
      <c r="N4" s="12"/>
    </row>
    <row r="5" spans="1:14" ht="15" customHeight="1">
      <c r="A5" s="12"/>
      <c r="B5" s="30" t="s">
        <v>0</v>
      </c>
      <c r="C5" s="30"/>
      <c r="D5" s="31" t="s">
        <v>1</v>
      </c>
      <c r="E5" s="32" t="s">
        <v>2</v>
      </c>
      <c r="F5" s="32" t="s">
        <v>207</v>
      </c>
      <c r="G5" s="164" t="s">
        <v>222</v>
      </c>
      <c r="H5" s="164" t="s">
        <v>208</v>
      </c>
      <c r="I5" s="164" t="s">
        <v>209</v>
      </c>
      <c r="J5" s="18"/>
      <c r="K5" s="12"/>
      <c r="L5" s="12"/>
      <c r="M5" s="12"/>
      <c r="N5" s="12"/>
    </row>
    <row r="6" spans="1:14" ht="15" customHeight="1">
      <c r="A6" s="12"/>
      <c r="B6" s="33" t="s">
        <v>4</v>
      </c>
      <c r="C6" s="33"/>
      <c r="D6" s="34" t="s">
        <v>5</v>
      </c>
      <c r="E6" s="35" t="s">
        <v>6</v>
      </c>
      <c r="F6" s="35" t="s">
        <v>213</v>
      </c>
      <c r="G6" s="163" t="s">
        <v>212</v>
      </c>
      <c r="H6" s="163" t="s">
        <v>211</v>
      </c>
      <c r="I6" s="163" t="s">
        <v>210</v>
      </c>
      <c r="J6" s="12"/>
      <c r="K6" s="12"/>
      <c r="L6" s="12"/>
      <c r="M6" s="12"/>
      <c r="N6" s="12"/>
    </row>
    <row r="7" spans="1:14" ht="8.1" customHeight="1">
      <c r="A7" s="19"/>
      <c r="B7" s="36"/>
      <c r="C7" s="36"/>
      <c r="D7" s="36"/>
      <c r="E7" s="36"/>
      <c r="F7" s="36"/>
      <c r="G7" s="36"/>
      <c r="H7" s="36"/>
      <c r="I7" s="36"/>
      <c r="J7" s="19"/>
      <c r="K7" s="13"/>
      <c r="L7" s="13"/>
      <c r="M7" s="13"/>
      <c r="N7" s="13"/>
    </row>
    <row r="8" spans="1:14" ht="5.25" customHeight="1">
      <c r="A8" s="13"/>
      <c r="B8" s="30"/>
      <c r="C8" s="30"/>
      <c r="D8" s="30"/>
      <c r="E8" s="30"/>
      <c r="F8" s="30"/>
      <c r="G8" s="30"/>
      <c r="H8" s="30"/>
      <c r="I8" s="30"/>
      <c r="J8" s="13"/>
      <c r="K8" s="13"/>
      <c r="L8" s="13"/>
      <c r="M8" s="13"/>
      <c r="N8" s="13"/>
    </row>
    <row r="9" spans="1:14" ht="15" customHeight="1">
      <c r="A9" s="12"/>
      <c r="B9" s="30" t="s">
        <v>9</v>
      </c>
      <c r="C9" s="30"/>
      <c r="D9" s="20">
        <v>2021</v>
      </c>
      <c r="E9" s="40">
        <v>5445</v>
      </c>
      <c r="F9" s="40">
        <v>4094</v>
      </c>
      <c r="G9" s="40">
        <v>298</v>
      </c>
      <c r="H9" s="40">
        <v>68</v>
      </c>
      <c r="I9" s="40">
        <v>25</v>
      </c>
      <c r="J9" s="12">
        <v>960</v>
      </c>
      <c r="K9" s="12"/>
      <c r="L9" s="12"/>
      <c r="M9" s="12"/>
      <c r="N9" s="12"/>
    </row>
    <row r="10" spans="1:14" ht="15" customHeight="1">
      <c r="A10" s="12"/>
      <c r="B10" s="30"/>
      <c r="C10" s="30"/>
      <c r="D10" s="20">
        <v>2022</v>
      </c>
      <c r="E10" s="40">
        <v>3113</v>
      </c>
      <c r="F10" s="40">
        <v>2527</v>
      </c>
      <c r="G10" s="40">
        <v>184</v>
      </c>
      <c r="H10" s="40">
        <v>60</v>
      </c>
      <c r="I10" s="40">
        <v>20</v>
      </c>
      <c r="J10" s="12">
        <v>322</v>
      </c>
      <c r="K10" s="12"/>
      <c r="L10" s="12"/>
      <c r="M10" s="12"/>
      <c r="N10" s="12"/>
    </row>
    <row r="11" spans="1:14" ht="15" customHeight="1">
      <c r="A11" s="12"/>
      <c r="B11" s="30"/>
      <c r="C11" s="30"/>
      <c r="D11" s="20">
        <v>2023</v>
      </c>
      <c r="E11" s="40">
        <v>3155</v>
      </c>
      <c r="F11" s="40">
        <v>2591</v>
      </c>
      <c r="G11" s="40">
        <v>210</v>
      </c>
      <c r="H11" s="40">
        <v>56</v>
      </c>
      <c r="I11" s="40">
        <v>22</v>
      </c>
      <c r="J11" s="12">
        <v>276</v>
      </c>
      <c r="K11" s="12"/>
      <c r="L11" s="12"/>
      <c r="M11" s="12"/>
      <c r="N11" s="12"/>
    </row>
    <row r="12" spans="1:14" ht="5.25" customHeight="1">
      <c r="A12" s="12"/>
      <c r="B12" s="30"/>
      <c r="C12" s="30"/>
      <c r="D12" s="21"/>
      <c r="E12" s="41"/>
      <c r="F12" s="41"/>
      <c r="G12" s="41"/>
      <c r="H12" s="41"/>
      <c r="I12" s="41"/>
      <c r="J12" s="12"/>
      <c r="K12" s="12"/>
      <c r="L12" s="12"/>
      <c r="M12" s="12"/>
      <c r="N12" s="12"/>
    </row>
    <row r="13" spans="1:14" ht="15" customHeight="1">
      <c r="A13" s="12"/>
      <c r="B13" s="37" t="s">
        <v>10</v>
      </c>
      <c r="C13" s="37"/>
      <c r="D13" s="21">
        <v>2021</v>
      </c>
      <c r="E13" s="41">
        <v>415</v>
      </c>
      <c r="F13" s="41">
        <v>340</v>
      </c>
      <c r="G13" s="41">
        <v>11</v>
      </c>
      <c r="H13" s="41">
        <v>2</v>
      </c>
      <c r="I13" s="41">
        <v>2</v>
      </c>
      <c r="J13" s="12">
        <v>60</v>
      </c>
      <c r="K13" s="12"/>
      <c r="L13" s="12"/>
      <c r="M13" s="12"/>
      <c r="N13" s="12"/>
    </row>
    <row r="14" spans="1:14" ht="15" customHeight="1">
      <c r="A14" s="12"/>
      <c r="B14" s="37"/>
      <c r="C14" s="37"/>
      <c r="D14" s="21">
        <v>2022</v>
      </c>
      <c r="E14" s="41">
        <v>230</v>
      </c>
      <c r="F14" s="41">
        <v>203</v>
      </c>
      <c r="G14" s="41">
        <v>16</v>
      </c>
      <c r="H14" s="41">
        <v>1</v>
      </c>
      <c r="I14" s="41">
        <v>1</v>
      </c>
      <c r="J14" s="12">
        <v>9</v>
      </c>
      <c r="K14" s="12"/>
      <c r="L14" s="12"/>
      <c r="M14" s="12"/>
      <c r="N14" s="12"/>
    </row>
    <row r="15" spans="1:14" ht="15" customHeight="1">
      <c r="A15" s="12"/>
      <c r="B15" s="37"/>
      <c r="C15" s="37"/>
      <c r="D15" s="21">
        <v>2023</v>
      </c>
      <c r="E15" s="41">
        <v>279</v>
      </c>
      <c r="F15" s="41">
        <v>249</v>
      </c>
      <c r="G15" s="42">
        <v>17</v>
      </c>
      <c r="H15" s="42">
        <v>1</v>
      </c>
      <c r="I15" s="42">
        <v>2</v>
      </c>
      <c r="J15" s="12">
        <v>10</v>
      </c>
      <c r="K15" s="12"/>
      <c r="L15" s="12"/>
      <c r="M15" s="12"/>
      <c r="N15" s="12"/>
    </row>
    <row r="16" spans="1:14" ht="5.25" customHeight="1">
      <c r="A16" s="12"/>
      <c r="B16" s="37"/>
      <c r="C16" s="37"/>
      <c r="D16" s="21"/>
      <c r="E16" s="41"/>
      <c r="F16" s="41"/>
      <c r="G16" s="41"/>
      <c r="H16" s="41"/>
      <c r="I16" s="41"/>
      <c r="J16" s="12"/>
      <c r="K16" s="12"/>
      <c r="L16" s="12"/>
      <c r="M16" s="12"/>
      <c r="N16" s="12"/>
    </row>
    <row r="17" spans="1:14" ht="15" customHeight="1">
      <c r="A17" s="12"/>
      <c r="B17" s="37" t="s">
        <v>11</v>
      </c>
      <c r="C17" s="37"/>
      <c r="D17" s="21">
        <v>2021</v>
      </c>
      <c r="E17" s="41">
        <v>271</v>
      </c>
      <c r="F17" s="41">
        <v>237</v>
      </c>
      <c r="G17" s="42">
        <v>11</v>
      </c>
      <c r="H17" s="42" t="s">
        <v>12</v>
      </c>
      <c r="I17" s="42">
        <v>2</v>
      </c>
      <c r="J17" s="12">
        <v>21</v>
      </c>
      <c r="K17" s="12"/>
      <c r="L17" s="12"/>
      <c r="M17" s="12"/>
      <c r="N17" s="12"/>
    </row>
    <row r="18" spans="1:14" ht="15" customHeight="1">
      <c r="A18" s="12"/>
      <c r="B18" s="37"/>
      <c r="C18" s="37"/>
      <c r="D18" s="21">
        <v>2022</v>
      </c>
      <c r="E18" s="41">
        <v>132</v>
      </c>
      <c r="F18" s="41">
        <v>115</v>
      </c>
      <c r="G18" s="42">
        <v>10</v>
      </c>
      <c r="H18" s="42" t="s">
        <v>12</v>
      </c>
      <c r="I18" s="42">
        <v>2</v>
      </c>
      <c r="J18" s="12">
        <v>5</v>
      </c>
      <c r="K18" s="12"/>
      <c r="L18" s="12"/>
      <c r="M18" s="12"/>
      <c r="N18" s="12"/>
    </row>
    <row r="19" spans="1:14" ht="15" customHeight="1">
      <c r="A19" s="12"/>
      <c r="B19" s="37"/>
      <c r="C19" s="37"/>
      <c r="D19" s="21">
        <v>2023</v>
      </c>
      <c r="E19" s="41">
        <v>130</v>
      </c>
      <c r="F19" s="41">
        <v>120</v>
      </c>
      <c r="G19" s="42">
        <v>7</v>
      </c>
      <c r="H19" s="42" t="s">
        <v>12</v>
      </c>
      <c r="I19" s="42">
        <v>2</v>
      </c>
      <c r="J19" s="12">
        <v>1</v>
      </c>
      <c r="K19" s="12"/>
      <c r="L19" s="12"/>
      <c r="M19" s="12"/>
      <c r="N19" s="12"/>
    </row>
    <row r="20" spans="1:14" ht="5.25" customHeight="1">
      <c r="A20" s="12"/>
      <c r="B20" s="37"/>
      <c r="C20" s="37"/>
      <c r="D20" s="21"/>
      <c r="E20" s="41"/>
      <c r="F20" s="41"/>
      <c r="G20" s="41"/>
      <c r="H20" s="41"/>
      <c r="I20" s="41"/>
      <c r="J20" s="12"/>
      <c r="K20" s="12"/>
      <c r="L20" s="12"/>
      <c r="M20" s="12"/>
      <c r="N20" s="12"/>
    </row>
    <row r="21" spans="1:14" ht="15" customHeight="1">
      <c r="A21" s="12"/>
      <c r="B21" s="37" t="s">
        <v>13</v>
      </c>
      <c r="C21" s="37"/>
      <c r="D21" s="21">
        <v>2021</v>
      </c>
      <c r="E21" s="41">
        <v>228</v>
      </c>
      <c r="F21" s="41">
        <v>207</v>
      </c>
      <c r="G21" s="42">
        <v>15</v>
      </c>
      <c r="H21" s="42">
        <v>3</v>
      </c>
      <c r="I21" s="42">
        <v>2</v>
      </c>
      <c r="J21" s="12">
        <v>1</v>
      </c>
      <c r="K21" s="12"/>
      <c r="L21" s="12"/>
      <c r="M21" s="12"/>
      <c r="N21" s="12"/>
    </row>
    <row r="22" spans="1:14" ht="15" customHeight="1">
      <c r="A22" s="12"/>
      <c r="B22" s="37"/>
      <c r="C22" s="37"/>
      <c r="D22" s="21">
        <v>2022</v>
      </c>
      <c r="E22" s="41">
        <v>154</v>
      </c>
      <c r="F22" s="41">
        <v>132</v>
      </c>
      <c r="G22" s="42">
        <v>19</v>
      </c>
      <c r="H22" s="42">
        <v>2</v>
      </c>
      <c r="I22" s="42" t="s">
        <v>12</v>
      </c>
      <c r="J22" s="12">
        <v>1</v>
      </c>
      <c r="K22" s="12"/>
      <c r="L22" s="12"/>
      <c r="M22" s="12"/>
      <c r="N22" s="12"/>
    </row>
    <row r="23" spans="1:14" ht="15" customHeight="1">
      <c r="A23" s="12"/>
      <c r="B23" s="37"/>
      <c r="C23" s="37"/>
      <c r="D23" s="21">
        <v>2023</v>
      </c>
      <c r="E23" s="41">
        <v>169</v>
      </c>
      <c r="F23" s="41">
        <v>144</v>
      </c>
      <c r="G23" s="42">
        <v>17</v>
      </c>
      <c r="H23" s="42">
        <v>3</v>
      </c>
      <c r="I23" s="42">
        <v>3</v>
      </c>
      <c r="J23" s="12">
        <v>2</v>
      </c>
      <c r="K23" s="12"/>
      <c r="L23" s="12"/>
      <c r="M23" s="12"/>
      <c r="N23" s="12"/>
    </row>
    <row r="24" spans="1:14" ht="5.25" customHeight="1">
      <c r="A24" s="12"/>
      <c r="B24" s="37"/>
      <c r="C24" s="37"/>
      <c r="D24" s="21"/>
      <c r="E24" s="41"/>
      <c r="F24" s="41"/>
      <c r="G24" s="41"/>
      <c r="H24" s="41"/>
      <c r="I24" s="41"/>
      <c r="J24" s="12"/>
      <c r="K24" s="12"/>
      <c r="L24" s="12"/>
      <c r="M24" s="12"/>
      <c r="N24" s="12"/>
    </row>
    <row r="25" spans="1:14" ht="15" customHeight="1">
      <c r="A25" s="12"/>
      <c r="B25" s="37" t="s">
        <v>14</v>
      </c>
      <c r="C25" s="37"/>
      <c r="D25" s="21">
        <v>2021</v>
      </c>
      <c r="E25" s="41">
        <v>94</v>
      </c>
      <c r="F25" s="41">
        <v>73</v>
      </c>
      <c r="G25" s="42">
        <v>14</v>
      </c>
      <c r="H25" s="42">
        <v>3</v>
      </c>
      <c r="I25" s="42">
        <v>1</v>
      </c>
      <c r="J25" s="12">
        <v>3</v>
      </c>
      <c r="K25" s="12"/>
      <c r="L25" s="12"/>
      <c r="M25" s="12"/>
      <c r="N25" s="12"/>
    </row>
    <row r="26" spans="1:14" ht="15" customHeight="1">
      <c r="A26" s="12"/>
      <c r="B26" s="37"/>
      <c r="C26" s="37"/>
      <c r="D26" s="21">
        <v>2022</v>
      </c>
      <c r="E26" s="41">
        <v>120</v>
      </c>
      <c r="F26" s="41">
        <v>101</v>
      </c>
      <c r="G26" s="42">
        <v>12</v>
      </c>
      <c r="H26" s="42">
        <v>4</v>
      </c>
      <c r="I26" s="42">
        <v>1</v>
      </c>
      <c r="J26" s="12">
        <v>2</v>
      </c>
      <c r="K26" s="12"/>
      <c r="L26" s="12"/>
      <c r="M26" s="12"/>
      <c r="N26" s="12"/>
    </row>
    <row r="27" spans="1:14" ht="15" customHeight="1">
      <c r="A27" s="12"/>
      <c r="B27" s="37"/>
      <c r="C27" s="37"/>
      <c r="D27" s="21">
        <v>2023</v>
      </c>
      <c r="E27" s="41">
        <v>145</v>
      </c>
      <c r="F27" s="41">
        <v>126</v>
      </c>
      <c r="G27" s="42">
        <v>14</v>
      </c>
      <c r="H27" s="42">
        <v>3</v>
      </c>
      <c r="I27" s="42" t="s">
        <v>12</v>
      </c>
      <c r="J27" s="12">
        <v>2</v>
      </c>
      <c r="K27" s="12"/>
      <c r="L27" s="12"/>
      <c r="M27" s="12"/>
      <c r="N27" s="12"/>
    </row>
    <row r="28" spans="1:14" ht="5.25" customHeight="1">
      <c r="A28" s="12"/>
      <c r="B28" s="37"/>
      <c r="C28" s="37"/>
      <c r="D28" s="21"/>
      <c r="E28" s="41"/>
      <c r="F28" s="41"/>
      <c r="G28" s="41"/>
      <c r="H28" s="41"/>
      <c r="I28" s="41"/>
      <c r="J28" s="12"/>
      <c r="K28" s="12"/>
      <c r="L28" s="12"/>
      <c r="M28" s="12"/>
      <c r="N28" s="12"/>
    </row>
    <row r="29" spans="1:14" ht="15" customHeight="1">
      <c r="A29" s="12"/>
      <c r="B29" s="37" t="s">
        <v>15</v>
      </c>
      <c r="C29" s="37"/>
      <c r="D29" s="21">
        <v>2021</v>
      </c>
      <c r="E29" s="41">
        <v>284</v>
      </c>
      <c r="F29" s="41">
        <v>230</v>
      </c>
      <c r="G29" s="41">
        <v>12</v>
      </c>
      <c r="H29" s="41">
        <v>1</v>
      </c>
      <c r="I29" s="41">
        <v>1</v>
      </c>
      <c r="J29" s="12">
        <v>40</v>
      </c>
      <c r="K29" s="12"/>
      <c r="L29" s="12"/>
      <c r="M29" s="12"/>
      <c r="N29" s="12"/>
    </row>
    <row r="30" spans="1:14" ht="15" customHeight="1">
      <c r="A30" s="12"/>
      <c r="B30" s="37"/>
      <c r="C30" s="37"/>
      <c r="D30" s="21">
        <v>2022</v>
      </c>
      <c r="E30" s="41">
        <v>179</v>
      </c>
      <c r="F30" s="41">
        <v>141</v>
      </c>
      <c r="G30" s="42">
        <v>11</v>
      </c>
      <c r="H30" s="42">
        <v>1</v>
      </c>
      <c r="I30" s="42" t="s">
        <v>12</v>
      </c>
      <c r="J30" s="12">
        <v>26</v>
      </c>
      <c r="K30" s="12"/>
      <c r="L30" s="12"/>
      <c r="M30" s="12"/>
      <c r="N30" s="12"/>
    </row>
    <row r="31" spans="1:14" ht="15" customHeight="1">
      <c r="A31" s="12"/>
      <c r="B31" s="37"/>
      <c r="C31" s="37"/>
      <c r="D31" s="21">
        <v>2023</v>
      </c>
      <c r="E31" s="41">
        <v>179</v>
      </c>
      <c r="F31" s="41">
        <v>158</v>
      </c>
      <c r="G31" s="42">
        <v>7</v>
      </c>
      <c r="H31" s="42">
        <v>1</v>
      </c>
      <c r="I31" s="42" t="s">
        <v>12</v>
      </c>
      <c r="J31" s="12">
        <v>13</v>
      </c>
      <c r="K31" s="12"/>
      <c r="L31" s="12"/>
      <c r="M31" s="12"/>
      <c r="N31" s="12"/>
    </row>
    <row r="32" spans="1:14" ht="5.25" customHeight="1">
      <c r="A32" s="12"/>
      <c r="B32" s="37"/>
      <c r="C32" s="37"/>
      <c r="D32" s="21"/>
      <c r="E32" s="41"/>
      <c r="F32" s="41"/>
      <c r="G32" s="41"/>
      <c r="H32" s="41"/>
      <c r="I32" s="41"/>
      <c r="J32" s="12"/>
      <c r="K32" s="12"/>
      <c r="L32" s="12"/>
      <c r="M32" s="12"/>
      <c r="N32" s="12"/>
    </row>
    <row r="33" spans="1:14" ht="15" customHeight="1">
      <c r="A33" s="12"/>
      <c r="B33" s="37" t="s">
        <v>16</v>
      </c>
      <c r="C33" s="37"/>
      <c r="D33" s="21">
        <v>2021</v>
      </c>
      <c r="E33" s="41">
        <v>237</v>
      </c>
      <c r="F33" s="41">
        <v>163</v>
      </c>
      <c r="G33" s="42">
        <v>17</v>
      </c>
      <c r="H33" s="42">
        <v>2</v>
      </c>
      <c r="I33" s="42">
        <v>1</v>
      </c>
      <c r="J33" s="12">
        <v>54</v>
      </c>
      <c r="K33" s="12"/>
      <c r="L33" s="12"/>
      <c r="M33" s="12"/>
      <c r="N33" s="12"/>
    </row>
    <row r="34" spans="1:14" ht="15" customHeight="1">
      <c r="A34" s="12"/>
      <c r="B34" s="37"/>
      <c r="C34" s="37"/>
      <c r="D34" s="21">
        <v>2022</v>
      </c>
      <c r="E34" s="41">
        <v>126</v>
      </c>
      <c r="F34" s="41">
        <v>90</v>
      </c>
      <c r="G34" s="42">
        <v>16</v>
      </c>
      <c r="H34" s="42">
        <v>9</v>
      </c>
      <c r="I34" s="42">
        <v>1</v>
      </c>
      <c r="J34" s="12">
        <v>10</v>
      </c>
      <c r="K34" s="12"/>
      <c r="L34" s="12"/>
      <c r="M34" s="12"/>
      <c r="N34" s="12"/>
    </row>
    <row r="35" spans="1:14" ht="15" customHeight="1">
      <c r="A35" s="12"/>
      <c r="B35" s="37"/>
      <c r="C35" s="37"/>
      <c r="D35" s="21">
        <v>2023</v>
      </c>
      <c r="E35" s="41">
        <v>137</v>
      </c>
      <c r="F35" s="41">
        <v>104</v>
      </c>
      <c r="G35" s="42">
        <v>18</v>
      </c>
      <c r="H35" s="42">
        <v>5</v>
      </c>
      <c r="I35" s="42">
        <v>1</v>
      </c>
      <c r="J35" s="12">
        <v>9</v>
      </c>
      <c r="K35" s="12"/>
      <c r="L35" s="12"/>
      <c r="M35" s="12"/>
      <c r="N35" s="12"/>
    </row>
    <row r="36" spans="1:14" ht="5.25" customHeight="1">
      <c r="A36" s="12"/>
      <c r="B36" s="37"/>
      <c r="C36" s="37"/>
      <c r="D36" s="21"/>
      <c r="E36" s="41"/>
      <c r="F36" s="41"/>
      <c r="G36" s="41"/>
      <c r="H36" s="41"/>
      <c r="I36" s="41"/>
      <c r="J36" s="12"/>
      <c r="K36" s="12"/>
      <c r="L36" s="12"/>
      <c r="M36" s="12"/>
      <c r="N36" s="12"/>
    </row>
    <row r="37" spans="1:14" ht="15" customHeight="1">
      <c r="A37" s="12"/>
      <c r="B37" s="37" t="s">
        <v>17</v>
      </c>
      <c r="C37" s="37"/>
      <c r="D37" s="21">
        <v>2021</v>
      </c>
      <c r="E37" s="41">
        <v>430</v>
      </c>
      <c r="F37" s="41">
        <v>354</v>
      </c>
      <c r="G37" s="41">
        <v>14</v>
      </c>
      <c r="H37" s="41">
        <v>3</v>
      </c>
      <c r="I37" s="42" t="s">
        <v>12</v>
      </c>
      <c r="J37" s="12">
        <v>59</v>
      </c>
      <c r="K37" s="12"/>
      <c r="L37" s="12"/>
      <c r="M37" s="12"/>
      <c r="N37" s="12"/>
    </row>
    <row r="38" spans="1:14" ht="15" customHeight="1">
      <c r="A38" s="12"/>
      <c r="B38" s="37"/>
      <c r="C38" s="37"/>
      <c r="D38" s="21">
        <v>2022</v>
      </c>
      <c r="E38" s="41">
        <v>238</v>
      </c>
      <c r="F38" s="41">
        <v>200</v>
      </c>
      <c r="G38" s="41">
        <v>5</v>
      </c>
      <c r="H38" s="41">
        <v>5</v>
      </c>
      <c r="I38" s="42" t="s">
        <v>12</v>
      </c>
      <c r="J38" s="12">
        <v>28</v>
      </c>
      <c r="K38" s="12"/>
      <c r="L38" s="12"/>
      <c r="M38" s="12"/>
      <c r="N38" s="12"/>
    </row>
    <row r="39" spans="1:14" ht="15" customHeight="1">
      <c r="A39" s="12"/>
      <c r="B39" s="37"/>
      <c r="C39" s="37"/>
      <c r="D39" s="21">
        <v>2023</v>
      </c>
      <c r="E39" s="41">
        <v>245</v>
      </c>
      <c r="F39" s="41">
        <v>209</v>
      </c>
      <c r="G39" s="42">
        <v>4</v>
      </c>
      <c r="H39" s="42">
        <v>8</v>
      </c>
      <c r="I39" s="42" t="s">
        <v>12</v>
      </c>
      <c r="J39" s="12">
        <v>24</v>
      </c>
      <c r="K39" s="12"/>
      <c r="L39" s="12"/>
      <c r="M39" s="12"/>
      <c r="N39" s="12"/>
    </row>
    <row r="40" spans="1:14" ht="5.25" customHeight="1">
      <c r="A40" s="12"/>
      <c r="B40" s="37"/>
      <c r="C40" s="37"/>
      <c r="D40" s="21"/>
      <c r="E40" s="41"/>
      <c r="F40" s="41"/>
      <c r="G40" s="41"/>
      <c r="H40" s="41"/>
      <c r="I40" s="41"/>
      <c r="J40" s="12"/>
      <c r="K40" s="12"/>
      <c r="L40" s="12"/>
      <c r="M40" s="12"/>
      <c r="N40" s="12"/>
    </row>
    <row r="41" spans="1:14" ht="15" customHeight="1">
      <c r="A41" s="12"/>
      <c r="B41" s="37" t="s">
        <v>18</v>
      </c>
      <c r="C41" s="37"/>
      <c r="D41" s="21">
        <v>2021</v>
      </c>
      <c r="E41" s="41">
        <v>57</v>
      </c>
      <c r="F41" s="41">
        <v>41</v>
      </c>
      <c r="G41" s="42">
        <v>2</v>
      </c>
      <c r="H41" s="42">
        <v>1</v>
      </c>
      <c r="I41" s="42">
        <v>2</v>
      </c>
      <c r="J41" s="12">
        <v>11</v>
      </c>
      <c r="K41" s="12"/>
      <c r="L41" s="12"/>
      <c r="M41" s="12"/>
      <c r="N41" s="12"/>
    </row>
    <row r="42" spans="1:14" ht="15" customHeight="1">
      <c r="A42" s="12"/>
      <c r="B42" s="37"/>
      <c r="C42" s="37"/>
      <c r="D42" s="21">
        <v>2022</v>
      </c>
      <c r="E42" s="41">
        <v>43</v>
      </c>
      <c r="F42" s="41">
        <v>28</v>
      </c>
      <c r="G42" s="42">
        <v>4</v>
      </c>
      <c r="H42" s="42">
        <v>1</v>
      </c>
      <c r="I42" s="42">
        <v>1</v>
      </c>
      <c r="J42" s="12">
        <v>9</v>
      </c>
      <c r="K42" s="12"/>
      <c r="L42" s="12"/>
      <c r="M42" s="12"/>
      <c r="N42" s="12"/>
    </row>
    <row r="43" spans="1:14" ht="15" customHeight="1">
      <c r="A43" s="12"/>
      <c r="B43" s="37"/>
      <c r="C43" s="37"/>
      <c r="D43" s="21">
        <v>2023</v>
      </c>
      <c r="E43" s="41">
        <v>41</v>
      </c>
      <c r="F43" s="41">
        <v>30</v>
      </c>
      <c r="G43" s="42">
        <v>5</v>
      </c>
      <c r="H43" s="42">
        <v>1</v>
      </c>
      <c r="I43" s="42">
        <v>1</v>
      </c>
      <c r="J43" s="12">
        <v>4</v>
      </c>
      <c r="K43" s="12"/>
      <c r="L43" s="12"/>
      <c r="M43" s="12"/>
      <c r="N43" s="12"/>
    </row>
    <row r="44" spans="1:14" ht="5.25" customHeight="1">
      <c r="A44" s="12"/>
      <c r="B44" s="37"/>
      <c r="C44" s="37"/>
      <c r="D44" s="21"/>
      <c r="E44" s="41"/>
      <c r="F44" s="41"/>
      <c r="G44" s="41"/>
      <c r="H44" s="41"/>
      <c r="I44" s="41"/>
      <c r="J44" s="12"/>
      <c r="K44" s="12"/>
      <c r="L44" s="12"/>
      <c r="M44" s="12"/>
      <c r="N44" s="12"/>
    </row>
    <row r="45" spans="1:14" ht="15" customHeight="1">
      <c r="A45" s="12"/>
      <c r="B45" s="37" t="s">
        <v>19</v>
      </c>
      <c r="C45" s="37"/>
      <c r="D45" s="21">
        <v>2021</v>
      </c>
      <c r="E45" s="41">
        <v>200</v>
      </c>
      <c r="F45" s="41">
        <v>143</v>
      </c>
      <c r="G45" s="42">
        <v>21</v>
      </c>
      <c r="H45" s="42">
        <v>1</v>
      </c>
      <c r="I45" s="42" t="s">
        <v>12</v>
      </c>
      <c r="J45" s="12">
        <v>35</v>
      </c>
      <c r="K45" s="12"/>
      <c r="L45" s="12"/>
      <c r="M45" s="12"/>
      <c r="N45" s="12"/>
    </row>
    <row r="46" spans="1:14" ht="15" customHeight="1">
      <c r="A46" s="12"/>
      <c r="B46" s="37"/>
      <c r="C46" s="37"/>
      <c r="D46" s="21">
        <v>2022</v>
      </c>
      <c r="E46" s="41">
        <v>140</v>
      </c>
      <c r="F46" s="41">
        <v>101</v>
      </c>
      <c r="G46" s="42">
        <v>11</v>
      </c>
      <c r="H46" s="42">
        <v>5</v>
      </c>
      <c r="I46" s="42" t="s">
        <v>12</v>
      </c>
      <c r="J46" s="12">
        <v>23</v>
      </c>
      <c r="K46" s="12"/>
      <c r="L46" s="12"/>
      <c r="M46" s="12"/>
      <c r="N46" s="12"/>
    </row>
    <row r="47" spans="1:14" ht="15" customHeight="1">
      <c r="A47" s="12"/>
      <c r="B47" s="37"/>
      <c r="C47" s="37"/>
      <c r="D47" s="21">
        <v>2023</v>
      </c>
      <c r="E47" s="41">
        <v>159</v>
      </c>
      <c r="F47" s="41">
        <v>121</v>
      </c>
      <c r="G47" s="42">
        <v>11</v>
      </c>
      <c r="H47" s="42">
        <v>5</v>
      </c>
      <c r="I47" s="42" t="s">
        <v>12</v>
      </c>
      <c r="J47" s="12">
        <v>22</v>
      </c>
      <c r="K47" s="12"/>
      <c r="L47" s="12"/>
      <c r="M47" s="12"/>
      <c r="N47" s="12"/>
    </row>
    <row r="48" spans="1:14" ht="5.25" customHeight="1">
      <c r="A48" s="12"/>
      <c r="B48" s="37"/>
      <c r="C48" s="37"/>
      <c r="D48" s="21"/>
      <c r="E48" s="41"/>
      <c r="F48" s="41"/>
      <c r="G48" s="41"/>
      <c r="H48" s="41"/>
      <c r="I48" s="41"/>
      <c r="J48" s="12"/>
      <c r="K48" s="12"/>
      <c r="L48" s="12"/>
      <c r="M48" s="12"/>
      <c r="N48" s="12"/>
    </row>
    <row r="49" spans="1:14" ht="15" customHeight="1">
      <c r="A49" s="12"/>
      <c r="B49" s="37" t="s">
        <v>20</v>
      </c>
      <c r="C49" s="37"/>
      <c r="D49" s="21">
        <v>2021</v>
      </c>
      <c r="E49" s="41">
        <v>360</v>
      </c>
      <c r="F49" s="41">
        <v>298</v>
      </c>
      <c r="G49" s="41">
        <v>17</v>
      </c>
      <c r="H49" s="42" t="s">
        <v>12</v>
      </c>
      <c r="I49" s="41">
        <v>3</v>
      </c>
      <c r="J49" s="12">
        <v>42</v>
      </c>
      <c r="K49" s="12"/>
      <c r="L49" s="12"/>
      <c r="M49" s="12"/>
      <c r="N49" s="12"/>
    </row>
    <row r="50" spans="1:14" ht="15" customHeight="1">
      <c r="A50" s="12"/>
      <c r="B50" s="37"/>
      <c r="C50" s="37"/>
      <c r="D50" s="21">
        <v>2022</v>
      </c>
      <c r="E50" s="41">
        <v>233</v>
      </c>
      <c r="F50" s="41">
        <v>184</v>
      </c>
      <c r="G50" s="42">
        <v>16</v>
      </c>
      <c r="H50" s="42">
        <v>3</v>
      </c>
      <c r="I50" s="42">
        <v>5</v>
      </c>
      <c r="J50" s="12">
        <v>25</v>
      </c>
      <c r="K50" s="12"/>
      <c r="L50" s="12"/>
      <c r="M50" s="12"/>
      <c r="N50" s="12"/>
    </row>
    <row r="51" spans="1:14" ht="15" customHeight="1">
      <c r="A51" s="12"/>
      <c r="B51" s="37"/>
      <c r="C51" s="37"/>
      <c r="D51" s="21">
        <v>2023</v>
      </c>
      <c r="E51" s="41">
        <v>241</v>
      </c>
      <c r="F51" s="41">
        <v>188</v>
      </c>
      <c r="G51" s="42">
        <v>19</v>
      </c>
      <c r="H51" s="42">
        <v>1</v>
      </c>
      <c r="I51" s="42">
        <v>4</v>
      </c>
      <c r="J51" s="12">
        <v>29</v>
      </c>
      <c r="K51" s="12"/>
      <c r="L51" s="12"/>
      <c r="M51" s="12"/>
      <c r="N51" s="12"/>
    </row>
    <row r="52" spans="1:14" ht="5.25" customHeight="1">
      <c r="A52" s="12"/>
      <c r="B52" s="37"/>
      <c r="C52" s="37"/>
      <c r="D52" s="21"/>
      <c r="E52" s="41"/>
      <c r="F52" s="41"/>
      <c r="G52" s="41"/>
      <c r="H52" s="41"/>
      <c r="I52" s="41"/>
      <c r="J52" s="12"/>
      <c r="K52" s="12"/>
      <c r="L52" s="12"/>
      <c r="M52" s="12"/>
      <c r="N52" s="12"/>
    </row>
    <row r="53" spans="1:14" ht="15" customHeight="1">
      <c r="A53" s="12"/>
      <c r="B53" s="37" t="s">
        <v>21</v>
      </c>
      <c r="C53" s="37"/>
      <c r="D53" s="21">
        <v>2021</v>
      </c>
      <c r="E53" s="41">
        <v>204</v>
      </c>
      <c r="F53" s="41">
        <v>139</v>
      </c>
      <c r="G53" s="42">
        <v>10</v>
      </c>
      <c r="H53" s="42">
        <v>1</v>
      </c>
      <c r="I53" s="42">
        <v>3</v>
      </c>
      <c r="J53" s="12">
        <v>51</v>
      </c>
      <c r="K53" s="12"/>
      <c r="L53" s="12"/>
      <c r="M53" s="12"/>
      <c r="N53" s="12"/>
    </row>
    <row r="54" spans="1:14" ht="15" customHeight="1">
      <c r="A54" s="12"/>
      <c r="B54" s="37"/>
      <c r="C54" s="37"/>
      <c r="D54" s="21">
        <v>2022</v>
      </c>
      <c r="E54" s="41">
        <v>125</v>
      </c>
      <c r="F54" s="41">
        <v>75</v>
      </c>
      <c r="G54" s="42">
        <v>13</v>
      </c>
      <c r="H54" s="42">
        <v>1</v>
      </c>
      <c r="I54" s="42">
        <v>3</v>
      </c>
      <c r="J54" s="12">
        <v>33</v>
      </c>
      <c r="K54" s="12"/>
      <c r="L54" s="12"/>
      <c r="M54" s="12"/>
      <c r="N54" s="12"/>
    </row>
    <row r="55" spans="1:14" ht="15" customHeight="1">
      <c r="A55" s="12"/>
      <c r="B55" s="37"/>
      <c r="C55" s="37"/>
      <c r="D55" s="21">
        <v>2023</v>
      </c>
      <c r="E55" s="41">
        <v>123</v>
      </c>
      <c r="F55" s="41">
        <v>75</v>
      </c>
      <c r="G55" s="42">
        <v>15</v>
      </c>
      <c r="H55" s="42">
        <v>2</v>
      </c>
      <c r="I55" s="42">
        <v>2</v>
      </c>
      <c r="J55" s="12">
        <v>29</v>
      </c>
      <c r="K55" s="12"/>
      <c r="L55" s="12"/>
      <c r="M55" s="12"/>
      <c r="N55" s="12"/>
    </row>
    <row r="56" spans="1:14" ht="5.25" customHeight="1">
      <c r="A56" s="12"/>
      <c r="B56" s="37"/>
      <c r="C56" s="37"/>
      <c r="D56" s="21"/>
      <c r="E56" s="41"/>
      <c r="F56" s="41"/>
      <c r="G56" s="41"/>
      <c r="H56" s="41"/>
      <c r="I56" s="41"/>
      <c r="J56" s="12"/>
      <c r="K56" s="12"/>
      <c r="L56" s="12"/>
      <c r="M56" s="12"/>
      <c r="N56" s="12"/>
    </row>
    <row r="57" spans="1:14" ht="15" customHeight="1">
      <c r="A57" s="12"/>
      <c r="B57" s="37" t="s">
        <v>22</v>
      </c>
      <c r="C57" s="37"/>
      <c r="D57" s="21">
        <v>2021</v>
      </c>
      <c r="E57" s="41">
        <v>1853</v>
      </c>
      <c r="F57" s="41">
        <v>1385</v>
      </c>
      <c r="G57" s="41">
        <v>54</v>
      </c>
      <c r="H57" s="41">
        <v>30</v>
      </c>
      <c r="I57" s="41">
        <v>3</v>
      </c>
      <c r="J57" s="12">
        <v>381</v>
      </c>
      <c r="K57" s="12"/>
      <c r="L57" s="12"/>
      <c r="M57" s="12"/>
      <c r="N57" s="12"/>
    </row>
    <row r="58" spans="1:14" ht="15" customHeight="1">
      <c r="A58" s="12"/>
      <c r="B58" s="37"/>
      <c r="C58" s="37"/>
      <c r="D58" s="21">
        <v>2022</v>
      </c>
      <c r="E58" s="41">
        <v>920</v>
      </c>
      <c r="F58" s="41">
        <v>771</v>
      </c>
      <c r="G58" s="41">
        <v>27</v>
      </c>
      <c r="H58" s="41">
        <v>16</v>
      </c>
      <c r="I58" s="41">
        <v>3</v>
      </c>
      <c r="J58" s="12">
        <v>103</v>
      </c>
      <c r="K58" s="12"/>
      <c r="L58" s="12"/>
      <c r="M58" s="12"/>
      <c r="N58" s="12"/>
    </row>
    <row r="59" spans="1:14" ht="15" customHeight="1">
      <c r="A59" s="12"/>
      <c r="B59" s="37"/>
      <c r="C59" s="37"/>
      <c r="D59" s="21">
        <v>2023</v>
      </c>
      <c r="E59" s="41">
        <v>871</v>
      </c>
      <c r="F59" s="41">
        <v>730</v>
      </c>
      <c r="G59" s="42">
        <v>27</v>
      </c>
      <c r="H59" s="42">
        <v>15</v>
      </c>
      <c r="I59" s="42">
        <v>3</v>
      </c>
      <c r="J59" s="12">
        <v>96</v>
      </c>
      <c r="K59" s="12"/>
      <c r="L59" s="12"/>
      <c r="M59" s="12"/>
      <c r="N59" s="12"/>
    </row>
    <row r="60" spans="1:14" ht="5.25" customHeight="1">
      <c r="A60" s="12"/>
      <c r="B60" s="37"/>
      <c r="C60" s="37"/>
      <c r="D60" s="21"/>
      <c r="E60" s="41"/>
      <c r="F60" s="41"/>
      <c r="G60" s="41"/>
      <c r="H60" s="41"/>
      <c r="I60" s="41"/>
      <c r="J60" s="12"/>
      <c r="K60" s="12"/>
      <c r="L60" s="12"/>
      <c r="M60" s="12"/>
      <c r="N60" s="12"/>
    </row>
    <row r="61" spans="1:14" ht="15" customHeight="1">
      <c r="A61" s="12"/>
      <c r="B61" s="37" t="s">
        <v>23</v>
      </c>
      <c r="C61" s="37"/>
      <c r="D61" s="21">
        <v>2021</v>
      </c>
      <c r="E61" s="41">
        <v>202</v>
      </c>
      <c r="F61" s="41">
        <v>173</v>
      </c>
      <c r="G61" s="42">
        <v>4</v>
      </c>
      <c r="H61" s="42">
        <v>4</v>
      </c>
      <c r="I61" s="42">
        <v>3</v>
      </c>
      <c r="J61" s="12">
        <v>18</v>
      </c>
      <c r="K61" s="12"/>
      <c r="L61" s="12"/>
      <c r="M61" s="12"/>
      <c r="N61" s="12"/>
    </row>
    <row r="62" spans="1:14" ht="15" customHeight="1">
      <c r="A62" s="12"/>
      <c r="B62" s="37"/>
      <c r="C62" s="37"/>
      <c r="D62" s="21">
        <v>2022</v>
      </c>
      <c r="E62" s="41">
        <v>160</v>
      </c>
      <c r="F62" s="41">
        <v>147</v>
      </c>
      <c r="G62" s="42">
        <v>5</v>
      </c>
      <c r="H62" s="42" t="s">
        <v>12</v>
      </c>
      <c r="I62" s="42">
        <v>2</v>
      </c>
      <c r="J62" s="12">
        <v>6</v>
      </c>
      <c r="K62" s="12"/>
      <c r="L62" s="12"/>
      <c r="M62" s="12"/>
      <c r="N62" s="12"/>
    </row>
    <row r="63" spans="1:14" ht="15" customHeight="1">
      <c r="A63" s="12"/>
      <c r="B63" s="37"/>
      <c r="C63" s="37"/>
      <c r="D63" s="21">
        <v>2023</v>
      </c>
      <c r="E63" s="41">
        <v>135</v>
      </c>
      <c r="F63" s="41">
        <v>126</v>
      </c>
      <c r="G63" s="42">
        <v>4</v>
      </c>
      <c r="H63" s="42" t="s">
        <v>12</v>
      </c>
      <c r="I63" s="42">
        <v>3</v>
      </c>
      <c r="J63" s="12">
        <v>2</v>
      </c>
      <c r="K63" s="12"/>
      <c r="L63" s="12"/>
      <c r="M63" s="12"/>
      <c r="N63" s="12"/>
    </row>
    <row r="64" spans="1:14" ht="5.25" customHeight="1">
      <c r="A64" s="12"/>
      <c r="B64" s="37"/>
      <c r="C64" s="37"/>
      <c r="D64" s="21"/>
      <c r="E64" s="41"/>
      <c r="F64" s="41"/>
      <c r="G64" s="41"/>
      <c r="H64" s="41"/>
      <c r="I64" s="41"/>
      <c r="J64" s="12"/>
      <c r="K64" s="12"/>
      <c r="L64" s="12"/>
      <c r="M64" s="12"/>
      <c r="N64" s="12"/>
    </row>
    <row r="65" spans="1:14" ht="15" customHeight="1">
      <c r="A65" s="12"/>
      <c r="B65" s="37" t="s">
        <v>31</v>
      </c>
      <c r="C65" s="37"/>
      <c r="D65" s="21">
        <v>2021</v>
      </c>
      <c r="E65" s="41">
        <v>443</v>
      </c>
      <c r="F65" s="41">
        <v>236</v>
      </c>
      <c r="G65" s="41">
        <v>57</v>
      </c>
      <c r="H65" s="41">
        <v>17</v>
      </c>
      <c r="I65" s="41">
        <v>1</v>
      </c>
      <c r="J65" s="12">
        <v>132</v>
      </c>
      <c r="K65" s="12"/>
      <c r="L65" s="12"/>
      <c r="M65" s="12"/>
      <c r="N65" s="12"/>
    </row>
    <row r="66" spans="1:14" ht="15" customHeight="1">
      <c r="A66" s="12"/>
      <c r="B66" s="37"/>
      <c r="C66" s="37"/>
      <c r="D66" s="21">
        <v>2022</v>
      </c>
      <c r="E66" s="41">
        <v>211</v>
      </c>
      <c r="F66" s="41">
        <v>158</v>
      </c>
      <c r="G66" s="42">
        <v>10</v>
      </c>
      <c r="H66" s="42">
        <v>12</v>
      </c>
      <c r="I66" s="42">
        <v>1</v>
      </c>
      <c r="J66" s="12">
        <v>30</v>
      </c>
      <c r="K66" s="12"/>
      <c r="L66" s="12"/>
      <c r="M66" s="12"/>
      <c r="N66" s="12"/>
    </row>
    <row r="67" spans="1:14" ht="15" customHeight="1">
      <c r="A67" s="12"/>
      <c r="B67" s="37"/>
      <c r="C67" s="37"/>
      <c r="D67" s="21">
        <v>2023</v>
      </c>
      <c r="E67" s="41">
        <v>218</v>
      </c>
      <c r="F67" s="41">
        <v>170</v>
      </c>
      <c r="G67" s="42">
        <v>11</v>
      </c>
      <c r="H67" s="42">
        <v>11</v>
      </c>
      <c r="I67" s="42">
        <v>1</v>
      </c>
      <c r="J67" s="12">
        <v>25</v>
      </c>
      <c r="K67" s="12"/>
      <c r="L67" s="12"/>
      <c r="M67" s="12"/>
      <c r="N67" s="12"/>
    </row>
    <row r="68" spans="1:14" ht="5.25" customHeight="1">
      <c r="A68" s="12"/>
      <c r="B68" s="37"/>
      <c r="C68" s="37"/>
      <c r="D68" s="21"/>
      <c r="E68" s="41"/>
      <c r="F68" s="41"/>
      <c r="G68" s="41"/>
      <c r="H68" s="41"/>
      <c r="I68" s="41"/>
      <c r="J68" s="12"/>
      <c r="K68" s="12"/>
      <c r="L68" s="12"/>
      <c r="M68" s="12"/>
      <c r="N68" s="12"/>
    </row>
    <row r="69" spans="1:14" ht="15" customHeight="1">
      <c r="A69" s="12"/>
      <c r="B69" s="37" t="s">
        <v>24</v>
      </c>
      <c r="C69" s="37"/>
      <c r="D69" s="21">
        <v>2021</v>
      </c>
      <c r="E69" s="41">
        <v>39</v>
      </c>
      <c r="F69" s="41">
        <v>25</v>
      </c>
      <c r="G69" s="41">
        <v>3</v>
      </c>
      <c r="H69" s="42" t="s">
        <v>12</v>
      </c>
      <c r="I69" s="41">
        <v>1</v>
      </c>
      <c r="J69" s="12">
        <v>10</v>
      </c>
      <c r="K69" s="12"/>
      <c r="L69" s="12"/>
      <c r="M69" s="12"/>
      <c r="N69" s="12"/>
    </row>
    <row r="70" spans="1:14" ht="15" customHeight="1">
      <c r="A70" s="12"/>
      <c r="B70" s="37"/>
      <c r="C70" s="37"/>
      <c r="D70" s="21">
        <v>2022</v>
      </c>
      <c r="E70" s="41">
        <v>18</v>
      </c>
      <c r="F70" s="41">
        <v>11</v>
      </c>
      <c r="G70" s="42">
        <v>3</v>
      </c>
      <c r="H70" s="42" t="s">
        <v>12</v>
      </c>
      <c r="I70" s="42" t="s">
        <v>12</v>
      </c>
      <c r="J70" s="12">
        <v>4</v>
      </c>
      <c r="K70" s="12"/>
      <c r="L70" s="12"/>
      <c r="M70" s="12"/>
      <c r="N70" s="12"/>
    </row>
    <row r="71" spans="1:14" ht="15" customHeight="1">
      <c r="A71" s="12"/>
      <c r="B71" s="37"/>
      <c r="C71" s="37"/>
      <c r="D71" s="21">
        <v>2023</v>
      </c>
      <c r="E71" s="41">
        <v>21</v>
      </c>
      <c r="F71" s="41">
        <v>14</v>
      </c>
      <c r="G71" s="42">
        <v>4</v>
      </c>
      <c r="H71" s="42" t="s">
        <v>12</v>
      </c>
      <c r="I71" s="42" t="s">
        <v>12</v>
      </c>
      <c r="J71" s="12">
        <v>3</v>
      </c>
      <c r="K71" s="12"/>
      <c r="L71" s="12"/>
      <c r="M71" s="12"/>
      <c r="N71" s="12"/>
    </row>
    <row r="72" spans="1:14" ht="6" customHeight="1">
      <c r="A72" s="12"/>
      <c r="B72" s="37"/>
      <c r="C72" s="37"/>
      <c r="D72" s="21"/>
      <c r="E72" s="41"/>
      <c r="F72" s="41"/>
      <c r="G72" s="41"/>
      <c r="H72" s="41"/>
      <c r="I72" s="41"/>
      <c r="J72" s="12"/>
      <c r="K72" s="12"/>
      <c r="L72" s="12"/>
      <c r="M72" s="12"/>
      <c r="N72" s="12"/>
    </row>
    <row r="73" spans="1:14" ht="15" customHeight="1">
      <c r="A73" s="12"/>
      <c r="B73" s="37" t="s">
        <v>32</v>
      </c>
      <c r="C73" s="37"/>
      <c r="D73" s="21">
        <v>2021</v>
      </c>
      <c r="E73" s="41">
        <v>128</v>
      </c>
      <c r="F73" s="41">
        <v>50</v>
      </c>
      <c r="G73" s="41">
        <v>36</v>
      </c>
      <c r="H73" s="42" t="s">
        <v>12</v>
      </c>
      <c r="I73" s="42" t="s">
        <v>12</v>
      </c>
      <c r="J73" s="12">
        <v>42</v>
      </c>
      <c r="K73" s="12"/>
      <c r="L73" s="12"/>
      <c r="M73" s="12"/>
      <c r="N73" s="12"/>
    </row>
    <row r="74" spans="1:14" ht="15" customHeight="1">
      <c r="A74" s="12"/>
      <c r="B74" s="37"/>
      <c r="C74" s="37"/>
      <c r="D74" s="21">
        <v>2022</v>
      </c>
      <c r="E74" s="43">
        <v>84</v>
      </c>
      <c r="F74" s="41">
        <v>70</v>
      </c>
      <c r="G74" s="42">
        <v>6</v>
      </c>
      <c r="H74" s="42" t="s">
        <v>12</v>
      </c>
      <c r="I74" s="42" t="s">
        <v>12</v>
      </c>
      <c r="J74" s="12">
        <v>8</v>
      </c>
      <c r="K74" s="12"/>
      <c r="L74" s="12"/>
      <c r="M74" s="12"/>
      <c r="N74" s="12"/>
    </row>
    <row r="75" spans="1:14" ht="15" customHeight="1">
      <c r="A75" s="12"/>
      <c r="B75" s="37"/>
      <c r="C75" s="37"/>
      <c r="D75" s="21">
        <v>2023</v>
      </c>
      <c r="E75" s="43">
        <v>62</v>
      </c>
      <c r="F75" s="41">
        <v>27</v>
      </c>
      <c r="G75" s="42">
        <v>30</v>
      </c>
      <c r="H75" s="42" t="s">
        <v>12</v>
      </c>
      <c r="I75" s="42" t="s">
        <v>12</v>
      </c>
      <c r="J75" s="12">
        <v>5</v>
      </c>
      <c r="K75" s="12"/>
      <c r="L75" s="12"/>
      <c r="M75" s="12"/>
      <c r="N75" s="12"/>
    </row>
    <row r="76" spans="1:14" ht="6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12"/>
      <c r="L76" s="12"/>
      <c r="M76" s="12"/>
      <c r="N76" s="12"/>
    </row>
    <row r="77" spans="1:14" ht="5.2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12"/>
      <c r="L77" s="12"/>
      <c r="M77" s="12"/>
      <c r="N77" s="12"/>
    </row>
    <row r="78" spans="1:14" s="191" customFormat="1" ht="15" customHeight="1">
      <c r="A78" s="187"/>
      <c r="B78" s="187"/>
      <c r="C78" s="187"/>
      <c r="D78" s="187"/>
      <c r="E78" s="188"/>
      <c r="F78" s="189"/>
      <c r="G78" s="190"/>
      <c r="H78" s="190"/>
      <c r="I78" s="190"/>
      <c r="J78" s="190" t="s">
        <v>25</v>
      </c>
      <c r="K78" s="187"/>
      <c r="L78" s="187"/>
      <c r="M78" s="187"/>
      <c r="N78" s="187"/>
    </row>
    <row r="79" spans="1:14" s="191" customFormat="1" ht="15" customHeight="1">
      <c r="A79" s="187"/>
      <c r="B79" s="187"/>
      <c r="C79" s="187"/>
      <c r="D79" s="187"/>
      <c r="E79" s="188"/>
      <c r="F79" s="188"/>
      <c r="G79" s="192"/>
      <c r="H79" s="192"/>
      <c r="I79" s="192"/>
      <c r="J79" s="192" t="s">
        <v>26</v>
      </c>
      <c r="K79" s="187"/>
      <c r="L79" s="187"/>
      <c r="M79" s="187"/>
      <c r="N79" s="187"/>
    </row>
    <row r="80" spans="1:14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1:14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4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14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1:14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1:14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4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1:14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1:14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</sheetData>
  <printOptions horizontalCentered="1"/>
  <pageMargins left="0.39370078740157483" right="0.39370078740157483" top="0.51181102362204722" bottom="0.39370078740157483" header="0.19685039370078741" footer="0.39370078740157483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A1:O97"/>
  <sheetViews>
    <sheetView view="pageBreakPreview" zoomScale="85" zoomScaleNormal="100" zoomScaleSheetLayoutView="85" workbookViewId="0">
      <selection activeCell="C85" sqref="C85"/>
    </sheetView>
  </sheetViews>
  <sheetFormatPr defaultColWidth="16.7109375" defaultRowHeight="15" customHeight="1"/>
  <cols>
    <col min="1" max="1" width="1.28515625" style="80" customWidth="1"/>
    <col min="2" max="2" width="12.7109375" style="80" customWidth="1"/>
    <col min="3" max="3" width="8.28515625" style="80" customWidth="1"/>
    <col min="4" max="4" width="12.42578125" style="80" customWidth="1"/>
    <col min="5" max="5" width="14.7109375" style="80" customWidth="1"/>
    <col min="6" max="6" width="27.5703125" style="80" customWidth="1"/>
    <col min="7" max="7" width="22" style="80" customWidth="1"/>
    <col min="8" max="8" width="21.140625" style="80" customWidth="1"/>
    <col min="9" max="9" width="1.28515625" style="80" customWidth="1"/>
    <col min="10" max="16384" width="16.7109375" style="80"/>
  </cols>
  <sheetData>
    <row r="1" spans="1:9" ht="15.95" customHeight="1">
      <c r="A1" s="90"/>
      <c r="B1" s="78" t="s">
        <v>175</v>
      </c>
      <c r="C1" s="79" t="s">
        <v>246</v>
      </c>
      <c r="E1" s="79"/>
      <c r="F1" s="79"/>
      <c r="G1" s="79"/>
      <c r="H1" s="79"/>
      <c r="I1" s="90"/>
    </row>
    <row r="2" spans="1:9" ht="15.95" customHeight="1">
      <c r="A2" s="90"/>
      <c r="B2" s="81" t="s">
        <v>176</v>
      </c>
      <c r="C2" s="82" t="s">
        <v>247</v>
      </c>
      <c r="E2" s="82"/>
      <c r="F2" s="82"/>
      <c r="G2" s="82"/>
      <c r="H2" s="82"/>
      <c r="I2" s="90"/>
    </row>
    <row r="3" spans="1:9" ht="15" customHeight="1" thickBot="1">
      <c r="A3" s="96"/>
      <c r="B3" s="83"/>
      <c r="C3" s="83"/>
      <c r="D3" s="83"/>
      <c r="E3" s="83"/>
      <c r="F3" s="83"/>
      <c r="G3" s="83"/>
      <c r="H3" s="83"/>
      <c r="I3" s="121"/>
    </row>
    <row r="4" spans="1:9" ht="8.1" customHeight="1" thickTop="1">
      <c r="A4" s="90"/>
      <c r="B4" s="82"/>
      <c r="C4" s="82"/>
      <c r="D4" s="82"/>
      <c r="E4" s="82"/>
      <c r="F4" s="82"/>
      <c r="G4" s="82"/>
      <c r="H4" s="82"/>
      <c r="I4" s="90"/>
    </row>
    <row r="5" spans="1:9" ht="15" customHeight="1">
      <c r="A5" s="90"/>
      <c r="B5" s="79" t="s">
        <v>0</v>
      </c>
      <c r="C5" s="79"/>
      <c r="D5" s="84" t="s">
        <v>1</v>
      </c>
      <c r="E5" s="156" t="s">
        <v>2</v>
      </c>
      <c r="F5" s="156" t="s">
        <v>85</v>
      </c>
      <c r="G5" s="156" t="s">
        <v>110</v>
      </c>
      <c r="H5" s="156" t="s">
        <v>83</v>
      </c>
      <c r="I5" s="78"/>
    </row>
    <row r="6" spans="1:9" ht="15" customHeight="1">
      <c r="A6" s="90"/>
      <c r="B6" s="82" t="s">
        <v>4</v>
      </c>
      <c r="C6" s="82"/>
      <c r="D6" s="86" t="s">
        <v>5</v>
      </c>
      <c r="E6" s="81" t="s">
        <v>6</v>
      </c>
      <c r="F6" s="78" t="s">
        <v>87</v>
      </c>
      <c r="G6" s="78" t="s">
        <v>112</v>
      </c>
      <c r="H6" s="78" t="s">
        <v>113</v>
      </c>
      <c r="I6" s="78"/>
    </row>
    <row r="7" spans="1:9" ht="15" customHeight="1">
      <c r="A7" s="90"/>
      <c r="B7" s="82"/>
      <c r="C7" s="82"/>
      <c r="D7" s="86"/>
      <c r="E7" s="81"/>
      <c r="F7" s="81" t="s">
        <v>89</v>
      </c>
      <c r="G7" s="81" t="s">
        <v>117</v>
      </c>
      <c r="H7" s="81" t="s">
        <v>118</v>
      </c>
      <c r="I7" s="90"/>
    </row>
    <row r="8" spans="1:9" ht="15" customHeight="1">
      <c r="A8" s="90"/>
      <c r="B8" s="82"/>
      <c r="C8" s="82"/>
      <c r="D8" s="86"/>
      <c r="E8" s="81"/>
      <c r="F8" s="81" t="s">
        <v>90</v>
      </c>
      <c r="G8" s="81" t="s">
        <v>121</v>
      </c>
      <c r="H8" s="81" t="s">
        <v>122</v>
      </c>
      <c r="I8" s="90"/>
    </row>
    <row r="9" spans="1:9" ht="8.1" customHeight="1">
      <c r="A9" s="88"/>
      <c r="B9" s="88"/>
      <c r="C9" s="88"/>
      <c r="D9" s="88"/>
      <c r="E9" s="88"/>
      <c r="F9" s="88"/>
      <c r="G9" s="88"/>
      <c r="H9" s="88"/>
      <c r="I9" s="88"/>
    </row>
    <row r="10" spans="1:9" ht="6" customHeight="1">
      <c r="A10" s="79"/>
      <c r="B10" s="79"/>
      <c r="C10" s="79"/>
      <c r="D10" s="79"/>
      <c r="E10" s="79"/>
      <c r="F10" s="79"/>
      <c r="G10" s="79"/>
      <c r="H10" s="79"/>
      <c r="I10" s="79"/>
    </row>
    <row r="11" spans="1:9" ht="15" customHeight="1">
      <c r="A11" s="90"/>
      <c r="B11" s="79" t="s">
        <v>9</v>
      </c>
      <c r="C11" s="79"/>
      <c r="D11" s="84">
        <v>2021</v>
      </c>
      <c r="E11" s="89">
        <f>SUM(E15,E19,E23,E27,E31,E35,E39,E43,E47,E51,E55,E59,E63,E67,E71,E75)</f>
        <v>392837</v>
      </c>
      <c r="F11" s="89">
        <f t="shared" ref="E11:H13" si="0">SUM(F15,F19,F23,F27,F31,F35,F39,F43,F47,F51,F55,F59,F63,F67,F71,F75)</f>
        <v>352249</v>
      </c>
      <c r="G11" s="89">
        <f t="shared" si="0"/>
        <v>7613</v>
      </c>
      <c r="H11" s="89">
        <f t="shared" si="0"/>
        <v>7722</v>
      </c>
      <c r="I11" s="90"/>
    </row>
    <row r="12" spans="1:9" ht="15" customHeight="1">
      <c r="A12" s="90"/>
      <c r="B12" s="79"/>
      <c r="C12" s="79"/>
      <c r="D12" s="84">
        <v>2022</v>
      </c>
      <c r="E12" s="89">
        <f t="shared" si="0"/>
        <v>388832</v>
      </c>
      <c r="F12" s="89">
        <f t="shared" si="0"/>
        <v>347753</v>
      </c>
      <c r="G12" s="89">
        <f t="shared" si="0"/>
        <v>8181</v>
      </c>
      <c r="H12" s="89">
        <f t="shared" si="0"/>
        <v>7784</v>
      </c>
      <c r="I12" s="90"/>
    </row>
    <row r="13" spans="1:9" ht="15" customHeight="1">
      <c r="A13" s="90"/>
      <c r="B13" s="79"/>
      <c r="C13" s="79"/>
      <c r="D13" s="84">
        <v>2023</v>
      </c>
      <c r="E13" s="89">
        <f>SUM(E17,E21,E25,E29,E33,E37,E41,E45,E49,E53,E57,E61,E65,E69,E73,E77)</f>
        <v>383685</v>
      </c>
      <c r="F13" s="89">
        <f t="shared" si="0"/>
        <v>342829</v>
      </c>
      <c r="G13" s="89">
        <f t="shared" si="0"/>
        <v>8343</v>
      </c>
      <c r="H13" s="89">
        <f t="shared" si="0"/>
        <v>7438</v>
      </c>
      <c r="I13" s="90"/>
    </row>
    <row r="14" spans="1:9" ht="8.1" customHeight="1">
      <c r="A14" s="90"/>
      <c r="B14" s="79"/>
      <c r="C14" s="79"/>
      <c r="D14" s="84"/>
      <c r="E14" s="89"/>
      <c r="F14" s="89"/>
      <c r="G14" s="89"/>
      <c r="H14" s="89"/>
      <c r="I14" s="90"/>
    </row>
    <row r="15" spans="1:9" ht="15" customHeight="1">
      <c r="A15" s="90"/>
      <c r="B15" s="90" t="s">
        <v>10</v>
      </c>
      <c r="C15" s="90"/>
      <c r="D15" s="91">
        <v>2021</v>
      </c>
      <c r="E15" s="92">
        <f>SUM(F15:H15)+SUM('3.17.2'!E15:G15)</f>
        <v>48815</v>
      </c>
      <c r="F15" s="92">
        <v>43482</v>
      </c>
      <c r="G15" s="92">
        <v>665</v>
      </c>
      <c r="H15" s="92">
        <v>78</v>
      </c>
      <c r="I15" s="90"/>
    </row>
    <row r="16" spans="1:9" ht="15" customHeight="1">
      <c r="A16" s="90"/>
      <c r="B16" s="90"/>
      <c r="C16" s="90"/>
      <c r="D16" s="91">
        <v>2022</v>
      </c>
      <c r="E16" s="92">
        <f>SUM(F16:H16)+SUM('3.17.2'!E16:G16)</f>
        <v>47102</v>
      </c>
      <c r="F16" s="92">
        <v>42006</v>
      </c>
      <c r="G16" s="92">
        <v>725</v>
      </c>
      <c r="H16" s="92">
        <v>117</v>
      </c>
      <c r="I16" s="90"/>
    </row>
    <row r="17" spans="1:9" ht="15" customHeight="1">
      <c r="A17" s="90"/>
      <c r="B17" s="90"/>
      <c r="C17" s="90"/>
      <c r="D17" s="91">
        <v>2023</v>
      </c>
      <c r="E17" s="92">
        <f>SUM(F17:H17)+SUM('3.17.2'!E17:G17)</f>
        <v>47164</v>
      </c>
      <c r="F17" s="92">
        <v>41561</v>
      </c>
      <c r="G17" s="92">
        <v>729</v>
      </c>
      <c r="H17" s="92">
        <v>107</v>
      </c>
      <c r="I17" s="90"/>
    </row>
    <row r="18" spans="1:9" ht="8.1" customHeight="1">
      <c r="A18" s="90"/>
      <c r="B18" s="90"/>
      <c r="C18" s="90"/>
      <c r="D18" s="91"/>
      <c r="E18" s="92"/>
      <c r="F18" s="92"/>
      <c r="G18" s="92"/>
      <c r="H18" s="92"/>
      <c r="I18" s="90"/>
    </row>
    <row r="19" spans="1:9" ht="15" customHeight="1">
      <c r="A19" s="90"/>
      <c r="B19" s="90" t="s">
        <v>11</v>
      </c>
      <c r="C19" s="90"/>
      <c r="D19" s="91">
        <v>2021</v>
      </c>
      <c r="E19" s="92">
        <f>SUM(F19:H19)+SUM('3.17.2'!E19:G19)</f>
        <v>28666</v>
      </c>
      <c r="F19" s="92">
        <v>25432</v>
      </c>
      <c r="G19" s="92">
        <v>832</v>
      </c>
      <c r="H19" s="92">
        <v>497</v>
      </c>
      <c r="I19" s="90"/>
    </row>
    <row r="20" spans="1:9" ht="15" customHeight="1">
      <c r="A20" s="90"/>
      <c r="B20" s="90"/>
      <c r="C20" s="90"/>
      <c r="D20" s="91">
        <v>2022</v>
      </c>
      <c r="E20" s="92">
        <f>SUM(F20:H20)+SUM('3.17.2'!E20:G20)</f>
        <v>28661</v>
      </c>
      <c r="F20" s="92">
        <v>25310</v>
      </c>
      <c r="G20" s="92">
        <v>855</v>
      </c>
      <c r="H20" s="92">
        <v>314</v>
      </c>
      <c r="I20" s="90"/>
    </row>
    <row r="21" spans="1:9" ht="15" customHeight="1">
      <c r="A21" s="90"/>
      <c r="B21" s="90"/>
      <c r="C21" s="90"/>
      <c r="D21" s="91">
        <v>2023</v>
      </c>
      <c r="E21" s="92">
        <f>SUM(F21:H21)+SUM('3.17.2'!E21:G21)</f>
        <v>28163</v>
      </c>
      <c r="F21" s="92">
        <v>24876</v>
      </c>
      <c r="G21" s="92">
        <v>881</v>
      </c>
      <c r="H21" s="92">
        <v>306</v>
      </c>
      <c r="I21" s="90"/>
    </row>
    <row r="22" spans="1:9" ht="8.1" customHeight="1">
      <c r="A22" s="90"/>
      <c r="B22" s="90"/>
      <c r="C22" s="90"/>
      <c r="D22" s="91"/>
      <c r="E22" s="92"/>
      <c r="F22" s="92"/>
      <c r="G22" s="92"/>
      <c r="H22" s="92"/>
      <c r="I22" s="90"/>
    </row>
    <row r="23" spans="1:9" ht="15" customHeight="1">
      <c r="A23" s="90"/>
      <c r="B23" s="90" t="s">
        <v>13</v>
      </c>
      <c r="C23" s="90"/>
      <c r="D23" s="91">
        <v>2021</v>
      </c>
      <c r="E23" s="92">
        <f>SUM(F23:H23)+SUM('3.17.2'!E23:G23)</f>
        <v>26255</v>
      </c>
      <c r="F23" s="92">
        <v>20318</v>
      </c>
      <c r="G23" s="92">
        <v>725</v>
      </c>
      <c r="H23" s="92">
        <v>4775</v>
      </c>
      <c r="I23" s="90"/>
    </row>
    <row r="24" spans="1:9" ht="15" customHeight="1">
      <c r="A24" s="90"/>
      <c r="B24" s="90"/>
      <c r="C24" s="90"/>
      <c r="D24" s="91">
        <v>2022</v>
      </c>
      <c r="E24" s="92">
        <f>SUM(F24:H24)+SUM('3.17.2'!E24:G24)</f>
        <v>26033</v>
      </c>
      <c r="F24" s="92">
        <v>20050</v>
      </c>
      <c r="G24" s="92">
        <v>717</v>
      </c>
      <c r="H24" s="92">
        <v>4847</v>
      </c>
      <c r="I24" s="90"/>
    </row>
    <row r="25" spans="1:9" ht="15" customHeight="1">
      <c r="A25" s="90"/>
      <c r="B25" s="90"/>
      <c r="C25" s="90"/>
      <c r="D25" s="91">
        <v>2023</v>
      </c>
      <c r="E25" s="92">
        <f>SUM(F25:H25)+SUM('3.17.2'!E25:G25)</f>
        <v>25649</v>
      </c>
      <c r="F25" s="92">
        <v>19545</v>
      </c>
      <c r="G25" s="92">
        <v>760</v>
      </c>
      <c r="H25" s="92">
        <v>4904</v>
      </c>
      <c r="I25" s="90"/>
    </row>
    <row r="26" spans="1:9" ht="8.1" customHeight="1">
      <c r="A26" s="90"/>
      <c r="B26" s="90"/>
      <c r="C26" s="90"/>
      <c r="D26" s="91"/>
      <c r="E26" s="92"/>
      <c r="F26" s="92"/>
      <c r="G26" s="92"/>
      <c r="H26" s="92"/>
      <c r="I26" s="90"/>
    </row>
    <row r="27" spans="1:9" ht="15" customHeight="1">
      <c r="A27" s="90"/>
      <c r="B27" s="90" t="s">
        <v>14</v>
      </c>
      <c r="C27" s="90"/>
      <c r="D27" s="91">
        <v>2021</v>
      </c>
      <c r="E27" s="92">
        <f>SUM(F27:H27)+SUM('3.17.2'!E27:G27)</f>
        <v>12727</v>
      </c>
      <c r="F27" s="92">
        <v>11119</v>
      </c>
      <c r="G27" s="92">
        <v>711</v>
      </c>
      <c r="H27" s="92">
        <v>28</v>
      </c>
      <c r="I27" s="90"/>
    </row>
    <row r="28" spans="1:9" ht="15" customHeight="1">
      <c r="A28" s="90"/>
      <c r="B28" s="90"/>
      <c r="C28" s="90"/>
      <c r="D28" s="91">
        <v>2022</v>
      </c>
      <c r="E28" s="92">
        <f>SUM(F28:H28)+SUM('3.17.2'!E28:G28)</f>
        <v>12370</v>
      </c>
      <c r="F28" s="92">
        <v>10746</v>
      </c>
      <c r="G28" s="92">
        <v>694</v>
      </c>
      <c r="H28" s="92">
        <v>23</v>
      </c>
      <c r="I28" s="90"/>
    </row>
    <row r="29" spans="1:9" ht="15" customHeight="1">
      <c r="A29" s="90"/>
      <c r="B29" s="90"/>
      <c r="C29" s="90"/>
      <c r="D29" s="91">
        <v>2023</v>
      </c>
      <c r="E29" s="92">
        <f>SUM(F29:H29)+SUM('3.17.2'!E29:G29)</f>
        <v>12439</v>
      </c>
      <c r="F29" s="92">
        <v>10826</v>
      </c>
      <c r="G29" s="92">
        <v>657</v>
      </c>
      <c r="H29" s="92">
        <v>21</v>
      </c>
      <c r="I29" s="90"/>
    </row>
    <row r="30" spans="1:9" ht="8.1" customHeight="1">
      <c r="A30" s="90"/>
      <c r="B30" s="90"/>
      <c r="C30" s="90"/>
      <c r="D30" s="91"/>
      <c r="E30" s="92"/>
      <c r="F30" s="92"/>
      <c r="G30" s="92"/>
      <c r="H30" s="92"/>
      <c r="I30" s="90"/>
    </row>
    <row r="31" spans="1:9" ht="15" customHeight="1">
      <c r="A31" s="90"/>
      <c r="B31" s="90" t="s">
        <v>15</v>
      </c>
      <c r="C31" s="90"/>
      <c r="D31" s="91">
        <v>2021</v>
      </c>
      <c r="E31" s="92">
        <f>SUM(F31:H31)+SUM('3.17.2'!E31:G31)</f>
        <v>15990</v>
      </c>
      <c r="F31" s="92">
        <v>14441</v>
      </c>
      <c r="G31" s="92">
        <v>437</v>
      </c>
      <c r="H31" s="92">
        <v>73</v>
      </c>
      <c r="I31" s="90"/>
    </row>
    <row r="32" spans="1:9" ht="15" customHeight="1">
      <c r="A32" s="90"/>
      <c r="B32" s="90"/>
      <c r="C32" s="90"/>
      <c r="D32" s="91">
        <v>2022</v>
      </c>
      <c r="E32" s="92">
        <f>SUM(F32:H32)+SUM('3.17.2'!E32:G32)</f>
        <v>16105</v>
      </c>
      <c r="F32" s="92">
        <v>14513</v>
      </c>
      <c r="G32" s="92">
        <v>398</v>
      </c>
      <c r="H32" s="92">
        <v>64</v>
      </c>
      <c r="I32" s="90"/>
    </row>
    <row r="33" spans="1:9" ht="15" customHeight="1">
      <c r="A33" s="90"/>
      <c r="B33" s="90"/>
      <c r="C33" s="90"/>
      <c r="D33" s="91">
        <v>2023</v>
      </c>
      <c r="E33" s="92">
        <f>SUM(F33:H33)+SUM('3.17.2'!E33:G33)</f>
        <v>15387</v>
      </c>
      <c r="F33" s="92">
        <v>13821</v>
      </c>
      <c r="G33" s="92">
        <v>371</v>
      </c>
      <c r="H33" s="92">
        <v>70</v>
      </c>
      <c r="I33" s="90"/>
    </row>
    <row r="34" spans="1:9" ht="8.1" customHeight="1">
      <c r="A34" s="90"/>
      <c r="B34" s="90"/>
      <c r="C34" s="90"/>
      <c r="D34" s="91"/>
      <c r="E34" s="92"/>
      <c r="F34" s="92"/>
      <c r="G34" s="92"/>
      <c r="H34" s="92"/>
      <c r="I34" s="90"/>
    </row>
    <row r="35" spans="1:9" ht="15" customHeight="1">
      <c r="A35" s="90"/>
      <c r="B35" s="90" t="s">
        <v>16</v>
      </c>
      <c r="C35" s="90"/>
      <c r="D35" s="91">
        <v>2021</v>
      </c>
      <c r="E35" s="92">
        <f>SUM(F35:H35)+SUM('3.17.2'!E35:G35)</f>
        <v>19941</v>
      </c>
      <c r="F35" s="92">
        <v>17182</v>
      </c>
      <c r="G35" s="92">
        <v>654</v>
      </c>
      <c r="H35" s="92">
        <v>1375</v>
      </c>
      <c r="I35" s="90"/>
    </row>
    <row r="36" spans="1:9" ht="15" customHeight="1">
      <c r="A36" s="90"/>
      <c r="B36" s="90"/>
      <c r="C36" s="90"/>
      <c r="D36" s="91">
        <v>2022</v>
      </c>
      <c r="E36" s="92">
        <f>SUM(F36:H36)+SUM('3.17.2'!E36:G36)</f>
        <v>20250</v>
      </c>
      <c r="F36" s="92">
        <v>17253</v>
      </c>
      <c r="G36" s="92">
        <v>773</v>
      </c>
      <c r="H36" s="92">
        <v>1464</v>
      </c>
      <c r="I36" s="90"/>
    </row>
    <row r="37" spans="1:9" ht="15" customHeight="1">
      <c r="A37" s="90"/>
      <c r="B37" s="90"/>
      <c r="C37" s="90"/>
      <c r="D37" s="91">
        <v>2023</v>
      </c>
      <c r="E37" s="92">
        <f>SUM(F37:H37)+SUM('3.17.2'!E37:G37)</f>
        <v>19794</v>
      </c>
      <c r="F37" s="92">
        <v>17001</v>
      </c>
      <c r="G37" s="92">
        <v>832</v>
      </c>
      <c r="H37" s="92">
        <v>1231</v>
      </c>
      <c r="I37" s="90"/>
    </row>
    <row r="38" spans="1:9" ht="8.1" customHeight="1">
      <c r="A38" s="90"/>
      <c r="B38" s="90"/>
      <c r="C38" s="90"/>
      <c r="D38" s="91"/>
      <c r="E38" s="92"/>
      <c r="F38" s="92"/>
      <c r="G38" s="92"/>
      <c r="H38" s="92"/>
      <c r="I38" s="90"/>
    </row>
    <row r="39" spans="1:9" ht="15" customHeight="1">
      <c r="A39" s="90"/>
      <c r="B39" s="90" t="s">
        <v>17</v>
      </c>
      <c r="C39" s="90"/>
      <c r="D39" s="91">
        <v>2021</v>
      </c>
      <c r="E39" s="92">
        <f>SUM(F39:H39)+SUM('3.17.2'!E39:G39)</f>
        <v>32017</v>
      </c>
      <c r="F39" s="92">
        <v>28982</v>
      </c>
      <c r="G39" s="92">
        <v>1271</v>
      </c>
      <c r="H39" s="92">
        <v>85</v>
      </c>
      <c r="I39" s="90"/>
    </row>
    <row r="40" spans="1:9" ht="15" customHeight="1">
      <c r="A40" s="90"/>
      <c r="B40" s="90"/>
      <c r="C40" s="90"/>
      <c r="D40" s="91">
        <v>2022</v>
      </c>
      <c r="E40" s="92">
        <f>SUM(F40:H40)+SUM('3.17.2'!E40:G40)</f>
        <v>31500</v>
      </c>
      <c r="F40" s="92">
        <v>28268</v>
      </c>
      <c r="G40" s="92">
        <v>1428</v>
      </c>
      <c r="H40" s="92">
        <v>93</v>
      </c>
      <c r="I40" s="90"/>
    </row>
    <row r="41" spans="1:9" ht="15" customHeight="1">
      <c r="A41" s="90"/>
      <c r="B41" s="90"/>
      <c r="C41" s="90"/>
      <c r="D41" s="91">
        <v>2023</v>
      </c>
      <c r="E41" s="92">
        <f>SUM(F41:H41)+SUM('3.17.2'!E41:G41)</f>
        <v>30488</v>
      </c>
      <c r="F41" s="92">
        <v>27513</v>
      </c>
      <c r="G41" s="92">
        <v>1332</v>
      </c>
      <c r="H41" s="92">
        <v>83</v>
      </c>
      <c r="I41" s="90"/>
    </row>
    <row r="42" spans="1:9" ht="8.1" customHeight="1">
      <c r="A42" s="90"/>
      <c r="B42" s="90"/>
      <c r="C42" s="90"/>
      <c r="D42" s="91"/>
      <c r="E42" s="92"/>
      <c r="F42" s="92"/>
      <c r="G42" s="92"/>
      <c r="H42" s="92"/>
      <c r="I42" s="90"/>
    </row>
    <row r="43" spans="1:9" ht="15" customHeight="1">
      <c r="A43" s="90"/>
      <c r="B43" s="90" t="s">
        <v>18</v>
      </c>
      <c r="C43" s="90"/>
      <c r="D43" s="91">
        <v>2021</v>
      </c>
      <c r="E43" s="92">
        <f>SUM(F43:H43)+SUM('3.17.2'!E43:G43)</f>
        <v>3341</v>
      </c>
      <c r="F43" s="92">
        <v>2915</v>
      </c>
      <c r="G43" s="92">
        <v>244</v>
      </c>
      <c r="H43" s="92" t="s">
        <v>12</v>
      </c>
      <c r="I43" s="90"/>
    </row>
    <row r="44" spans="1:9" ht="15" customHeight="1">
      <c r="A44" s="90"/>
      <c r="B44" s="90"/>
      <c r="C44" s="90"/>
      <c r="D44" s="91">
        <v>2022</v>
      </c>
      <c r="E44" s="92">
        <f>SUM(F44:H44)+SUM('3.17.2'!E44:G44)</f>
        <v>3383</v>
      </c>
      <c r="F44" s="92">
        <v>2953</v>
      </c>
      <c r="G44" s="92">
        <v>290</v>
      </c>
      <c r="H44" s="92" t="s">
        <v>12</v>
      </c>
      <c r="I44" s="90"/>
    </row>
    <row r="45" spans="1:9" ht="15" customHeight="1">
      <c r="A45" s="90"/>
      <c r="B45" s="90"/>
      <c r="C45" s="90"/>
      <c r="D45" s="91">
        <v>2023</v>
      </c>
      <c r="E45" s="92">
        <f>SUM(F45:H45)+SUM('3.17.2'!E45:G45)</f>
        <v>3298</v>
      </c>
      <c r="F45" s="92">
        <v>2873</v>
      </c>
      <c r="G45" s="92">
        <v>287</v>
      </c>
      <c r="H45" s="92" t="s">
        <v>12</v>
      </c>
      <c r="I45" s="90"/>
    </row>
    <row r="46" spans="1:9" ht="8.1" customHeight="1">
      <c r="A46" s="90"/>
      <c r="B46" s="90"/>
      <c r="C46" s="90"/>
      <c r="D46" s="91"/>
      <c r="E46" s="92"/>
      <c r="F46" s="92"/>
      <c r="G46" s="92"/>
      <c r="H46" s="92"/>
      <c r="I46" s="90"/>
    </row>
    <row r="47" spans="1:9" ht="15" customHeight="1">
      <c r="A47" s="90"/>
      <c r="B47" s="90" t="s">
        <v>19</v>
      </c>
      <c r="C47" s="90"/>
      <c r="D47" s="91">
        <v>2021</v>
      </c>
      <c r="E47" s="92">
        <f>SUM(F47:H47)+SUM('3.17.2'!E47:G47)</f>
        <v>19406</v>
      </c>
      <c r="F47" s="92">
        <v>18289</v>
      </c>
      <c r="G47" s="92">
        <v>369</v>
      </c>
      <c r="H47" s="92">
        <v>158</v>
      </c>
      <c r="I47" s="90"/>
    </row>
    <row r="48" spans="1:9" ht="15" customHeight="1">
      <c r="A48" s="90"/>
      <c r="B48" s="90"/>
      <c r="C48" s="90"/>
      <c r="D48" s="91">
        <v>2022</v>
      </c>
      <c r="E48" s="92">
        <f>SUM(F48:H48)+SUM('3.17.2'!E48:G48)</f>
        <v>18746</v>
      </c>
      <c r="F48" s="92">
        <v>17536</v>
      </c>
      <c r="G48" s="92">
        <v>389</v>
      </c>
      <c r="H48" s="92">
        <v>175</v>
      </c>
      <c r="I48" s="90"/>
    </row>
    <row r="49" spans="1:9" ht="15" customHeight="1">
      <c r="A49" s="90"/>
      <c r="B49" s="90"/>
      <c r="C49" s="90"/>
      <c r="D49" s="91">
        <v>2023</v>
      </c>
      <c r="E49" s="92">
        <f>SUM(F49:H49)+SUM('3.17.2'!E49:G49)</f>
        <v>18295</v>
      </c>
      <c r="F49" s="92">
        <v>17085</v>
      </c>
      <c r="G49" s="92">
        <v>435</v>
      </c>
      <c r="H49" s="92">
        <v>159</v>
      </c>
      <c r="I49" s="90"/>
    </row>
    <row r="50" spans="1:9" ht="8.1" customHeight="1">
      <c r="A50" s="90"/>
      <c r="B50" s="90"/>
      <c r="C50" s="90"/>
      <c r="D50" s="91"/>
      <c r="E50" s="92"/>
      <c r="F50" s="92"/>
      <c r="G50" s="92"/>
      <c r="H50" s="92"/>
      <c r="I50" s="90"/>
    </row>
    <row r="51" spans="1:9" ht="15" customHeight="1">
      <c r="A51" s="90"/>
      <c r="B51" s="90" t="s">
        <v>20</v>
      </c>
      <c r="C51" s="90"/>
      <c r="D51" s="91">
        <v>2021</v>
      </c>
      <c r="E51" s="92">
        <f>SUM(F51:H51)+SUM('3.17.2'!E51:G51)</f>
        <v>37518</v>
      </c>
      <c r="F51" s="92">
        <v>34824</v>
      </c>
      <c r="G51" s="92">
        <v>405</v>
      </c>
      <c r="H51" s="92">
        <v>209</v>
      </c>
      <c r="I51" s="90"/>
    </row>
    <row r="52" spans="1:9" ht="15" customHeight="1">
      <c r="A52" s="90"/>
      <c r="B52" s="90"/>
      <c r="C52" s="90"/>
      <c r="D52" s="91">
        <v>2022</v>
      </c>
      <c r="E52" s="92">
        <f>SUM(F52:H52)+SUM('3.17.2'!E52:G52)</f>
        <v>38336</v>
      </c>
      <c r="F52" s="92">
        <v>35615</v>
      </c>
      <c r="G52" s="92">
        <v>455</v>
      </c>
      <c r="H52" s="92">
        <v>257</v>
      </c>
      <c r="I52" s="90"/>
    </row>
    <row r="53" spans="1:9" ht="15" customHeight="1">
      <c r="A53" s="90"/>
      <c r="B53" s="90"/>
      <c r="C53" s="90"/>
      <c r="D53" s="91">
        <v>2023</v>
      </c>
      <c r="E53" s="92">
        <f>SUM(F53:H53)+SUM('3.17.2'!E53:G53)</f>
        <v>37373</v>
      </c>
      <c r="F53" s="92">
        <v>34760</v>
      </c>
      <c r="G53" s="92">
        <v>513</v>
      </c>
      <c r="H53" s="92">
        <v>249</v>
      </c>
      <c r="I53" s="90"/>
    </row>
    <row r="54" spans="1:9" ht="8.1" customHeight="1">
      <c r="A54" s="90"/>
      <c r="B54" s="90"/>
      <c r="C54" s="90"/>
      <c r="D54" s="91"/>
      <c r="E54" s="92"/>
      <c r="F54" s="92"/>
      <c r="G54" s="92"/>
      <c r="H54" s="92"/>
      <c r="I54" s="90"/>
    </row>
    <row r="55" spans="1:9" ht="15" customHeight="1">
      <c r="A55" s="90"/>
      <c r="B55" s="90" t="s">
        <v>21</v>
      </c>
      <c r="C55" s="90"/>
      <c r="D55" s="91">
        <v>2021</v>
      </c>
      <c r="E55" s="92">
        <f>SUM(F55:H55)+SUM('3.17.2'!E55:G55)</f>
        <v>35558</v>
      </c>
      <c r="F55" s="92">
        <v>33873</v>
      </c>
      <c r="G55" s="92">
        <v>316</v>
      </c>
      <c r="H55" s="92" t="s">
        <v>12</v>
      </c>
      <c r="I55" s="90"/>
    </row>
    <row r="56" spans="1:9" ht="15" customHeight="1">
      <c r="A56" s="90"/>
      <c r="B56" s="90"/>
      <c r="C56" s="90"/>
      <c r="D56" s="91">
        <v>2022</v>
      </c>
      <c r="E56" s="92">
        <f>SUM(F56:H56)+SUM('3.17.2'!E56:G56)</f>
        <v>35600</v>
      </c>
      <c r="F56" s="92">
        <v>34074</v>
      </c>
      <c r="G56" s="92">
        <v>358</v>
      </c>
      <c r="H56" s="92" t="s">
        <v>12</v>
      </c>
      <c r="I56" s="90"/>
    </row>
    <row r="57" spans="1:9" ht="15" customHeight="1">
      <c r="A57" s="90"/>
      <c r="B57" s="90"/>
      <c r="C57" s="90"/>
      <c r="D57" s="91">
        <v>2023</v>
      </c>
      <c r="E57" s="92">
        <f>SUM(F57:H57)+SUM('3.17.2'!E57:G57)</f>
        <v>35121</v>
      </c>
      <c r="F57" s="92">
        <v>33428</v>
      </c>
      <c r="G57" s="92">
        <v>390</v>
      </c>
      <c r="H57" s="92" t="s">
        <v>12</v>
      </c>
      <c r="I57" s="90"/>
    </row>
    <row r="58" spans="1:9" ht="8.1" customHeight="1">
      <c r="A58" s="90"/>
      <c r="B58" s="90"/>
      <c r="C58" s="90"/>
      <c r="D58" s="91"/>
      <c r="E58" s="92"/>
      <c r="F58" s="92"/>
      <c r="G58" s="92"/>
      <c r="H58" s="92"/>
      <c r="I58" s="90"/>
    </row>
    <row r="59" spans="1:9" ht="15" customHeight="1">
      <c r="A59" s="90"/>
      <c r="B59" s="90" t="s">
        <v>22</v>
      </c>
      <c r="C59" s="90"/>
      <c r="D59" s="91">
        <v>2021</v>
      </c>
      <c r="E59" s="92">
        <f>SUM(F59:H59)+SUM('3.17.2'!E59:G59)</f>
        <v>72395</v>
      </c>
      <c r="F59" s="92">
        <v>66226</v>
      </c>
      <c r="G59" s="92">
        <v>286</v>
      </c>
      <c r="H59" s="92">
        <v>185</v>
      </c>
      <c r="I59" s="90"/>
    </row>
    <row r="60" spans="1:9" ht="15" customHeight="1">
      <c r="A60" s="90"/>
      <c r="B60" s="90"/>
      <c r="C60" s="90"/>
      <c r="D60" s="91">
        <v>2022</v>
      </c>
      <c r="E60" s="92">
        <f>SUM(F60:H60)+SUM('3.17.2'!E60:G60)</f>
        <v>71286</v>
      </c>
      <c r="F60" s="92">
        <v>65055</v>
      </c>
      <c r="G60" s="92">
        <v>285</v>
      </c>
      <c r="H60" s="92">
        <v>197</v>
      </c>
      <c r="I60" s="90"/>
    </row>
    <row r="61" spans="1:9" ht="15" customHeight="1">
      <c r="A61" s="90"/>
      <c r="B61" s="90"/>
      <c r="C61" s="90"/>
      <c r="D61" s="91">
        <v>2023</v>
      </c>
      <c r="E61" s="92">
        <f>SUM(F61:H61)+SUM('3.17.2'!E61:G61)</f>
        <v>70842</v>
      </c>
      <c r="F61" s="92">
        <v>64705</v>
      </c>
      <c r="G61" s="92">
        <v>310</v>
      </c>
      <c r="H61" s="92">
        <v>198</v>
      </c>
      <c r="I61" s="90"/>
    </row>
    <row r="62" spans="1:9" ht="8.1" customHeight="1">
      <c r="A62" s="90"/>
      <c r="B62" s="90"/>
      <c r="C62" s="90"/>
      <c r="D62" s="91"/>
      <c r="E62" s="92"/>
      <c r="F62" s="92"/>
      <c r="G62" s="92"/>
      <c r="H62" s="92"/>
      <c r="I62" s="90"/>
    </row>
    <row r="63" spans="1:9" ht="15" customHeight="1">
      <c r="A63" s="90"/>
      <c r="B63" s="90" t="s">
        <v>23</v>
      </c>
      <c r="C63" s="90"/>
      <c r="D63" s="91">
        <v>2021</v>
      </c>
      <c r="E63" s="92">
        <f>SUM(F63:H63)+SUM('3.17.2'!E63:G63)</f>
        <v>18047</v>
      </c>
      <c r="F63" s="92">
        <v>16741</v>
      </c>
      <c r="G63" s="92">
        <v>444</v>
      </c>
      <c r="H63" s="92">
        <v>222</v>
      </c>
      <c r="I63" s="90"/>
    </row>
    <row r="64" spans="1:9" ht="15" customHeight="1">
      <c r="A64" s="90"/>
      <c r="B64" s="90"/>
      <c r="C64" s="90"/>
      <c r="D64" s="91">
        <v>2022</v>
      </c>
      <c r="E64" s="92">
        <f>SUM(F64:H64)+SUM('3.17.2'!E64:G64)</f>
        <v>17973</v>
      </c>
      <c r="F64" s="92">
        <v>16404</v>
      </c>
      <c r="G64" s="92">
        <v>564</v>
      </c>
      <c r="H64" s="92">
        <v>233</v>
      </c>
      <c r="I64" s="90"/>
    </row>
    <row r="65" spans="1:9" ht="15" customHeight="1">
      <c r="A65" s="90"/>
      <c r="B65" s="90"/>
      <c r="C65" s="90"/>
      <c r="D65" s="91">
        <v>2023</v>
      </c>
      <c r="E65" s="92">
        <f>SUM(F65:H65)+SUM('3.17.2'!E65:G65)</f>
        <v>17813</v>
      </c>
      <c r="F65" s="92">
        <v>16360</v>
      </c>
      <c r="G65" s="92">
        <v>606</v>
      </c>
      <c r="H65" s="92">
        <v>110</v>
      </c>
      <c r="I65" s="90"/>
    </row>
    <row r="66" spans="1:9" ht="8.1" customHeight="1">
      <c r="A66" s="90"/>
      <c r="B66" s="90"/>
      <c r="C66" s="90"/>
      <c r="D66" s="91"/>
      <c r="E66" s="92"/>
      <c r="F66" s="92"/>
      <c r="G66" s="92"/>
      <c r="H66" s="92"/>
      <c r="I66" s="90"/>
    </row>
    <row r="67" spans="1:9" ht="15" customHeight="1">
      <c r="A67" s="90"/>
      <c r="B67" s="90" t="s">
        <v>31</v>
      </c>
      <c r="C67" s="90"/>
      <c r="D67" s="91">
        <v>2021</v>
      </c>
      <c r="E67" s="92">
        <f>SUM(F67:H67)+SUM('3.17.2'!E67:G67)</f>
        <v>19434</v>
      </c>
      <c r="F67" s="92">
        <v>15844</v>
      </c>
      <c r="G67" s="92">
        <v>254</v>
      </c>
      <c r="H67" s="92" t="s">
        <v>12</v>
      </c>
      <c r="I67" s="90"/>
    </row>
    <row r="68" spans="1:9" ht="15" customHeight="1">
      <c r="A68" s="90"/>
      <c r="B68" s="90"/>
      <c r="C68" s="90"/>
      <c r="D68" s="91">
        <v>2022</v>
      </c>
      <c r="E68" s="92">
        <f>SUM(F68:H68)+SUM('3.17.2'!E68:G68)</f>
        <v>18749</v>
      </c>
      <c r="F68" s="92">
        <v>15304</v>
      </c>
      <c r="G68" s="92">
        <v>250</v>
      </c>
      <c r="H68" s="92" t="s">
        <v>12</v>
      </c>
      <c r="I68" s="90"/>
    </row>
    <row r="69" spans="1:9" ht="15" customHeight="1">
      <c r="A69" s="90"/>
      <c r="B69" s="90"/>
      <c r="C69" s="90"/>
      <c r="D69" s="91">
        <v>2023</v>
      </c>
      <c r="E69" s="92">
        <f>SUM(F69:H69)+SUM('3.17.2'!E69:G69)</f>
        <v>18911</v>
      </c>
      <c r="F69" s="92">
        <v>15598</v>
      </c>
      <c r="G69" s="92">
        <v>240</v>
      </c>
      <c r="H69" s="92" t="s">
        <v>12</v>
      </c>
      <c r="I69" s="90"/>
    </row>
    <row r="70" spans="1:9" ht="8.1" customHeight="1">
      <c r="A70" s="90"/>
      <c r="B70" s="90"/>
      <c r="C70" s="90"/>
      <c r="D70" s="91"/>
      <c r="E70" s="92"/>
      <c r="F70" s="92"/>
      <c r="G70" s="92"/>
      <c r="H70" s="92"/>
      <c r="I70" s="90"/>
    </row>
    <row r="71" spans="1:9" ht="15" customHeight="1">
      <c r="A71" s="90"/>
      <c r="B71" s="90" t="s">
        <v>24</v>
      </c>
      <c r="C71" s="90"/>
      <c r="D71" s="91">
        <v>2021</v>
      </c>
      <c r="E71" s="92">
        <f>SUM(F71:H71)+SUM('3.17.2'!E71:G71)</f>
        <v>1035</v>
      </c>
      <c r="F71" s="92">
        <v>973</v>
      </c>
      <c r="G71" s="92" t="s">
        <v>12</v>
      </c>
      <c r="H71" s="92">
        <v>37</v>
      </c>
      <c r="I71" s="90"/>
    </row>
    <row r="72" spans="1:9" ht="15" customHeight="1">
      <c r="A72" s="90"/>
      <c r="B72" s="90"/>
      <c r="C72" s="90"/>
      <c r="D72" s="91">
        <v>2022</v>
      </c>
      <c r="E72" s="92">
        <f>SUM(F72:H72)+SUM('3.17.2'!E72:G72)</f>
        <v>1010</v>
      </c>
      <c r="F72" s="92">
        <v>980</v>
      </c>
      <c r="G72" s="92" t="s">
        <v>12</v>
      </c>
      <c r="H72" s="92" t="s">
        <v>12</v>
      </c>
      <c r="I72" s="90"/>
    </row>
    <row r="73" spans="1:9" ht="15" customHeight="1">
      <c r="A73" s="90"/>
      <c r="B73" s="90"/>
      <c r="C73" s="90"/>
      <c r="D73" s="91">
        <v>2023</v>
      </c>
      <c r="E73" s="92">
        <f>SUM(F73:H73)+SUM('3.17.2'!E73:G73)</f>
        <v>1083</v>
      </c>
      <c r="F73" s="92">
        <v>1048</v>
      </c>
      <c r="G73" s="92" t="s">
        <v>12</v>
      </c>
      <c r="H73" s="92" t="s">
        <v>12</v>
      </c>
      <c r="I73" s="90"/>
    </row>
    <row r="74" spans="1:9" ht="8.1" customHeight="1">
      <c r="A74" s="90"/>
      <c r="B74" s="90"/>
      <c r="C74" s="90"/>
      <c r="D74" s="91"/>
      <c r="E74" s="92"/>
      <c r="F74" s="92"/>
      <c r="G74" s="92"/>
      <c r="H74" s="92"/>
      <c r="I74" s="90"/>
    </row>
    <row r="75" spans="1:9" ht="15" customHeight="1">
      <c r="A75" s="90"/>
      <c r="B75" s="90" t="s">
        <v>32</v>
      </c>
      <c r="C75" s="90"/>
      <c r="D75" s="91">
        <v>2021</v>
      </c>
      <c r="E75" s="92">
        <f>SUM(F75:H75)+SUM('3.17.2'!E75:G75)</f>
        <v>1692</v>
      </c>
      <c r="F75" s="92">
        <v>1608</v>
      </c>
      <c r="G75" s="92" t="s">
        <v>12</v>
      </c>
      <c r="H75" s="92" t="s">
        <v>12</v>
      </c>
      <c r="I75" s="90"/>
    </row>
    <row r="76" spans="1:9" ht="15" customHeight="1">
      <c r="A76" s="90"/>
      <c r="B76" s="90"/>
      <c r="C76" s="90"/>
      <c r="D76" s="91">
        <v>2022</v>
      </c>
      <c r="E76" s="92">
        <f>SUM(F76:H76)+SUM('3.17.2'!E76:G76)</f>
        <v>1728</v>
      </c>
      <c r="F76" s="92">
        <v>1686</v>
      </c>
      <c r="G76" s="92" t="s">
        <v>12</v>
      </c>
      <c r="H76" s="92" t="s">
        <v>12</v>
      </c>
      <c r="I76" s="90"/>
    </row>
    <row r="77" spans="1:9" ht="15" customHeight="1">
      <c r="A77" s="90"/>
      <c r="B77" s="90"/>
      <c r="C77" s="90"/>
      <c r="D77" s="91">
        <v>2023</v>
      </c>
      <c r="E77" s="92">
        <f>SUM(F77:H77)+SUM('3.17.2'!E77:G77)</f>
        <v>1865</v>
      </c>
      <c r="F77" s="92">
        <v>1829</v>
      </c>
      <c r="G77" s="92" t="s">
        <v>12</v>
      </c>
      <c r="H77" s="92" t="s">
        <v>12</v>
      </c>
      <c r="I77" s="90"/>
    </row>
    <row r="78" spans="1:9" ht="6" customHeight="1">
      <c r="A78" s="97"/>
      <c r="B78" s="97"/>
      <c r="C78" s="97"/>
      <c r="D78" s="97"/>
      <c r="E78" s="97"/>
      <c r="F78" s="97"/>
      <c r="G78" s="97"/>
      <c r="H78" s="97"/>
      <c r="I78" s="97"/>
    </row>
    <row r="79" spans="1:9" s="72" customFormat="1" ht="15.75" customHeight="1">
      <c r="A79" s="68"/>
      <c r="B79" s="68"/>
      <c r="C79" s="68"/>
      <c r="D79" s="68"/>
      <c r="E79" s="69"/>
      <c r="F79" s="70"/>
      <c r="G79" s="71"/>
      <c r="H79" s="69"/>
      <c r="I79" s="71" t="s">
        <v>33</v>
      </c>
    </row>
    <row r="80" spans="1:9" s="72" customFormat="1" ht="15.75" customHeight="1">
      <c r="A80" s="68"/>
      <c r="B80" s="68"/>
      <c r="C80" s="68"/>
      <c r="D80" s="68"/>
      <c r="E80" s="69"/>
      <c r="F80" s="69"/>
      <c r="G80" s="73"/>
      <c r="H80" s="69"/>
      <c r="I80" s="73" t="s">
        <v>34</v>
      </c>
    </row>
    <row r="81" spans="1:15" s="200" customFormat="1" ht="19.5" customHeight="1">
      <c r="A81" s="68"/>
      <c r="B81" s="74" t="s">
        <v>186</v>
      </c>
      <c r="C81" s="74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</row>
    <row r="82" spans="1:15" s="199" customFormat="1" ht="16.5" customHeight="1">
      <c r="A82" s="197"/>
      <c r="B82" s="198" t="s">
        <v>124</v>
      </c>
      <c r="C82" s="198"/>
      <c r="D82" s="197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</row>
    <row r="83" spans="1:15" s="149" customFormat="1" ht="16.5" customHeight="1">
      <c r="A83" s="154"/>
      <c r="B83" s="93" t="s">
        <v>125</v>
      </c>
      <c r="C83" s="93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</row>
    <row r="84" spans="1:15" ht="15.75" customHeight="1">
      <c r="A84" s="90"/>
      <c r="B84" s="90"/>
      <c r="C84" s="90"/>
      <c r="D84" s="90"/>
      <c r="E84" s="90"/>
      <c r="F84" s="90"/>
      <c r="G84" s="90"/>
      <c r="H84" s="90"/>
      <c r="I84" s="90"/>
    </row>
    <row r="85" spans="1:15" ht="15.75" customHeight="1">
      <c r="A85" s="90"/>
      <c r="B85" s="90"/>
      <c r="C85" s="90"/>
      <c r="D85" s="90"/>
      <c r="E85" s="90"/>
      <c r="F85" s="90"/>
      <c r="G85" s="90"/>
      <c r="H85" s="90"/>
      <c r="I85" s="90"/>
    </row>
    <row r="86" spans="1:15" ht="15.75" customHeight="1">
      <c r="A86" s="90"/>
      <c r="B86" s="90"/>
      <c r="C86" s="90"/>
      <c r="D86" s="90"/>
      <c r="E86" s="90"/>
      <c r="F86" s="90"/>
      <c r="G86" s="90"/>
      <c r="H86" s="90"/>
      <c r="I86" s="90"/>
    </row>
    <row r="87" spans="1:15" ht="15.75" customHeight="1">
      <c r="A87" s="90"/>
      <c r="B87" s="90"/>
      <c r="C87" s="90"/>
      <c r="D87" s="90"/>
      <c r="E87" s="90"/>
      <c r="F87" s="90"/>
      <c r="G87" s="90"/>
      <c r="H87" s="90"/>
      <c r="I87" s="90"/>
    </row>
    <row r="88" spans="1:15" ht="15.75" customHeight="1">
      <c r="A88" s="90"/>
      <c r="B88" s="90"/>
      <c r="C88" s="90"/>
      <c r="D88" s="90"/>
      <c r="E88" s="90"/>
      <c r="F88" s="90"/>
      <c r="G88" s="90"/>
      <c r="H88" s="90"/>
      <c r="I88" s="90"/>
    </row>
    <row r="89" spans="1:15" ht="15.75" customHeight="1">
      <c r="A89" s="90"/>
      <c r="B89" s="90"/>
      <c r="C89" s="90"/>
      <c r="D89" s="90"/>
      <c r="E89" s="90"/>
      <c r="F89" s="90"/>
      <c r="G89" s="90"/>
      <c r="H89" s="90"/>
      <c r="I89" s="90"/>
    </row>
    <row r="90" spans="1:15" ht="15.75" customHeight="1">
      <c r="A90" s="90"/>
      <c r="B90" s="90"/>
      <c r="C90" s="90"/>
      <c r="D90" s="90"/>
      <c r="E90" s="90"/>
      <c r="F90" s="90"/>
      <c r="G90" s="90"/>
      <c r="H90" s="90"/>
      <c r="I90" s="90"/>
    </row>
    <row r="91" spans="1:15" ht="15.75" customHeight="1">
      <c r="A91" s="90"/>
      <c r="B91" s="90"/>
      <c r="C91" s="90"/>
      <c r="D91" s="90"/>
      <c r="E91" s="90"/>
      <c r="F91" s="90"/>
      <c r="G91" s="90"/>
      <c r="H91" s="90"/>
      <c r="I91" s="90"/>
    </row>
    <row r="92" spans="1:15" ht="15.75" customHeight="1">
      <c r="A92" s="90"/>
      <c r="B92" s="90"/>
      <c r="C92" s="90"/>
      <c r="D92" s="90"/>
      <c r="E92" s="90"/>
      <c r="F92" s="90"/>
      <c r="G92" s="90"/>
      <c r="H92" s="90"/>
      <c r="I92" s="90"/>
    </row>
    <row r="93" spans="1:15" ht="15.75" customHeight="1">
      <c r="A93" s="90"/>
      <c r="B93" s="90"/>
      <c r="C93" s="90"/>
      <c r="D93" s="90"/>
      <c r="E93" s="90"/>
      <c r="F93" s="90"/>
      <c r="G93" s="90"/>
      <c r="H93" s="90"/>
      <c r="I93" s="90"/>
    </row>
    <row r="94" spans="1:15" ht="15.75" customHeight="1">
      <c r="A94" s="90"/>
      <c r="B94" s="90"/>
      <c r="C94" s="90"/>
      <c r="D94" s="90"/>
      <c r="E94" s="90"/>
      <c r="F94" s="90"/>
      <c r="G94" s="90"/>
      <c r="H94" s="90"/>
      <c r="I94" s="90"/>
    </row>
    <row r="95" spans="1:15" ht="15.75" customHeight="1">
      <c r="A95" s="90"/>
      <c r="B95" s="90"/>
      <c r="C95" s="90"/>
      <c r="D95" s="90"/>
      <c r="E95" s="90"/>
      <c r="F95" s="90"/>
      <c r="G95" s="90"/>
      <c r="H95" s="90"/>
      <c r="I95" s="90"/>
    </row>
    <row r="96" spans="1:15" ht="15.75" customHeight="1">
      <c r="A96" s="90"/>
      <c r="B96" s="90"/>
      <c r="C96" s="90"/>
      <c r="D96" s="90"/>
      <c r="E96" s="90"/>
      <c r="F96" s="90"/>
      <c r="G96" s="90"/>
      <c r="H96" s="90"/>
      <c r="I96" s="90"/>
    </row>
    <row r="97" spans="1:9" ht="15.75" customHeight="1">
      <c r="A97" s="90"/>
      <c r="B97" s="90"/>
      <c r="C97" s="90"/>
      <c r="D97" s="90"/>
      <c r="E97" s="90"/>
      <c r="F97" s="90"/>
      <c r="G97" s="90"/>
      <c r="H97" s="90"/>
      <c r="I97" s="90"/>
    </row>
  </sheetData>
  <conditionalFormatting sqref="B81:C81">
    <cfRule type="cellIs" dxfId="3" priority="1" stopIfTrue="1" operator="lessThan">
      <formula>0</formula>
    </cfRule>
  </conditionalFormatting>
  <printOptions horizontalCentered="1"/>
  <pageMargins left="0.39370078740157483" right="0.39370078740157483" top="0.51181102362204722" bottom="0.39370078740157483" header="0.19685039370078741" footer="0.39370078740157483"/>
  <pageSetup paperSize="9" scale="7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93FE7-3240-4906-A707-83F614755FB0}">
  <sheetPr codeName="Sheet19"/>
  <dimension ref="A1:O97"/>
  <sheetViews>
    <sheetView view="pageBreakPreview" topLeftCell="A40" zoomScale="85" zoomScaleNormal="100" zoomScaleSheetLayoutView="85" workbookViewId="0">
      <selection activeCell="C1" sqref="C1"/>
    </sheetView>
  </sheetViews>
  <sheetFormatPr defaultColWidth="16.7109375" defaultRowHeight="15" customHeight="1"/>
  <cols>
    <col min="1" max="1" width="1.28515625" style="80" customWidth="1"/>
    <col min="2" max="2" width="12.5703125" style="80" customWidth="1"/>
    <col min="3" max="3" width="10.85546875" style="80" customWidth="1"/>
    <col min="4" max="4" width="12.42578125" style="80" customWidth="1"/>
    <col min="5" max="7" width="27.85546875" style="80" customWidth="1"/>
    <col min="8" max="8" width="1.28515625" style="80" customWidth="1"/>
    <col min="9" max="16384" width="16.7109375" style="80"/>
  </cols>
  <sheetData>
    <row r="1" spans="1:8" ht="15.95" customHeight="1">
      <c r="A1" s="90"/>
      <c r="B1" s="78" t="s">
        <v>175</v>
      </c>
      <c r="C1" s="79" t="s">
        <v>248</v>
      </c>
      <c r="E1" s="79"/>
      <c r="F1" s="79"/>
      <c r="G1" s="79"/>
      <c r="H1" s="90"/>
    </row>
    <row r="2" spans="1:8" ht="15.95" customHeight="1">
      <c r="A2" s="90"/>
      <c r="B2" s="81" t="s">
        <v>176</v>
      </c>
      <c r="C2" s="82" t="s">
        <v>249</v>
      </c>
      <c r="E2" s="82"/>
      <c r="F2" s="82"/>
      <c r="G2" s="82"/>
      <c r="H2" s="90"/>
    </row>
    <row r="3" spans="1:8" ht="15" customHeight="1" thickBot="1">
      <c r="A3" s="96"/>
      <c r="B3" s="83"/>
      <c r="C3" s="83"/>
      <c r="D3" s="83"/>
      <c r="E3" s="83"/>
      <c r="F3" s="83"/>
      <c r="G3" s="83"/>
      <c r="H3" s="121"/>
    </row>
    <row r="4" spans="1:8" ht="8.1" customHeight="1" thickTop="1">
      <c r="A4" s="90"/>
      <c r="B4" s="82"/>
      <c r="C4" s="82"/>
      <c r="D4" s="82"/>
      <c r="E4" s="82"/>
      <c r="F4" s="82"/>
      <c r="G4" s="82"/>
      <c r="H4" s="90"/>
    </row>
    <row r="5" spans="1:8" ht="15" customHeight="1">
      <c r="A5" s="90"/>
      <c r="B5" s="79" t="s">
        <v>0</v>
      </c>
      <c r="C5" s="79"/>
      <c r="D5" s="84" t="s">
        <v>1</v>
      </c>
      <c r="E5" s="78" t="s">
        <v>83</v>
      </c>
      <c r="F5" s="78" t="s">
        <v>83</v>
      </c>
      <c r="G5" s="78" t="s">
        <v>111</v>
      </c>
      <c r="H5" s="78"/>
    </row>
    <row r="6" spans="1:8" ht="15" customHeight="1">
      <c r="A6" s="90"/>
      <c r="B6" s="82" t="s">
        <v>4</v>
      </c>
      <c r="C6" s="82"/>
      <c r="D6" s="86" t="s">
        <v>5</v>
      </c>
      <c r="E6" s="78" t="s">
        <v>114</v>
      </c>
      <c r="F6" s="78" t="s">
        <v>115</v>
      </c>
      <c r="G6" s="81" t="s">
        <v>116</v>
      </c>
      <c r="H6" s="78"/>
    </row>
    <row r="7" spans="1:8" ht="15" customHeight="1">
      <c r="A7" s="90"/>
      <c r="B7" s="82"/>
      <c r="C7" s="82"/>
      <c r="D7" s="86"/>
      <c r="E7" s="81" t="s">
        <v>119</v>
      </c>
      <c r="F7" s="81" t="s">
        <v>120</v>
      </c>
      <c r="G7" s="81"/>
      <c r="H7" s="90"/>
    </row>
    <row r="8" spans="1:8" ht="15" customHeight="1">
      <c r="A8" s="90"/>
      <c r="B8" s="82"/>
      <c r="C8" s="82"/>
      <c r="D8" s="86"/>
      <c r="E8" s="81" t="s">
        <v>122</v>
      </c>
      <c r="F8" s="81" t="s">
        <v>123</v>
      </c>
      <c r="G8" s="81"/>
      <c r="H8" s="90"/>
    </row>
    <row r="9" spans="1:8" ht="8.1" customHeight="1">
      <c r="A9" s="88"/>
      <c r="B9" s="88"/>
      <c r="C9" s="88"/>
      <c r="D9" s="88"/>
      <c r="E9" s="88"/>
      <c r="F9" s="88"/>
      <c r="G9" s="88"/>
      <c r="H9" s="88"/>
    </row>
    <row r="10" spans="1:8" ht="6" customHeight="1">
      <c r="A10" s="79"/>
      <c r="B10" s="79"/>
      <c r="C10" s="79"/>
      <c r="D10" s="79"/>
      <c r="E10" s="79"/>
      <c r="F10" s="79"/>
      <c r="G10" s="79"/>
      <c r="H10" s="79"/>
    </row>
    <row r="11" spans="1:8" ht="15" customHeight="1">
      <c r="A11" s="90"/>
      <c r="B11" s="79" t="s">
        <v>9</v>
      </c>
      <c r="C11" s="79"/>
      <c r="D11" s="84">
        <v>2021</v>
      </c>
      <c r="E11" s="89">
        <f t="shared" ref="E11:G13" si="0">SUM(E15,E19,E23,E27,E31,E35,E39,E43,E47,E51,E55,E59,E63,E67,E71,E75)</f>
        <v>2321</v>
      </c>
      <c r="F11" s="89">
        <f t="shared" si="0"/>
        <v>13458</v>
      </c>
      <c r="G11" s="89">
        <f t="shared" si="0"/>
        <v>9474</v>
      </c>
      <c r="H11" s="90"/>
    </row>
    <row r="12" spans="1:8" ht="15" customHeight="1">
      <c r="A12" s="90"/>
      <c r="B12" s="79"/>
      <c r="C12" s="79"/>
      <c r="D12" s="84">
        <v>2022</v>
      </c>
      <c r="E12" s="89">
        <f t="shared" si="0"/>
        <v>2661</v>
      </c>
      <c r="F12" s="89">
        <f t="shared" si="0"/>
        <v>12754</v>
      </c>
      <c r="G12" s="89">
        <f t="shared" si="0"/>
        <v>9699</v>
      </c>
      <c r="H12" s="90"/>
    </row>
    <row r="13" spans="1:8" ht="15" customHeight="1">
      <c r="A13" s="90"/>
      <c r="B13" s="79"/>
      <c r="C13" s="79"/>
      <c r="D13" s="84">
        <v>2023</v>
      </c>
      <c r="E13" s="89">
        <f t="shared" si="0"/>
        <v>2560</v>
      </c>
      <c r="F13" s="89">
        <f t="shared" si="0"/>
        <v>13103</v>
      </c>
      <c r="G13" s="89">
        <f t="shared" si="0"/>
        <v>9412</v>
      </c>
      <c r="H13" s="90"/>
    </row>
    <row r="14" spans="1:8" ht="8.1" customHeight="1">
      <c r="A14" s="90"/>
      <c r="B14" s="79"/>
      <c r="C14" s="79"/>
      <c r="D14" s="84"/>
      <c r="E14" s="89" t="s">
        <v>193</v>
      </c>
      <c r="F14" s="89"/>
      <c r="G14" s="89"/>
      <c r="H14" s="90"/>
    </row>
    <row r="15" spans="1:8" ht="15" customHeight="1">
      <c r="A15" s="90"/>
      <c r="B15" s="90" t="s">
        <v>10</v>
      </c>
      <c r="C15" s="90"/>
      <c r="D15" s="91">
        <v>2021</v>
      </c>
      <c r="E15" s="92" t="s">
        <v>12</v>
      </c>
      <c r="F15" s="92">
        <v>3641</v>
      </c>
      <c r="G15" s="92">
        <v>949</v>
      </c>
      <c r="H15" s="90"/>
    </row>
    <row r="16" spans="1:8" ht="15" customHeight="1">
      <c r="A16" s="90"/>
      <c r="B16" s="90"/>
      <c r="C16" s="90"/>
      <c r="D16" s="91">
        <v>2022</v>
      </c>
      <c r="E16" s="92" t="s">
        <v>12</v>
      </c>
      <c r="F16" s="92">
        <v>3361</v>
      </c>
      <c r="G16" s="92">
        <v>893</v>
      </c>
      <c r="H16" s="90"/>
    </row>
    <row r="17" spans="1:8" ht="15" customHeight="1">
      <c r="A17" s="90"/>
      <c r="B17" s="90"/>
      <c r="C17" s="90"/>
      <c r="D17" s="91">
        <v>2023</v>
      </c>
      <c r="E17" s="92" t="s">
        <v>12</v>
      </c>
      <c r="F17" s="92">
        <v>3736</v>
      </c>
      <c r="G17" s="92">
        <v>1031</v>
      </c>
      <c r="H17" s="90"/>
    </row>
    <row r="18" spans="1:8" ht="8.1" customHeight="1">
      <c r="A18" s="90"/>
      <c r="B18" s="90"/>
      <c r="C18" s="90"/>
      <c r="D18" s="91"/>
      <c r="E18" s="92"/>
      <c r="F18" s="92"/>
      <c r="G18" s="92"/>
      <c r="H18" s="90"/>
    </row>
    <row r="19" spans="1:8" ht="15" customHeight="1">
      <c r="A19" s="90"/>
      <c r="B19" s="90" t="s">
        <v>11</v>
      </c>
      <c r="C19" s="90"/>
      <c r="D19" s="91">
        <v>2021</v>
      </c>
      <c r="E19" s="92">
        <v>1421</v>
      </c>
      <c r="F19" s="92">
        <v>106</v>
      </c>
      <c r="G19" s="92">
        <v>378</v>
      </c>
      <c r="H19" s="90"/>
    </row>
    <row r="20" spans="1:8" ht="15" customHeight="1">
      <c r="A20" s="90"/>
      <c r="B20" s="90"/>
      <c r="C20" s="90"/>
      <c r="D20" s="91">
        <v>2022</v>
      </c>
      <c r="E20" s="92">
        <v>1695</v>
      </c>
      <c r="F20" s="92">
        <v>124</v>
      </c>
      <c r="G20" s="92">
        <v>363</v>
      </c>
      <c r="H20" s="90"/>
    </row>
    <row r="21" spans="1:8" ht="15" customHeight="1">
      <c r="A21" s="90"/>
      <c r="B21" s="90"/>
      <c r="C21" s="90"/>
      <c r="D21" s="91">
        <v>2023</v>
      </c>
      <c r="E21" s="92">
        <v>1588</v>
      </c>
      <c r="F21" s="92">
        <v>164</v>
      </c>
      <c r="G21" s="92">
        <v>348</v>
      </c>
      <c r="H21" s="90"/>
    </row>
    <row r="22" spans="1:8" ht="8.1" customHeight="1">
      <c r="A22" s="90"/>
      <c r="B22" s="90"/>
      <c r="C22" s="90"/>
      <c r="D22" s="91"/>
      <c r="E22" s="92"/>
      <c r="F22" s="92"/>
      <c r="G22" s="92"/>
      <c r="H22" s="90"/>
    </row>
    <row r="23" spans="1:8" ht="15" customHeight="1">
      <c r="A23" s="90"/>
      <c r="B23" s="90" t="s">
        <v>13</v>
      </c>
      <c r="C23" s="90"/>
      <c r="D23" s="91">
        <v>2021</v>
      </c>
      <c r="E23" s="92" t="s">
        <v>12</v>
      </c>
      <c r="F23" s="92">
        <v>197</v>
      </c>
      <c r="G23" s="92">
        <v>240</v>
      </c>
      <c r="H23" s="90"/>
    </row>
    <row r="24" spans="1:8" ht="15" customHeight="1">
      <c r="A24" s="90"/>
      <c r="B24" s="90"/>
      <c r="C24" s="90"/>
      <c r="D24" s="91">
        <v>2022</v>
      </c>
      <c r="E24" s="92" t="s">
        <v>12</v>
      </c>
      <c r="F24" s="92">
        <v>158</v>
      </c>
      <c r="G24" s="92">
        <v>261</v>
      </c>
      <c r="H24" s="90"/>
    </row>
    <row r="25" spans="1:8" ht="15" customHeight="1">
      <c r="A25" s="90"/>
      <c r="B25" s="90"/>
      <c r="C25" s="90"/>
      <c r="D25" s="91">
        <v>2023</v>
      </c>
      <c r="E25" s="92" t="s">
        <v>12</v>
      </c>
      <c r="F25" s="92">
        <v>137</v>
      </c>
      <c r="G25" s="92">
        <v>303</v>
      </c>
      <c r="H25" s="90"/>
    </row>
    <row r="26" spans="1:8" ht="8.1" customHeight="1">
      <c r="A26" s="90"/>
      <c r="B26" s="90"/>
      <c r="C26" s="90"/>
      <c r="D26" s="91"/>
      <c r="E26" s="92"/>
      <c r="F26" s="92"/>
      <c r="G26" s="92"/>
      <c r="H26" s="90"/>
    </row>
    <row r="27" spans="1:8" ht="15" customHeight="1">
      <c r="A27" s="90"/>
      <c r="B27" s="90" t="s">
        <v>14</v>
      </c>
      <c r="C27" s="90"/>
      <c r="D27" s="91">
        <v>2021</v>
      </c>
      <c r="E27" s="92" t="s">
        <v>12</v>
      </c>
      <c r="F27" s="92">
        <v>180</v>
      </c>
      <c r="G27" s="92">
        <v>689</v>
      </c>
      <c r="H27" s="90"/>
    </row>
    <row r="28" spans="1:8" ht="15" customHeight="1">
      <c r="A28" s="90"/>
      <c r="B28" s="90"/>
      <c r="C28" s="90"/>
      <c r="D28" s="91">
        <v>2022</v>
      </c>
      <c r="E28" s="92" t="s">
        <v>12</v>
      </c>
      <c r="F28" s="92">
        <v>211</v>
      </c>
      <c r="G28" s="92">
        <v>696</v>
      </c>
      <c r="H28" s="90"/>
    </row>
    <row r="29" spans="1:8" ht="15" customHeight="1">
      <c r="A29" s="90"/>
      <c r="B29" s="90"/>
      <c r="C29" s="90"/>
      <c r="D29" s="91">
        <v>2023</v>
      </c>
      <c r="E29" s="92" t="s">
        <v>12</v>
      </c>
      <c r="F29" s="92">
        <v>242</v>
      </c>
      <c r="G29" s="92">
        <v>693</v>
      </c>
      <c r="H29" s="90"/>
    </row>
    <row r="30" spans="1:8" ht="8.1" customHeight="1">
      <c r="A30" s="90"/>
      <c r="B30" s="90"/>
      <c r="C30" s="90"/>
      <c r="D30" s="91"/>
      <c r="E30" s="92"/>
      <c r="F30" s="92"/>
      <c r="G30" s="92"/>
      <c r="H30" s="90"/>
    </row>
    <row r="31" spans="1:8" ht="15" customHeight="1">
      <c r="A31" s="90"/>
      <c r="B31" s="90" t="s">
        <v>15</v>
      </c>
      <c r="C31" s="90"/>
      <c r="D31" s="91">
        <v>2021</v>
      </c>
      <c r="E31" s="92">
        <v>79</v>
      </c>
      <c r="F31" s="92">
        <v>712</v>
      </c>
      <c r="G31" s="92">
        <v>248</v>
      </c>
      <c r="H31" s="90"/>
    </row>
    <row r="32" spans="1:8" ht="15" customHeight="1">
      <c r="A32" s="90"/>
      <c r="B32" s="90"/>
      <c r="C32" s="90"/>
      <c r="D32" s="91">
        <v>2022</v>
      </c>
      <c r="E32" s="92">
        <v>81</v>
      </c>
      <c r="F32" s="92">
        <v>771</v>
      </c>
      <c r="G32" s="92">
        <v>278</v>
      </c>
      <c r="H32" s="90"/>
    </row>
    <row r="33" spans="1:8" ht="15" customHeight="1">
      <c r="A33" s="90"/>
      <c r="B33" s="90"/>
      <c r="C33" s="90"/>
      <c r="D33" s="91">
        <v>2023</v>
      </c>
      <c r="E33" s="92">
        <v>89</v>
      </c>
      <c r="F33" s="92">
        <v>714</v>
      </c>
      <c r="G33" s="92">
        <v>322</v>
      </c>
      <c r="H33" s="90"/>
    </row>
    <row r="34" spans="1:8" ht="8.1" customHeight="1">
      <c r="A34" s="90"/>
      <c r="B34" s="90"/>
      <c r="C34" s="90"/>
      <c r="D34" s="91"/>
      <c r="E34" s="92"/>
      <c r="F34" s="92"/>
      <c r="G34" s="92"/>
      <c r="H34" s="90"/>
    </row>
    <row r="35" spans="1:8" ht="15" customHeight="1">
      <c r="A35" s="90"/>
      <c r="B35" s="90" t="s">
        <v>16</v>
      </c>
      <c r="C35" s="90"/>
      <c r="D35" s="91">
        <v>2021</v>
      </c>
      <c r="E35" s="92">
        <v>91</v>
      </c>
      <c r="F35" s="92">
        <v>214</v>
      </c>
      <c r="G35" s="92">
        <v>425</v>
      </c>
      <c r="H35" s="90"/>
    </row>
    <row r="36" spans="1:8" ht="15" customHeight="1">
      <c r="A36" s="90"/>
      <c r="B36" s="90"/>
      <c r="C36" s="90"/>
      <c r="D36" s="91">
        <v>2022</v>
      </c>
      <c r="E36" s="92">
        <v>90</v>
      </c>
      <c r="F36" s="92">
        <v>224</v>
      </c>
      <c r="G36" s="92">
        <v>446</v>
      </c>
      <c r="H36" s="90"/>
    </row>
    <row r="37" spans="1:8" ht="15" customHeight="1">
      <c r="A37" s="90"/>
      <c r="B37" s="90"/>
      <c r="C37" s="90"/>
      <c r="D37" s="91">
        <v>2023</v>
      </c>
      <c r="E37" s="92">
        <v>88</v>
      </c>
      <c r="F37" s="92">
        <v>247</v>
      </c>
      <c r="G37" s="92">
        <v>395</v>
      </c>
      <c r="H37" s="90"/>
    </row>
    <row r="38" spans="1:8" ht="8.1" customHeight="1">
      <c r="A38" s="90"/>
      <c r="B38" s="90"/>
      <c r="C38" s="90"/>
      <c r="D38" s="91"/>
      <c r="E38" s="92"/>
      <c r="F38" s="92"/>
      <c r="G38" s="92"/>
      <c r="H38" s="90"/>
    </row>
    <row r="39" spans="1:8" ht="15" customHeight="1">
      <c r="A39" s="90"/>
      <c r="B39" s="90" t="s">
        <v>17</v>
      </c>
      <c r="C39" s="90"/>
      <c r="D39" s="91">
        <v>2021</v>
      </c>
      <c r="E39" s="92">
        <v>544</v>
      </c>
      <c r="F39" s="92">
        <v>349</v>
      </c>
      <c r="G39" s="92">
        <v>786</v>
      </c>
      <c r="H39" s="90"/>
    </row>
    <row r="40" spans="1:8" ht="15" customHeight="1">
      <c r="A40" s="90"/>
      <c r="B40" s="90"/>
      <c r="C40" s="90"/>
      <c r="D40" s="91">
        <v>2022</v>
      </c>
      <c r="E40" s="92">
        <v>581</v>
      </c>
      <c r="F40" s="92">
        <v>262</v>
      </c>
      <c r="G40" s="92">
        <v>868</v>
      </c>
      <c r="H40" s="90"/>
    </row>
    <row r="41" spans="1:8" ht="15" customHeight="1">
      <c r="A41" s="90"/>
      <c r="B41" s="90"/>
      <c r="C41" s="90"/>
      <c r="D41" s="91">
        <v>2023</v>
      </c>
      <c r="E41" s="92">
        <v>546</v>
      </c>
      <c r="F41" s="92">
        <v>263</v>
      </c>
      <c r="G41" s="92">
        <v>751</v>
      </c>
      <c r="H41" s="90"/>
    </row>
    <row r="42" spans="1:8" ht="8.1" customHeight="1">
      <c r="A42" s="90"/>
      <c r="B42" s="90"/>
      <c r="C42" s="90"/>
      <c r="D42" s="91"/>
      <c r="E42" s="92"/>
      <c r="F42" s="92"/>
      <c r="G42" s="92"/>
      <c r="H42" s="90"/>
    </row>
    <row r="43" spans="1:8" ht="15" customHeight="1">
      <c r="A43" s="90"/>
      <c r="B43" s="90" t="s">
        <v>18</v>
      </c>
      <c r="C43" s="90"/>
      <c r="D43" s="91">
        <v>2021</v>
      </c>
      <c r="E43" s="92">
        <v>34</v>
      </c>
      <c r="F43" s="92">
        <v>77</v>
      </c>
      <c r="G43" s="92">
        <v>71</v>
      </c>
      <c r="H43" s="90"/>
    </row>
    <row r="44" spans="1:8" ht="15" customHeight="1">
      <c r="A44" s="90"/>
      <c r="B44" s="90"/>
      <c r="C44" s="90"/>
      <c r="D44" s="91">
        <v>2022</v>
      </c>
      <c r="E44" s="92">
        <v>37</v>
      </c>
      <c r="F44" s="92">
        <v>45</v>
      </c>
      <c r="G44" s="92">
        <v>58</v>
      </c>
      <c r="H44" s="90"/>
    </row>
    <row r="45" spans="1:8" ht="15" customHeight="1">
      <c r="A45" s="90"/>
      <c r="B45" s="90"/>
      <c r="C45" s="90"/>
      <c r="D45" s="91">
        <v>2023</v>
      </c>
      <c r="E45" s="92">
        <v>20</v>
      </c>
      <c r="F45" s="92">
        <v>73</v>
      </c>
      <c r="G45" s="92">
        <v>45</v>
      </c>
      <c r="H45" s="90"/>
    </row>
    <row r="46" spans="1:8" ht="8.1" customHeight="1">
      <c r="A46" s="90"/>
      <c r="B46" s="90"/>
      <c r="C46" s="90"/>
      <c r="D46" s="91"/>
      <c r="E46" s="92"/>
      <c r="F46" s="92"/>
      <c r="G46" s="92"/>
      <c r="H46" s="90"/>
    </row>
    <row r="47" spans="1:8" ht="15" customHeight="1">
      <c r="A47" s="90"/>
      <c r="B47" s="90" t="s">
        <v>19</v>
      </c>
      <c r="C47" s="90"/>
      <c r="D47" s="91">
        <v>2021</v>
      </c>
      <c r="E47" s="92">
        <v>50</v>
      </c>
      <c r="F47" s="92">
        <v>175</v>
      </c>
      <c r="G47" s="92">
        <v>365</v>
      </c>
      <c r="H47" s="90"/>
    </row>
    <row r="48" spans="1:8" ht="15" customHeight="1">
      <c r="A48" s="90"/>
      <c r="B48" s="90"/>
      <c r="C48" s="90"/>
      <c r="D48" s="91">
        <v>2022</v>
      </c>
      <c r="E48" s="92">
        <v>64</v>
      </c>
      <c r="F48" s="92">
        <v>165</v>
      </c>
      <c r="G48" s="92">
        <v>417</v>
      </c>
      <c r="H48" s="90"/>
    </row>
    <row r="49" spans="1:8" ht="15" customHeight="1">
      <c r="A49" s="90"/>
      <c r="B49" s="90"/>
      <c r="C49" s="90"/>
      <c r="D49" s="91">
        <v>2023</v>
      </c>
      <c r="E49" s="92">
        <v>80</v>
      </c>
      <c r="F49" s="92">
        <v>158</v>
      </c>
      <c r="G49" s="92">
        <v>378</v>
      </c>
      <c r="H49" s="90"/>
    </row>
    <row r="50" spans="1:8" ht="8.1" customHeight="1">
      <c r="A50" s="90"/>
      <c r="B50" s="90"/>
      <c r="C50" s="90"/>
      <c r="D50" s="91"/>
      <c r="E50" s="92"/>
      <c r="F50" s="92"/>
      <c r="G50" s="92"/>
      <c r="H50" s="90"/>
    </row>
    <row r="51" spans="1:8" ht="15" customHeight="1">
      <c r="A51" s="90"/>
      <c r="B51" s="90" t="s">
        <v>20</v>
      </c>
      <c r="C51" s="90"/>
      <c r="D51" s="91">
        <v>2021</v>
      </c>
      <c r="E51" s="92" t="s">
        <v>12</v>
      </c>
      <c r="F51" s="92">
        <v>1342</v>
      </c>
      <c r="G51" s="92">
        <v>738</v>
      </c>
      <c r="H51" s="90"/>
    </row>
    <row r="52" spans="1:8" ht="15" customHeight="1">
      <c r="A52" s="90"/>
      <c r="B52" s="90"/>
      <c r="C52" s="90"/>
      <c r="D52" s="91">
        <v>2022</v>
      </c>
      <c r="E52" s="92" t="s">
        <v>12</v>
      </c>
      <c r="F52" s="92">
        <v>1240</v>
      </c>
      <c r="G52" s="92">
        <v>769</v>
      </c>
      <c r="H52" s="90"/>
    </row>
    <row r="53" spans="1:8" ht="15" customHeight="1">
      <c r="A53" s="90"/>
      <c r="B53" s="90"/>
      <c r="C53" s="90"/>
      <c r="D53" s="91">
        <v>2023</v>
      </c>
      <c r="E53" s="92" t="s">
        <v>12</v>
      </c>
      <c r="F53" s="92">
        <v>1153</v>
      </c>
      <c r="G53" s="92">
        <v>698</v>
      </c>
      <c r="H53" s="90"/>
    </row>
    <row r="54" spans="1:8" ht="8.1" customHeight="1">
      <c r="A54" s="90"/>
      <c r="B54" s="90"/>
      <c r="C54" s="90"/>
      <c r="D54" s="91"/>
      <c r="E54" s="92"/>
      <c r="F54" s="92"/>
      <c r="G54" s="92"/>
      <c r="H54" s="90"/>
    </row>
    <row r="55" spans="1:8" ht="15" customHeight="1">
      <c r="A55" s="90"/>
      <c r="B55" s="90" t="s">
        <v>21</v>
      </c>
      <c r="C55" s="90"/>
      <c r="D55" s="91">
        <v>2021</v>
      </c>
      <c r="E55" s="92">
        <v>26</v>
      </c>
      <c r="F55" s="92">
        <v>934</v>
      </c>
      <c r="G55" s="92">
        <v>409</v>
      </c>
      <c r="H55" s="90"/>
    </row>
    <row r="56" spans="1:8" ht="15" customHeight="1">
      <c r="A56" s="90"/>
      <c r="B56" s="90"/>
      <c r="C56" s="90"/>
      <c r="D56" s="91">
        <v>2022</v>
      </c>
      <c r="E56" s="92">
        <v>24</v>
      </c>
      <c r="F56" s="92">
        <v>766</v>
      </c>
      <c r="G56" s="92">
        <v>378</v>
      </c>
      <c r="H56" s="90"/>
    </row>
    <row r="57" spans="1:8" ht="15" customHeight="1">
      <c r="A57" s="90"/>
      <c r="B57" s="90"/>
      <c r="C57" s="90"/>
      <c r="D57" s="91">
        <v>2023</v>
      </c>
      <c r="E57" s="92">
        <v>52</v>
      </c>
      <c r="F57" s="92">
        <v>878</v>
      </c>
      <c r="G57" s="92">
        <v>373</v>
      </c>
      <c r="H57" s="90"/>
    </row>
    <row r="58" spans="1:8" ht="8.1" customHeight="1">
      <c r="A58" s="90"/>
      <c r="B58" s="90"/>
      <c r="C58" s="90"/>
      <c r="D58" s="91"/>
      <c r="E58" s="92"/>
      <c r="F58" s="92"/>
      <c r="G58" s="92"/>
      <c r="H58" s="90"/>
    </row>
    <row r="59" spans="1:8" ht="15" customHeight="1">
      <c r="A59" s="90"/>
      <c r="B59" s="90" t="s">
        <v>22</v>
      </c>
      <c r="C59" s="90"/>
      <c r="D59" s="91">
        <v>2021</v>
      </c>
      <c r="E59" s="92" t="s">
        <v>12</v>
      </c>
      <c r="F59" s="92">
        <v>2762</v>
      </c>
      <c r="G59" s="92">
        <v>2936</v>
      </c>
      <c r="H59" s="90"/>
    </row>
    <row r="60" spans="1:8" ht="15" customHeight="1">
      <c r="A60" s="90"/>
      <c r="B60" s="90"/>
      <c r="C60" s="90"/>
      <c r="D60" s="91">
        <v>2022</v>
      </c>
      <c r="E60" s="92" t="s">
        <v>12</v>
      </c>
      <c r="F60" s="92">
        <v>2838</v>
      </c>
      <c r="G60" s="92">
        <v>2911</v>
      </c>
      <c r="H60" s="90"/>
    </row>
    <row r="61" spans="1:8" ht="15" customHeight="1">
      <c r="A61" s="90"/>
      <c r="B61" s="90"/>
      <c r="C61" s="90"/>
      <c r="D61" s="91">
        <v>2023</v>
      </c>
      <c r="E61" s="92" t="s">
        <v>12</v>
      </c>
      <c r="F61" s="92">
        <v>2753</v>
      </c>
      <c r="G61" s="92">
        <v>2876</v>
      </c>
      <c r="H61" s="90"/>
    </row>
    <row r="62" spans="1:8" ht="8.1" customHeight="1">
      <c r="A62" s="90"/>
      <c r="B62" s="90"/>
      <c r="C62" s="90"/>
      <c r="D62" s="91"/>
      <c r="E62" s="92"/>
      <c r="F62" s="92"/>
      <c r="G62" s="92"/>
      <c r="H62" s="90"/>
    </row>
    <row r="63" spans="1:8" ht="15" customHeight="1">
      <c r="A63" s="90"/>
      <c r="B63" s="90" t="s">
        <v>23</v>
      </c>
      <c r="C63" s="90"/>
      <c r="D63" s="91">
        <v>2021</v>
      </c>
      <c r="E63" s="92">
        <v>76</v>
      </c>
      <c r="F63" s="92">
        <v>77</v>
      </c>
      <c r="G63" s="92">
        <v>487</v>
      </c>
      <c r="H63" s="90"/>
    </row>
    <row r="64" spans="1:8" ht="15" customHeight="1">
      <c r="A64" s="90"/>
      <c r="B64" s="90"/>
      <c r="C64" s="90"/>
      <c r="D64" s="91">
        <v>2022</v>
      </c>
      <c r="E64" s="92">
        <v>89</v>
      </c>
      <c r="F64" s="92">
        <v>69</v>
      </c>
      <c r="G64" s="92">
        <v>614</v>
      </c>
      <c r="H64" s="90"/>
    </row>
    <row r="65" spans="1:8" ht="15" customHeight="1">
      <c r="A65" s="90"/>
      <c r="B65" s="90"/>
      <c r="C65" s="90"/>
      <c r="D65" s="91">
        <v>2023</v>
      </c>
      <c r="E65" s="92">
        <v>97</v>
      </c>
      <c r="F65" s="92">
        <v>67</v>
      </c>
      <c r="G65" s="92">
        <v>573</v>
      </c>
      <c r="H65" s="90"/>
    </row>
    <row r="66" spans="1:8" ht="8.1" customHeight="1">
      <c r="A66" s="90"/>
      <c r="B66" s="90"/>
      <c r="C66" s="90"/>
      <c r="D66" s="91"/>
      <c r="E66" s="92"/>
      <c r="F66" s="92"/>
      <c r="G66" s="92"/>
      <c r="H66" s="90"/>
    </row>
    <row r="67" spans="1:8" ht="15" customHeight="1">
      <c r="A67" s="90"/>
      <c r="B67" s="90" t="s">
        <v>31</v>
      </c>
      <c r="C67" s="90"/>
      <c r="D67" s="91">
        <v>2021</v>
      </c>
      <c r="E67" s="92" t="s">
        <v>12</v>
      </c>
      <c r="F67" s="92">
        <v>2685</v>
      </c>
      <c r="G67" s="92">
        <v>651</v>
      </c>
      <c r="H67" s="90"/>
    </row>
    <row r="68" spans="1:8" ht="15" customHeight="1">
      <c r="A68" s="90"/>
      <c r="B68" s="90"/>
      <c r="C68" s="90"/>
      <c r="D68" s="91">
        <v>2022</v>
      </c>
      <c r="E68" s="92" t="s">
        <v>12</v>
      </c>
      <c r="F68" s="92">
        <v>2512</v>
      </c>
      <c r="G68" s="92">
        <v>683</v>
      </c>
      <c r="H68" s="90"/>
    </row>
    <row r="69" spans="1:8" ht="15" customHeight="1">
      <c r="A69" s="90"/>
      <c r="B69" s="90"/>
      <c r="C69" s="90"/>
      <c r="D69" s="91">
        <v>2023</v>
      </c>
      <c r="E69" s="92" t="s">
        <v>12</v>
      </c>
      <c r="F69" s="92">
        <v>2500</v>
      </c>
      <c r="G69" s="92">
        <v>573</v>
      </c>
      <c r="H69" s="90"/>
    </row>
    <row r="70" spans="1:8" ht="8.1" customHeight="1">
      <c r="A70" s="90"/>
      <c r="B70" s="90"/>
      <c r="C70" s="90"/>
      <c r="D70" s="91"/>
      <c r="E70" s="92"/>
      <c r="F70" s="92"/>
      <c r="G70" s="92"/>
      <c r="H70" s="90"/>
    </row>
    <row r="71" spans="1:8" ht="15" customHeight="1">
      <c r="A71" s="90"/>
      <c r="B71" s="90" t="s">
        <v>24</v>
      </c>
      <c r="C71" s="90"/>
      <c r="D71" s="91">
        <v>2021</v>
      </c>
      <c r="E71" s="92" t="s">
        <v>12</v>
      </c>
      <c r="F71" s="92">
        <v>7</v>
      </c>
      <c r="G71" s="92">
        <v>18</v>
      </c>
      <c r="H71" s="90"/>
    </row>
    <row r="72" spans="1:8" ht="15" customHeight="1">
      <c r="A72" s="90"/>
      <c r="B72" s="90"/>
      <c r="C72" s="90"/>
      <c r="D72" s="91">
        <v>2022</v>
      </c>
      <c r="E72" s="92" t="s">
        <v>12</v>
      </c>
      <c r="F72" s="92">
        <v>8</v>
      </c>
      <c r="G72" s="92">
        <v>22</v>
      </c>
      <c r="H72" s="90"/>
    </row>
    <row r="73" spans="1:8" ht="15" customHeight="1">
      <c r="A73" s="90"/>
      <c r="B73" s="90"/>
      <c r="C73" s="90"/>
      <c r="D73" s="91">
        <v>2023</v>
      </c>
      <c r="E73" s="92" t="s">
        <v>12</v>
      </c>
      <c r="F73" s="92">
        <v>18</v>
      </c>
      <c r="G73" s="92">
        <v>17</v>
      </c>
      <c r="H73" s="90"/>
    </row>
    <row r="74" spans="1:8" ht="8.1" customHeight="1">
      <c r="A74" s="90"/>
      <c r="B74" s="90"/>
      <c r="C74" s="90"/>
      <c r="D74" s="91"/>
      <c r="E74" s="92"/>
      <c r="F74" s="92"/>
      <c r="G74" s="92"/>
      <c r="H74" s="90"/>
    </row>
    <row r="75" spans="1:8" ht="15" customHeight="1">
      <c r="A75" s="90"/>
      <c r="B75" s="90" t="s">
        <v>32</v>
      </c>
      <c r="C75" s="90"/>
      <c r="D75" s="91">
        <v>2021</v>
      </c>
      <c r="E75" s="92" t="s">
        <v>12</v>
      </c>
      <c r="F75" s="92" t="s">
        <v>12</v>
      </c>
      <c r="G75" s="92">
        <v>84</v>
      </c>
      <c r="H75" s="90"/>
    </row>
    <row r="76" spans="1:8" ht="15" customHeight="1">
      <c r="A76" s="90"/>
      <c r="B76" s="90"/>
      <c r="C76" s="90"/>
      <c r="D76" s="91">
        <v>2022</v>
      </c>
      <c r="E76" s="92" t="s">
        <v>12</v>
      </c>
      <c r="F76" s="92" t="s">
        <v>12</v>
      </c>
      <c r="G76" s="92">
        <v>42</v>
      </c>
      <c r="H76" s="90"/>
    </row>
    <row r="77" spans="1:8" ht="15" customHeight="1">
      <c r="A77" s="90"/>
      <c r="B77" s="90"/>
      <c r="C77" s="90"/>
      <c r="D77" s="91">
        <v>2023</v>
      </c>
      <c r="E77" s="92" t="s">
        <v>12</v>
      </c>
      <c r="F77" s="92" t="s">
        <v>12</v>
      </c>
      <c r="G77" s="92">
        <v>36</v>
      </c>
      <c r="H77" s="90"/>
    </row>
    <row r="78" spans="1:8" ht="6" customHeight="1">
      <c r="A78" s="97"/>
      <c r="B78" s="97"/>
      <c r="C78" s="97"/>
      <c r="D78" s="97"/>
      <c r="E78" s="97"/>
      <c r="F78" s="97"/>
      <c r="G78" s="97"/>
      <c r="H78" s="97"/>
    </row>
    <row r="79" spans="1:8" s="72" customFormat="1" ht="15.75" customHeight="1">
      <c r="A79" s="68"/>
      <c r="B79" s="68"/>
      <c r="C79" s="68"/>
      <c r="D79" s="68"/>
      <c r="E79" s="70"/>
      <c r="F79" s="71"/>
      <c r="G79" s="71"/>
      <c r="H79" s="71" t="s">
        <v>33</v>
      </c>
    </row>
    <row r="80" spans="1:8" s="72" customFormat="1" ht="15.75" customHeight="1">
      <c r="A80" s="68"/>
      <c r="B80" s="68"/>
      <c r="C80" s="68"/>
      <c r="D80" s="68"/>
      <c r="E80" s="69"/>
      <c r="F80" s="73"/>
      <c r="G80" s="73"/>
      <c r="H80" s="73" t="s">
        <v>34</v>
      </c>
    </row>
    <row r="81" spans="1:15" s="72" customFormat="1" ht="19.5" customHeight="1">
      <c r="A81" s="68"/>
      <c r="B81" s="95" t="s">
        <v>186</v>
      </c>
      <c r="C81" s="74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</row>
    <row r="82" spans="1:15" s="72" customFormat="1" ht="19.5" customHeight="1">
      <c r="A82" s="130"/>
      <c r="B82" s="95" t="s">
        <v>124</v>
      </c>
      <c r="C82" s="95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</row>
    <row r="83" spans="1:15" s="149" customFormat="1" ht="19.5" customHeight="1">
      <c r="A83" s="154"/>
      <c r="B83" s="93" t="s">
        <v>125</v>
      </c>
      <c r="C83" s="93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</row>
    <row r="84" spans="1:15" ht="15.75" customHeight="1">
      <c r="A84" s="90"/>
      <c r="B84" s="90"/>
      <c r="C84" s="90"/>
      <c r="D84" s="90"/>
      <c r="E84" s="90"/>
      <c r="F84" s="90"/>
      <c r="G84" s="90"/>
      <c r="H84" s="90"/>
    </row>
    <row r="85" spans="1:15" ht="15.75" customHeight="1">
      <c r="A85" s="90"/>
      <c r="B85" s="90"/>
      <c r="C85" s="90"/>
      <c r="D85" s="90"/>
      <c r="E85" s="90"/>
      <c r="F85" s="90"/>
      <c r="G85" s="90"/>
      <c r="H85" s="90"/>
    </row>
    <row r="86" spans="1:15" ht="15.75" customHeight="1">
      <c r="A86" s="90"/>
      <c r="B86" s="90"/>
      <c r="C86" s="90"/>
      <c r="D86" s="90"/>
      <c r="E86" s="90"/>
      <c r="F86" s="90"/>
      <c r="G86" s="90"/>
      <c r="H86" s="90"/>
    </row>
    <row r="87" spans="1:15" ht="15.75" customHeight="1">
      <c r="A87" s="90"/>
      <c r="B87" s="90"/>
      <c r="C87" s="90"/>
      <c r="D87" s="90"/>
      <c r="E87" s="90"/>
      <c r="F87" s="90"/>
      <c r="G87" s="90"/>
      <c r="H87" s="90"/>
    </row>
    <row r="88" spans="1:15" ht="15.75" customHeight="1">
      <c r="A88" s="90"/>
      <c r="B88" s="90"/>
      <c r="C88" s="90"/>
      <c r="D88" s="90"/>
      <c r="E88" s="90"/>
      <c r="F88" s="90"/>
      <c r="G88" s="90"/>
      <c r="H88" s="90"/>
    </row>
    <row r="89" spans="1:15" ht="15.75" customHeight="1">
      <c r="A89" s="90"/>
      <c r="B89" s="90"/>
      <c r="C89" s="90"/>
      <c r="D89" s="90"/>
      <c r="E89" s="90"/>
      <c r="F89" s="90"/>
      <c r="G89" s="90"/>
      <c r="H89" s="90"/>
    </row>
    <row r="90" spans="1:15" ht="15.75" customHeight="1">
      <c r="A90" s="90"/>
      <c r="B90" s="90"/>
      <c r="C90" s="90"/>
      <c r="D90" s="90"/>
      <c r="E90" s="90"/>
      <c r="F90" s="90"/>
      <c r="G90" s="90"/>
      <c r="H90" s="90"/>
    </row>
    <row r="91" spans="1:15" ht="15.75" customHeight="1">
      <c r="A91" s="90"/>
      <c r="B91" s="90"/>
      <c r="C91" s="90"/>
      <c r="D91" s="90"/>
      <c r="E91" s="90"/>
      <c r="F91" s="90"/>
      <c r="G91" s="90"/>
      <c r="H91" s="90"/>
    </row>
    <row r="92" spans="1:15" ht="15.75" customHeight="1">
      <c r="A92" s="90"/>
      <c r="B92" s="90"/>
      <c r="C92" s="90"/>
      <c r="D92" s="90"/>
      <c r="E92" s="90"/>
      <c r="F92" s="90"/>
      <c r="G92" s="90"/>
      <c r="H92" s="90"/>
    </row>
    <row r="93" spans="1:15" ht="15.75" customHeight="1">
      <c r="A93" s="90"/>
      <c r="B93" s="90"/>
      <c r="C93" s="90"/>
      <c r="D93" s="90"/>
      <c r="E93" s="90"/>
      <c r="F93" s="90"/>
      <c r="G93" s="90"/>
      <c r="H93" s="90"/>
    </row>
    <row r="94" spans="1:15" ht="15.75" customHeight="1">
      <c r="A94" s="90"/>
      <c r="B94" s="90"/>
      <c r="C94" s="90"/>
      <c r="D94" s="90"/>
      <c r="E94" s="90"/>
      <c r="F94" s="90"/>
      <c r="G94" s="90"/>
      <c r="H94" s="90"/>
    </row>
    <row r="95" spans="1:15" ht="15.75" customHeight="1">
      <c r="A95" s="90"/>
      <c r="B95" s="90"/>
      <c r="C95" s="90"/>
      <c r="D95" s="90"/>
      <c r="E95" s="90"/>
      <c r="F95" s="90"/>
      <c r="G95" s="90"/>
      <c r="H95" s="90"/>
    </row>
    <row r="96" spans="1:15" ht="15.75" customHeight="1">
      <c r="A96" s="90"/>
      <c r="B96" s="90"/>
      <c r="C96" s="90"/>
      <c r="D96" s="90"/>
      <c r="E96" s="90"/>
      <c r="F96" s="90"/>
      <c r="G96" s="90"/>
      <c r="H96" s="90"/>
    </row>
    <row r="97" spans="1:8" ht="15.75" customHeight="1">
      <c r="A97" s="90"/>
      <c r="B97" s="90"/>
      <c r="C97" s="90"/>
      <c r="D97" s="90"/>
      <c r="E97" s="90"/>
      <c r="F97" s="90"/>
      <c r="G97" s="90"/>
      <c r="H97" s="90"/>
    </row>
  </sheetData>
  <conditionalFormatting sqref="B81:C81">
    <cfRule type="cellIs" dxfId="2" priority="1" stopIfTrue="1" operator="lessThan">
      <formula>0</formula>
    </cfRule>
  </conditionalFormatting>
  <printOptions horizontalCentered="1"/>
  <pageMargins left="0.39370078740157483" right="0.39370078740157483" top="0.51181102362204722" bottom="0.39370078740157483" header="0.19685039370078741" footer="0.39370078740157483"/>
  <pageSetup paperSize="9" scale="7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/>
  <dimension ref="A1:P97"/>
  <sheetViews>
    <sheetView view="pageBreakPreview" zoomScale="80" zoomScaleNormal="100" zoomScaleSheetLayoutView="80" workbookViewId="0">
      <selection activeCell="C1" sqref="C1"/>
    </sheetView>
  </sheetViews>
  <sheetFormatPr defaultColWidth="16.7109375" defaultRowHeight="15" customHeight="1"/>
  <cols>
    <col min="1" max="1" width="1.28515625" style="80" customWidth="1"/>
    <col min="2" max="2" width="12.7109375" style="80" customWidth="1"/>
    <col min="3" max="3" width="17.7109375" style="80" customWidth="1"/>
    <col min="4" max="4" width="9.42578125" style="80" customWidth="1"/>
    <col min="5" max="5" width="10.85546875" style="80" customWidth="1"/>
    <col min="6" max="6" width="26.85546875" style="80" customWidth="1"/>
    <col min="7" max="7" width="20" style="80" customWidth="1"/>
    <col min="8" max="8" width="21.28515625" style="80" customWidth="1"/>
    <col min="9" max="9" width="1.28515625" style="80" customWidth="1"/>
    <col min="10" max="10" width="10.7109375" style="80" customWidth="1"/>
    <col min="11" max="11" width="11.7109375" style="80" customWidth="1"/>
    <col min="12" max="16" width="10.7109375" style="80" customWidth="1"/>
    <col min="17" max="16384" width="16.7109375" style="80"/>
  </cols>
  <sheetData>
    <row r="1" spans="1:16" ht="19.5" customHeight="1">
      <c r="A1" s="90"/>
      <c r="B1" s="78" t="s">
        <v>177</v>
      </c>
      <c r="C1" s="79" t="s">
        <v>197</v>
      </c>
      <c r="E1" s="79"/>
      <c r="F1" s="79"/>
      <c r="G1" s="79"/>
      <c r="H1" s="79"/>
      <c r="I1" s="90"/>
      <c r="J1" s="90"/>
      <c r="K1" s="90"/>
      <c r="L1" s="90"/>
      <c r="M1" s="90"/>
      <c r="N1" s="90"/>
      <c r="O1" s="90"/>
      <c r="P1" s="90"/>
    </row>
    <row r="2" spans="1:16" ht="19.5" customHeight="1">
      <c r="A2" s="90"/>
      <c r="B2" s="81" t="s">
        <v>180</v>
      </c>
      <c r="C2" s="82" t="s">
        <v>198</v>
      </c>
      <c r="E2" s="82"/>
      <c r="F2" s="82"/>
      <c r="G2" s="82"/>
      <c r="H2" s="82"/>
      <c r="I2" s="90"/>
      <c r="J2" s="90"/>
      <c r="K2" s="90"/>
      <c r="L2" s="90"/>
      <c r="M2" s="90"/>
      <c r="N2" s="90"/>
      <c r="O2" s="90"/>
      <c r="P2" s="90"/>
    </row>
    <row r="3" spans="1:16" ht="19.5" customHeight="1">
      <c r="A3" s="96"/>
      <c r="B3" s="83"/>
      <c r="C3" s="83"/>
      <c r="D3" s="83"/>
      <c r="E3" s="83"/>
      <c r="F3" s="83"/>
      <c r="G3" s="83"/>
      <c r="H3" s="83"/>
      <c r="I3" s="121"/>
      <c r="J3" s="90"/>
      <c r="K3" s="90"/>
      <c r="L3" s="90"/>
      <c r="M3" s="90"/>
      <c r="N3" s="90"/>
      <c r="O3" s="90"/>
      <c r="P3" s="90"/>
    </row>
    <row r="4" spans="1:16" ht="8.1" customHeight="1">
      <c r="A4" s="90"/>
      <c r="B4" s="82"/>
      <c r="C4" s="82"/>
      <c r="D4" s="82"/>
      <c r="E4" s="82"/>
      <c r="F4" s="82"/>
      <c r="G4" s="82"/>
      <c r="H4" s="82"/>
      <c r="I4" s="90"/>
      <c r="J4" s="90"/>
      <c r="K4" s="90"/>
      <c r="L4" s="90"/>
      <c r="M4" s="90"/>
      <c r="N4" s="90"/>
      <c r="O4" s="90"/>
      <c r="P4" s="90"/>
    </row>
    <row r="5" spans="1:16" ht="19.5" customHeight="1">
      <c r="A5" s="90"/>
      <c r="B5" s="79" t="s">
        <v>91</v>
      </c>
      <c r="C5" s="124"/>
      <c r="D5" s="84" t="s">
        <v>1</v>
      </c>
      <c r="E5" s="156" t="s">
        <v>2</v>
      </c>
      <c r="F5" s="156" t="s">
        <v>85</v>
      </c>
      <c r="G5" s="156" t="s">
        <v>110</v>
      </c>
      <c r="H5" s="156" t="s">
        <v>83</v>
      </c>
      <c r="I5" s="78"/>
      <c r="J5" s="90"/>
      <c r="K5" s="90"/>
      <c r="L5" s="90"/>
      <c r="M5" s="90"/>
      <c r="N5" s="90"/>
      <c r="O5" s="90"/>
      <c r="P5" s="90"/>
    </row>
    <row r="6" spans="1:16" ht="19.5" customHeight="1">
      <c r="A6" s="90"/>
      <c r="B6" s="82" t="s">
        <v>92</v>
      </c>
      <c r="C6" s="82"/>
      <c r="D6" s="86" t="s">
        <v>5</v>
      </c>
      <c r="E6" s="81" t="s">
        <v>6</v>
      </c>
      <c r="F6" s="78" t="s">
        <v>87</v>
      </c>
      <c r="G6" s="78" t="s">
        <v>112</v>
      </c>
      <c r="H6" s="78" t="s">
        <v>113</v>
      </c>
      <c r="I6" s="78"/>
      <c r="J6" s="90"/>
      <c r="K6" s="90"/>
      <c r="L6" s="90"/>
      <c r="M6" s="90"/>
      <c r="N6" s="90"/>
      <c r="O6" s="90"/>
      <c r="P6" s="90"/>
    </row>
    <row r="7" spans="1:16" ht="19.5" customHeight="1">
      <c r="A7" s="90"/>
      <c r="B7" s="82"/>
      <c r="C7" s="82"/>
      <c r="D7" s="86"/>
      <c r="E7" s="81"/>
      <c r="F7" s="81" t="s">
        <v>181</v>
      </c>
      <c r="G7" s="81" t="s">
        <v>117</v>
      </c>
      <c r="H7" s="81" t="s">
        <v>118</v>
      </c>
      <c r="I7" s="90"/>
      <c r="J7" s="90"/>
      <c r="K7" s="90"/>
      <c r="L7" s="90"/>
      <c r="M7" s="90"/>
      <c r="N7" s="90"/>
      <c r="O7" s="90"/>
      <c r="P7" s="90"/>
    </row>
    <row r="8" spans="1:16" ht="19.5" customHeight="1">
      <c r="A8" s="90"/>
      <c r="B8" s="82"/>
      <c r="C8" s="82"/>
      <c r="D8" s="86"/>
      <c r="E8" s="81"/>
      <c r="F8" s="81" t="s">
        <v>182</v>
      </c>
      <c r="G8" s="81" t="s">
        <v>121</v>
      </c>
      <c r="H8" s="81" t="s">
        <v>122</v>
      </c>
      <c r="I8" s="90"/>
      <c r="J8" s="90"/>
      <c r="K8" s="90"/>
      <c r="L8" s="90"/>
      <c r="M8" s="90"/>
      <c r="N8" s="90"/>
      <c r="O8" s="90"/>
      <c r="P8" s="90"/>
    </row>
    <row r="9" spans="1:16" ht="8.1" customHeight="1">
      <c r="A9" s="88"/>
      <c r="B9" s="88"/>
      <c r="C9" s="88"/>
      <c r="D9" s="88"/>
      <c r="E9" s="88"/>
      <c r="F9" s="88"/>
      <c r="G9" s="88"/>
      <c r="H9" s="88"/>
      <c r="I9" s="88"/>
      <c r="J9" s="79"/>
      <c r="K9" s="79"/>
      <c r="L9" s="79"/>
      <c r="M9" s="79"/>
      <c r="N9" s="79"/>
      <c r="O9" s="79"/>
      <c r="P9" s="79"/>
    </row>
    <row r="10" spans="1:16" ht="8.1" customHeight="1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</row>
    <row r="11" spans="1:16" ht="19.5" customHeight="1">
      <c r="A11" s="90"/>
      <c r="B11" s="79" t="s">
        <v>2</v>
      </c>
      <c r="C11" s="79"/>
      <c r="D11" s="84">
        <v>2021</v>
      </c>
      <c r="E11" s="89">
        <f>SUM(E15,E39,E43,E47)</f>
        <v>382156</v>
      </c>
      <c r="F11" s="89">
        <f>SUM(F15,F39,F43,F47)</f>
        <v>343538</v>
      </c>
      <c r="G11" s="89">
        <f>SUM(G15,G39,G43,G47)</f>
        <v>7607</v>
      </c>
      <c r="H11" s="89">
        <f>SUM(H15,H39,H43,H47)</f>
        <v>7682</v>
      </c>
      <c r="I11" s="90"/>
      <c r="J11" s="90"/>
      <c r="K11" s="90"/>
      <c r="L11" s="90"/>
      <c r="M11" s="90"/>
      <c r="N11" s="90"/>
      <c r="O11" s="90"/>
      <c r="P11" s="90"/>
    </row>
    <row r="12" spans="1:16" ht="19.5" customHeight="1">
      <c r="A12" s="90"/>
      <c r="B12" s="82" t="s">
        <v>6</v>
      </c>
      <c r="C12" s="82"/>
      <c r="D12" s="84">
        <v>2022</v>
      </c>
      <c r="E12" s="89">
        <f t="shared" ref="E12:H13" si="0">SUM(E16,E40,E44,E48)</f>
        <v>373974</v>
      </c>
      <c r="F12" s="89">
        <f t="shared" si="0"/>
        <v>334526</v>
      </c>
      <c r="G12" s="89">
        <f t="shared" si="0"/>
        <v>8175</v>
      </c>
      <c r="H12" s="89">
        <f t="shared" si="0"/>
        <v>7715</v>
      </c>
      <c r="I12" s="90"/>
      <c r="J12" s="90"/>
      <c r="K12" s="90"/>
      <c r="L12" s="90"/>
      <c r="M12" s="90"/>
      <c r="N12" s="90"/>
      <c r="O12" s="90"/>
      <c r="P12" s="90"/>
    </row>
    <row r="13" spans="1:16" ht="19.5" customHeight="1">
      <c r="A13" s="90"/>
      <c r="B13" s="79"/>
      <c r="C13" s="79"/>
      <c r="D13" s="84">
        <v>2023</v>
      </c>
      <c r="E13" s="89">
        <f t="shared" si="0"/>
        <v>373525</v>
      </c>
      <c r="F13" s="89">
        <f t="shared" si="0"/>
        <v>334153</v>
      </c>
      <c r="G13" s="89">
        <f t="shared" si="0"/>
        <v>8316</v>
      </c>
      <c r="H13" s="89">
        <f t="shared" si="0"/>
        <v>7392</v>
      </c>
      <c r="I13" s="90"/>
      <c r="J13" s="90"/>
      <c r="K13" s="90"/>
      <c r="L13" s="90"/>
      <c r="M13" s="90"/>
      <c r="N13" s="90"/>
      <c r="O13" s="90"/>
      <c r="P13" s="90"/>
    </row>
    <row r="14" spans="1:16" ht="8.1" customHeight="1">
      <c r="A14" s="90"/>
      <c r="B14" s="79"/>
      <c r="C14" s="79"/>
      <c r="D14" s="91"/>
      <c r="E14" s="89"/>
      <c r="F14" s="89"/>
      <c r="G14" s="89"/>
      <c r="H14" s="89"/>
      <c r="I14" s="90"/>
      <c r="J14" s="90"/>
      <c r="K14" s="90"/>
      <c r="L14" s="90"/>
      <c r="M14" s="90"/>
      <c r="N14" s="90"/>
      <c r="O14" s="90"/>
      <c r="P14" s="90"/>
    </row>
    <row r="15" spans="1:16" ht="19.5" customHeight="1">
      <c r="A15" s="90"/>
      <c r="B15" s="79" t="s">
        <v>126</v>
      </c>
      <c r="C15" s="79"/>
      <c r="D15" s="91">
        <v>2021</v>
      </c>
      <c r="E15" s="92">
        <f>SUM(F15:H15)+SUM('3.18.2'!E15:G15)</f>
        <v>211334</v>
      </c>
      <c r="F15" s="92">
        <f t="shared" ref="F15:H15" si="1">SUM(F19,F23,F27,F31,F35)</f>
        <v>186656</v>
      </c>
      <c r="G15" s="92">
        <f t="shared" si="1"/>
        <v>6841</v>
      </c>
      <c r="H15" s="92">
        <f t="shared" si="1"/>
        <v>4822</v>
      </c>
      <c r="I15" s="90"/>
      <c r="J15" s="90"/>
      <c r="K15" s="90"/>
      <c r="L15" s="90"/>
      <c r="M15" s="90"/>
      <c r="N15" s="90"/>
      <c r="O15" s="90"/>
      <c r="P15" s="90"/>
    </row>
    <row r="16" spans="1:16" ht="19.5" customHeight="1">
      <c r="A16" s="90"/>
      <c r="B16" s="82" t="s">
        <v>127</v>
      </c>
      <c r="C16" s="82"/>
      <c r="D16" s="91">
        <v>2022</v>
      </c>
      <c r="E16" s="92">
        <f>SUM(F16:H16)+SUM('3.18.2'!E16:G16)</f>
        <v>213624</v>
      </c>
      <c r="F16" s="92">
        <v>187557</v>
      </c>
      <c r="G16" s="92">
        <v>7499</v>
      </c>
      <c r="H16" s="92">
        <v>5058</v>
      </c>
      <c r="I16" s="90"/>
      <c r="J16" s="90"/>
      <c r="K16" s="153"/>
      <c r="L16" s="153"/>
      <c r="M16" s="153"/>
      <c r="N16" s="153"/>
      <c r="O16" s="153"/>
      <c r="P16" s="153"/>
    </row>
    <row r="17" spans="1:16" ht="19.5" customHeight="1">
      <c r="A17" s="90"/>
      <c r="B17" s="90"/>
      <c r="C17" s="90"/>
      <c r="D17" s="91">
        <v>2023</v>
      </c>
      <c r="E17" s="92">
        <f>SUM(F17:H17)+SUM('3.18.2'!E17:G17)</f>
        <v>226314</v>
      </c>
      <c r="F17" s="92">
        <v>199833</v>
      </c>
      <c r="G17" s="92">
        <v>7734</v>
      </c>
      <c r="H17" s="92">
        <v>5043</v>
      </c>
      <c r="I17" s="90"/>
      <c r="J17" s="90"/>
      <c r="K17" s="90"/>
      <c r="L17" s="90"/>
      <c r="M17" s="90"/>
      <c r="N17" s="90"/>
      <c r="O17" s="90"/>
      <c r="P17" s="90"/>
    </row>
    <row r="18" spans="1:16" ht="8.1" customHeight="1">
      <c r="A18" s="90"/>
      <c r="B18" s="90"/>
      <c r="C18" s="90"/>
      <c r="D18" s="91"/>
      <c r="E18" s="92"/>
      <c r="F18" s="92"/>
      <c r="G18" s="92"/>
      <c r="H18" s="92"/>
      <c r="I18" s="90"/>
      <c r="J18" s="90"/>
      <c r="K18" s="90"/>
      <c r="L18" s="90"/>
      <c r="M18" s="90"/>
      <c r="N18" s="90"/>
      <c r="O18" s="90"/>
      <c r="P18" s="90"/>
    </row>
    <row r="19" spans="1:16" ht="19.5" customHeight="1">
      <c r="A19" s="90"/>
      <c r="B19" s="79" t="s">
        <v>96</v>
      </c>
      <c r="C19" s="79"/>
      <c r="D19" s="91">
        <v>2021</v>
      </c>
      <c r="E19" s="92">
        <f>SUM(F19:H19)+SUM('3.18.2'!E19:G19)</f>
        <v>9696</v>
      </c>
      <c r="F19" s="92">
        <v>7885</v>
      </c>
      <c r="G19" s="92">
        <v>930</v>
      </c>
      <c r="H19" s="92">
        <v>92</v>
      </c>
      <c r="I19" s="90"/>
      <c r="J19" s="90"/>
      <c r="K19" s="90"/>
      <c r="L19" s="90"/>
      <c r="M19" s="90"/>
      <c r="N19" s="90"/>
      <c r="O19" s="90"/>
      <c r="P19" s="90"/>
    </row>
    <row r="20" spans="1:16" ht="19.5" customHeight="1">
      <c r="A20" s="90"/>
      <c r="B20" s="82" t="s">
        <v>97</v>
      </c>
      <c r="C20" s="82"/>
      <c r="D20" s="91">
        <v>2022</v>
      </c>
      <c r="E20" s="92">
        <f>SUM(F20:H20)+SUM('3.18.2'!E20:G20)</f>
        <v>10109</v>
      </c>
      <c r="F20" s="92">
        <v>8310</v>
      </c>
      <c r="G20" s="92">
        <v>983</v>
      </c>
      <c r="H20" s="92">
        <v>145</v>
      </c>
      <c r="I20" s="90"/>
      <c r="J20" s="90"/>
      <c r="K20" s="90"/>
      <c r="L20" s="90"/>
      <c r="M20" s="90"/>
      <c r="N20" s="90"/>
      <c r="O20" s="90"/>
      <c r="P20" s="90"/>
    </row>
    <row r="21" spans="1:16" ht="19.5" customHeight="1">
      <c r="A21" s="90"/>
      <c r="B21" s="90"/>
      <c r="C21" s="90"/>
      <c r="D21" s="91">
        <v>2023</v>
      </c>
      <c r="E21" s="92">
        <f>SUM(F21:H21)+SUM('3.18.2'!E21:G21)</f>
        <v>11713</v>
      </c>
      <c r="F21" s="92">
        <v>9628</v>
      </c>
      <c r="G21" s="92">
        <v>1144</v>
      </c>
      <c r="H21" s="92">
        <v>184</v>
      </c>
      <c r="I21" s="90"/>
      <c r="J21" s="90"/>
      <c r="K21" s="90"/>
      <c r="L21" s="90"/>
      <c r="M21" s="90"/>
      <c r="N21" s="90"/>
      <c r="O21" s="90"/>
      <c r="P21" s="90"/>
    </row>
    <row r="22" spans="1:16" ht="8.1" customHeight="1">
      <c r="A22" s="90"/>
      <c r="B22" s="90"/>
      <c r="C22" s="90"/>
      <c r="D22" s="91"/>
      <c r="E22" s="92"/>
      <c r="F22" s="92"/>
      <c r="G22" s="92"/>
      <c r="H22" s="92"/>
      <c r="I22" s="90"/>
      <c r="J22" s="90"/>
      <c r="K22" s="90"/>
      <c r="L22" s="90"/>
      <c r="M22" s="90"/>
      <c r="N22" s="90"/>
      <c r="O22" s="90"/>
      <c r="P22" s="90"/>
    </row>
    <row r="23" spans="1:16" ht="19.5" customHeight="1">
      <c r="A23" s="90"/>
      <c r="B23" s="79" t="s">
        <v>98</v>
      </c>
      <c r="C23" s="79"/>
      <c r="D23" s="91">
        <v>2021</v>
      </c>
      <c r="E23" s="92">
        <f>SUM(F23:H23)+SUM('3.18.2'!E23:G23)</f>
        <v>24468</v>
      </c>
      <c r="F23" s="92">
        <v>20339</v>
      </c>
      <c r="G23" s="92">
        <v>1626</v>
      </c>
      <c r="H23" s="92">
        <v>511</v>
      </c>
      <c r="I23" s="90"/>
      <c r="J23" s="90"/>
      <c r="K23" s="90"/>
      <c r="L23" s="90"/>
      <c r="M23" s="90"/>
      <c r="N23" s="90"/>
      <c r="O23" s="90"/>
      <c r="P23" s="90"/>
    </row>
    <row r="24" spans="1:16" ht="19.5" customHeight="1">
      <c r="A24" s="90"/>
      <c r="B24" s="82" t="s">
        <v>99</v>
      </c>
      <c r="C24" s="82"/>
      <c r="D24" s="91">
        <v>2022</v>
      </c>
      <c r="E24" s="92">
        <f>SUM(F24:H24)+SUM('3.18.2'!E24:G24)</f>
        <v>26800</v>
      </c>
      <c r="F24" s="92">
        <v>22527</v>
      </c>
      <c r="G24" s="92">
        <v>1684</v>
      </c>
      <c r="H24" s="92">
        <v>567</v>
      </c>
      <c r="I24" s="90"/>
      <c r="J24" s="90"/>
      <c r="K24" s="90"/>
      <c r="L24" s="90"/>
      <c r="M24" s="90"/>
      <c r="N24" s="90"/>
      <c r="O24" s="90"/>
      <c r="P24" s="90"/>
    </row>
    <row r="25" spans="1:16" ht="19.5" customHeight="1">
      <c r="A25" s="90"/>
      <c r="B25" s="90"/>
      <c r="C25" s="90"/>
      <c r="D25" s="91">
        <v>2023</v>
      </c>
      <c r="E25" s="92">
        <f>SUM(F25:H25)+SUM('3.18.2'!E25:G25)</f>
        <v>32460</v>
      </c>
      <c r="F25" s="92">
        <v>27711</v>
      </c>
      <c r="G25" s="92">
        <v>1952</v>
      </c>
      <c r="H25" s="92">
        <v>676</v>
      </c>
      <c r="I25" s="90"/>
      <c r="J25" s="90"/>
      <c r="K25" s="90"/>
      <c r="L25" s="90"/>
      <c r="M25" s="90"/>
      <c r="N25" s="90"/>
      <c r="O25" s="90"/>
      <c r="P25" s="90"/>
    </row>
    <row r="26" spans="1:16" ht="8.1" customHeight="1">
      <c r="A26" s="90"/>
      <c r="B26" s="90"/>
      <c r="C26" s="90"/>
      <c r="D26" s="91"/>
      <c r="E26" s="92"/>
      <c r="F26" s="92"/>
      <c r="G26" s="92"/>
      <c r="H26" s="92"/>
      <c r="I26" s="90"/>
      <c r="J26" s="90"/>
      <c r="K26" s="90"/>
      <c r="L26" s="90"/>
      <c r="M26" s="90"/>
      <c r="N26" s="90"/>
      <c r="O26" s="90"/>
      <c r="P26" s="90"/>
    </row>
    <row r="27" spans="1:16" ht="19.5" customHeight="1">
      <c r="A27" s="90"/>
      <c r="B27" s="79" t="s">
        <v>100</v>
      </c>
      <c r="C27" s="79"/>
      <c r="D27" s="91">
        <v>2021</v>
      </c>
      <c r="E27" s="92">
        <f>SUM(F27:H27)+SUM('3.18.2'!E27:G27)</f>
        <v>47374</v>
      </c>
      <c r="F27" s="92">
        <v>40720</v>
      </c>
      <c r="G27" s="92">
        <v>2281</v>
      </c>
      <c r="H27" s="92">
        <v>1126</v>
      </c>
      <c r="I27" s="90"/>
      <c r="J27" s="90"/>
      <c r="K27" s="90"/>
      <c r="L27" s="90"/>
      <c r="M27" s="90"/>
      <c r="N27" s="90"/>
      <c r="O27" s="90"/>
      <c r="P27" s="90"/>
    </row>
    <row r="28" spans="1:16" ht="19.5" customHeight="1">
      <c r="A28" s="90"/>
      <c r="B28" s="82" t="s">
        <v>101</v>
      </c>
      <c r="C28" s="82"/>
      <c r="D28" s="91">
        <v>2022</v>
      </c>
      <c r="E28" s="92">
        <f>SUM(F28:H28)+SUM('3.18.2'!E28:G28)</f>
        <v>48522</v>
      </c>
      <c r="F28" s="92">
        <v>41480</v>
      </c>
      <c r="G28" s="92">
        <v>2550</v>
      </c>
      <c r="H28" s="92">
        <v>1141</v>
      </c>
      <c r="I28" s="90"/>
      <c r="J28" s="90"/>
      <c r="K28" s="90"/>
      <c r="L28" s="90"/>
      <c r="M28" s="90"/>
      <c r="N28" s="90"/>
      <c r="O28" s="90"/>
      <c r="P28" s="90"/>
    </row>
    <row r="29" spans="1:16" ht="19.5" customHeight="1">
      <c r="A29" s="90"/>
      <c r="B29" s="90"/>
      <c r="C29" s="90"/>
      <c r="D29" s="91">
        <v>2023</v>
      </c>
      <c r="E29" s="92">
        <f>SUM(F29:H29)+SUM('3.18.2'!E29:G29)</f>
        <v>50652</v>
      </c>
      <c r="F29" s="92">
        <v>43521</v>
      </c>
      <c r="G29" s="92">
        <v>2461</v>
      </c>
      <c r="H29" s="92">
        <v>1273</v>
      </c>
      <c r="I29" s="90"/>
      <c r="J29" s="90"/>
      <c r="K29" s="90"/>
      <c r="L29" s="90"/>
      <c r="M29" s="90"/>
      <c r="N29" s="90"/>
      <c r="O29" s="90"/>
      <c r="P29" s="90"/>
    </row>
    <row r="30" spans="1:16" ht="8.1" customHeight="1">
      <c r="A30" s="90"/>
      <c r="B30" s="90"/>
      <c r="C30" s="90"/>
      <c r="D30" s="91"/>
      <c r="E30" s="92"/>
      <c r="F30" s="92"/>
      <c r="G30" s="92"/>
      <c r="H30" s="92"/>
      <c r="I30" s="90"/>
      <c r="J30" s="90"/>
      <c r="K30" s="90"/>
      <c r="L30" s="90"/>
      <c r="M30" s="90"/>
      <c r="N30" s="90"/>
      <c r="O30" s="90"/>
      <c r="P30" s="90"/>
    </row>
    <row r="31" spans="1:16" ht="19.5" customHeight="1">
      <c r="A31" s="90"/>
      <c r="B31" s="79" t="s">
        <v>102</v>
      </c>
      <c r="C31" s="79"/>
      <c r="D31" s="91">
        <v>2021</v>
      </c>
      <c r="E31" s="92">
        <f>SUM(F31:H31)+SUM('3.18.2'!E31:G31)</f>
        <v>52137</v>
      </c>
      <c r="F31" s="92">
        <v>46698</v>
      </c>
      <c r="G31" s="92">
        <v>1132</v>
      </c>
      <c r="H31" s="92">
        <v>1294</v>
      </c>
      <c r="I31" s="90"/>
      <c r="J31" s="90"/>
      <c r="K31" s="90"/>
      <c r="L31" s="90"/>
      <c r="M31" s="90"/>
      <c r="N31" s="90"/>
      <c r="O31" s="90"/>
      <c r="P31" s="90"/>
    </row>
    <row r="32" spans="1:16" ht="19.5" customHeight="1">
      <c r="A32" s="90"/>
      <c r="B32" s="82" t="s">
        <v>103</v>
      </c>
      <c r="C32" s="82"/>
      <c r="D32" s="91">
        <v>2022</v>
      </c>
      <c r="E32" s="92">
        <f>SUM(F32:H32)+SUM('3.18.2'!E32:G32)</f>
        <v>52140</v>
      </c>
      <c r="F32" s="92">
        <v>46162</v>
      </c>
      <c r="G32" s="92">
        <v>1212</v>
      </c>
      <c r="H32" s="92">
        <v>1422</v>
      </c>
      <c r="I32" s="90"/>
      <c r="J32" s="90"/>
      <c r="K32" s="90"/>
      <c r="L32" s="90"/>
      <c r="M32" s="90"/>
      <c r="N32" s="90"/>
      <c r="O32" s="90"/>
      <c r="P32" s="90"/>
    </row>
    <row r="33" spans="1:16" ht="19.5" customHeight="1">
      <c r="A33" s="90"/>
      <c r="B33" s="90"/>
      <c r="C33" s="90"/>
      <c r="D33" s="91">
        <v>2023</v>
      </c>
      <c r="E33" s="92">
        <f>SUM(F33:H33)+SUM('3.18.2'!E33:G33)</f>
        <v>57451</v>
      </c>
      <c r="F33" s="92">
        <v>51206</v>
      </c>
      <c r="G33" s="92">
        <v>1320</v>
      </c>
      <c r="H33" s="92">
        <v>1389</v>
      </c>
      <c r="I33" s="90"/>
      <c r="J33" s="90"/>
      <c r="K33" s="90"/>
      <c r="L33" s="90"/>
      <c r="M33" s="90"/>
      <c r="N33" s="90"/>
      <c r="O33" s="90"/>
      <c r="P33" s="90"/>
    </row>
    <row r="34" spans="1:16" ht="8.1" customHeight="1">
      <c r="A34" s="90"/>
      <c r="B34" s="90"/>
      <c r="C34" s="90"/>
      <c r="D34" s="91"/>
      <c r="E34" s="92"/>
      <c r="F34" s="92"/>
      <c r="G34" s="92"/>
      <c r="H34" s="92"/>
      <c r="I34" s="90"/>
      <c r="J34" s="90"/>
      <c r="K34" s="90"/>
      <c r="L34" s="90"/>
      <c r="M34" s="90"/>
      <c r="N34" s="90"/>
      <c r="O34" s="90"/>
      <c r="P34" s="90"/>
    </row>
    <row r="35" spans="1:16" ht="19.5" customHeight="1">
      <c r="A35" s="90"/>
      <c r="B35" s="79" t="s">
        <v>104</v>
      </c>
      <c r="C35" s="79"/>
      <c r="D35" s="91">
        <v>2021</v>
      </c>
      <c r="E35" s="92">
        <f>SUM(F35:H35)+SUM('3.18.2'!E35:G35)</f>
        <v>77659</v>
      </c>
      <c r="F35" s="92">
        <v>71014</v>
      </c>
      <c r="G35" s="92">
        <v>872</v>
      </c>
      <c r="H35" s="92">
        <v>1799</v>
      </c>
      <c r="I35" s="90"/>
      <c r="J35" s="90"/>
      <c r="K35" s="90"/>
      <c r="L35" s="90"/>
      <c r="M35" s="90"/>
      <c r="N35" s="90"/>
      <c r="O35" s="90"/>
      <c r="P35" s="90"/>
    </row>
    <row r="36" spans="1:16" ht="19.5" customHeight="1">
      <c r="A36" s="90"/>
      <c r="B36" s="82" t="s">
        <v>105</v>
      </c>
      <c r="C36" s="82"/>
      <c r="D36" s="91">
        <v>2022</v>
      </c>
      <c r="E36" s="92">
        <f>SUM(F36:H36)+SUM('3.18.2'!E36:G36)</f>
        <v>76053</v>
      </c>
      <c r="F36" s="92">
        <v>69078</v>
      </c>
      <c r="G36" s="92">
        <v>1070</v>
      </c>
      <c r="H36" s="92">
        <v>1783</v>
      </c>
      <c r="I36" s="90"/>
      <c r="J36" s="90"/>
      <c r="K36" s="90"/>
      <c r="L36" s="90"/>
      <c r="M36" s="90"/>
      <c r="N36" s="90"/>
      <c r="O36" s="90"/>
      <c r="P36" s="90"/>
    </row>
    <row r="37" spans="1:16" ht="19.5" customHeight="1">
      <c r="A37" s="90"/>
      <c r="B37" s="90"/>
      <c r="C37" s="90"/>
      <c r="D37" s="91">
        <v>2023</v>
      </c>
      <c r="E37" s="92">
        <f>SUM(F37:H37)+SUM('3.18.2'!E37:G37)</f>
        <v>74038</v>
      </c>
      <c r="F37" s="92">
        <v>67767</v>
      </c>
      <c r="G37" s="92">
        <v>857</v>
      </c>
      <c r="H37" s="92">
        <v>1521</v>
      </c>
      <c r="I37" s="90"/>
      <c r="J37" s="90"/>
      <c r="K37" s="90"/>
      <c r="L37" s="90"/>
      <c r="M37" s="90"/>
      <c r="N37" s="90"/>
      <c r="O37" s="90"/>
      <c r="P37" s="90"/>
    </row>
    <row r="38" spans="1:16" ht="8.1" customHeight="1">
      <c r="A38" s="90"/>
      <c r="B38" s="90"/>
      <c r="C38" s="90"/>
      <c r="D38" s="91"/>
      <c r="E38" s="92"/>
      <c r="F38" s="92"/>
      <c r="G38" s="92"/>
      <c r="H38" s="92"/>
      <c r="I38" s="90"/>
      <c r="J38" s="90"/>
      <c r="K38" s="90"/>
      <c r="L38" s="90"/>
      <c r="M38" s="90"/>
      <c r="N38" s="90"/>
      <c r="O38" s="90"/>
      <c r="P38" s="90"/>
    </row>
    <row r="39" spans="1:16" ht="19.5" customHeight="1">
      <c r="A39" s="90"/>
      <c r="B39" s="79" t="s">
        <v>128</v>
      </c>
      <c r="C39" s="79"/>
      <c r="D39" s="91">
        <v>2021</v>
      </c>
      <c r="E39" s="92">
        <f>SUM(F39:H39)+SUM('3.18.2'!E39:G39)</f>
        <v>125464</v>
      </c>
      <c r="F39" s="92">
        <v>114962</v>
      </c>
      <c r="G39" s="92">
        <v>705</v>
      </c>
      <c r="H39" s="92">
        <v>2594</v>
      </c>
      <c r="I39" s="90"/>
      <c r="J39" s="90"/>
      <c r="K39" s="90"/>
      <c r="L39" s="90"/>
      <c r="M39" s="90"/>
      <c r="N39" s="90"/>
      <c r="O39" s="90"/>
      <c r="P39" s="90"/>
    </row>
    <row r="40" spans="1:16" ht="19.5" customHeight="1">
      <c r="A40" s="90"/>
      <c r="B40" s="82" t="s">
        <v>129</v>
      </c>
      <c r="C40" s="82"/>
      <c r="D40" s="91">
        <v>2022</v>
      </c>
      <c r="E40" s="92">
        <f>SUM(F40:H40)+SUM('3.18.2'!E40:G40)</f>
        <v>126793</v>
      </c>
      <c r="F40" s="92">
        <v>115930</v>
      </c>
      <c r="G40" s="92">
        <v>670</v>
      </c>
      <c r="H40" s="92">
        <v>2544</v>
      </c>
      <c r="I40" s="90"/>
      <c r="J40" s="90"/>
      <c r="K40" s="90"/>
      <c r="L40" s="90"/>
      <c r="M40" s="90"/>
      <c r="N40" s="90"/>
      <c r="O40" s="90"/>
      <c r="P40" s="90"/>
    </row>
    <row r="41" spans="1:16" ht="19.5" customHeight="1">
      <c r="A41" s="90"/>
      <c r="B41" s="90"/>
      <c r="C41" s="90"/>
      <c r="D41" s="91">
        <v>2023</v>
      </c>
      <c r="E41" s="92">
        <f>SUM(F41:H41)+SUM('3.18.2'!E41:G41)</f>
        <v>119393</v>
      </c>
      <c r="F41" s="92">
        <v>109058</v>
      </c>
      <c r="G41" s="92">
        <v>566</v>
      </c>
      <c r="H41" s="92">
        <v>2229</v>
      </c>
      <c r="I41" s="90"/>
      <c r="J41" s="90"/>
      <c r="K41" s="90"/>
      <c r="L41" s="90"/>
      <c r="M41" s="90"/>
      <c r="N41" s="90"/>
      <c r="O41" s="90"/>
      <c r="P41" s="90"/>
    </row>
    <row r="42" spans="1:16" ht="8.1" customHeight="1">
      <c r="A42" s="90"/>
      <c r="B42" s="90"/>
      <c r="C42" s="90"/>
      <c r="D42" s="91"/>
      <c r="E42" s="92"/>
      <c r="F42" s="92"/>
      <c r="G42" s="92"/>
      <c r="H42" s="92"/>
      <c r="I42" s="90"/>
      <c r="J42" s="90"/>
      <c r="K42" s="90"/>
      <c r="L42" s="90"/>
      <c r="M42" s="90"/>
      <c r="N42" s="90"/>
      <c r="O42" s="90"/>
      <c r="P42" s="90"/>
    </row>
    <row r="43" spans="1:16" ht="19.5" customHeight="1">
      <c r="A43" s="90"/>
      <c r="B43" s="79" t="s">
        <v>130</v>
      </c>
      <c r="C43" s="79"/>
      <c r="D43" s="91">
        <v>2021</v>
      </c>
      <c r="E43" s="92">
        <f>SUM(F43:H43)+SUM('3.18.2'!E43:G43)</f>
        <v>1655</v>
      </c>
      <c r="F43" s="92">
        <v>1591</v>
      </c>
      <c r="G43" s="92">
        <v>4</v>
      </c>
      <c r="H43" s="92">
        <v>8</v>
      </c>
      <c r="I43" s="90"/>
      <c r="J43" s="90"/>
      <c r="K43" s="90"/>
      <c r="L43" s="90"/>
      <c r="M43" s="90"/>
      <c r="N43" s="90"/>
      <c r="O43" s="90"/>
      <c r="P43" s="90"/>
    </row>
    <row r="44" spans="1:16" ht="19.5" customHeight="1">
      <c r="A44" s="90"/>
      <c r="B44" s="82" t="s">
        <v>131</v>
      </c>
      <c r="C44" s="82"/>
      <c r="D44" s="91">
        <v>2022</v>
      </c>
      <c r="E44" s="92">
        <f>SUM(F44:H44)+SUM('3.18.2'!E44:G44)</f>
        <v>1439</v>
      </c>
      <c r="F44" s="92">
        <v>1390</v>
      </c>
      <c r="G44" s="92" t="s">
        <v>12</v>
      </c>
      <c r="H44" s="92">
        <v>6</v>
      </c>
      <c r="I44" s="90"/>
      <c r="J44" s="90"/>
      <c r="K44" s="90"/>
      <c r="L44" s="90"/>
      <c r="M44" s="90"/>
      <c r="N44" s="90"/>
      <c r="O44" s="90"/>
      <c r="P44" s="90"/>
    </row>
    <row r="45" spans="1:16" ht="19.5" customHeight="1">
      <c r="A45" s="90"/>
      <c r="B45" s="90"/>
      <c r="C45" s="90"/>
      <c r="D45" s="91">
        <v>2023</v>
      </c>
      <c r="E45" s="92">
        <f>SUM(F45:H45)+SUM('3.18.2'!E45:G45)</f>
        <v>1467</v>
      </c>
      <c r="F45" s="92">
        <v>1397</v>
      </c>
      <c r="G45" s="92">
        <v>1</v>
      </c>
      <c r="H45" s="92">
        <v>14</v>
      </c>
      <c r="I45" s="90"/>
      <c r="J45" s="90"/>
      <c r="K45" s="90"/>
      <c r="L45" s="90"/>
      <c r="M45" s="90"/>
      <c r="N45" s="90"/>
      <c r="O45" s="90"/>
      <c r="P45" s="90"/>
    </row>
    <row r="46" spans="1:16" ht="8.1" customHeight="1">
      <c r="A46" s="90"/>
      <c r="B46" s="90"/>
      <c r="C46" s="90"/>
      <c r="D46" s="91"/>
      <c r="E46" s="92"/>
      <c r="F46" s="92"/>
      <c r="G46" s="92"/>
      <c r="H46" s="92"/>
      <c r="I46" s="90"/>
      <c r="J46" s="90"/>
      <c r="K46" s="90"/>
      <c r="L46" s="90"/>
      <c r="M46" s="90"/>
      <c r="N46" s="90"/>
      <c r="O46" s="90"/>
      <c r="P46" s="90"/>
    </row>
    <row r="47" spans="1:16" ht="19.5" customHeight="1">
      <c r="A47" s="90"/>
      <c r="B47" s="79" t="s">
        <v>132</v>
      </c>
      <c r="C47" s="79"/>
      <c r="D47" s="91">
        <v>2021</v>
      </c>
      <c r="E47" s="92">
        <f>SUM(F47:H47)+SUM('3.18.2'!E47:G47)</f>
        <v>43703</v>
      </c>
      <c r="F47" s="92">
        <v>40329</v>
      </c>
      <c r="G47" s="92">
        <v>57</v>
      </c>
      <c r="H47" s="92">
        <v>258</v>
      </c>
      <c r="I47" s="90"/>
      <c r="J47" s="90"/>
      <c r="K47" s="90"/>
      <c r="L47" s="90"/>
      <c r="M47" s="90"/>
      <c r="N47" s="90"/>
      <c r="O47" s="90"/>
      <c r="P47" s="90"/>
    </row>
    <row r="48" spans="1:16" ht="19.5" customHeight="1">
      <c r="A48" s="90"/>
      <c r="B48" s="82" t="s">
        <v>133</v>
      </c>
      <c r="C48" s="82"/>
      <c r="D48" s="91">
        <v>2022</v>
      </c>
      <c r="E48" s="92">
        <f>SUM(F48:H48)+SUM('3.18.2'!E48:G48)</f>
        <v>32118</v>
      </c>
      <c r="F48" s="92">
        <v>29649</v>
      </c>
      <c r="G48" s="92">
        <v>6</v>
      </c>
      <c r="H48" s="92">
        <v>107</v>
      </c>
      <c r="I48" s="90"/>
      <c r="J48" s="90"/>
      <c r="K48" s="90"/>
      <c r="L48" s="90"/>
      <c r="M48" s="90"/>
      <c r="N48" s="90"/>
      <c r="O48" s="90"/>
      <c r="P48" s="90"/>
    </row>
    <row r="49" spans="1:16" ht="19.5" customHeight="1">
      <c r="A49" s="90"/>
      <c r="B49" s="90"/>
      <c r="C49" s="90"/>
      <c r="D49" s="91">
        <v>2023</v>
      </c>
      <c r="E49" s="92">
        <f>SUM(F49:H49)+SUM('3.18.2'!E49:G49)</f>
        <v>26351</v>
      </c>
      <c r="F49" s="92">
        <v>23865</v>
      </c>
      <c r="G49" s="92">
        <v>15</v>
      </c>
      <c r="H49" s="92">
        <v>106</v>
      </c>
      <c r="I49" s="90"/>
      <c r="J49" s="90"/>
      <c r="K49" s="90"/>
      <c r="L49" s="90"/>
      <c r="M49" s="90"/>
      <c r="N49" s="90"/>
      <c r="O49" s="90"/>
      <c r="P49" s="90"/>
    </row>
    <row r="50" spans="1:16" ht="8.1" customHeight="1">
      <c r="A50" s="97"/>
      <c r="B50" s="97"/>
      <c r="C50" s="97"/>
      <c r="D50" s="97"/>
      <c r="E50" s="97"/>
      <c r="F50" s="97"/>
      <c r="G50" s="97"/>
      <c r="H50" s="97"/>
      <c r="I50" s="97"/>
      <c r="J50" s="90"/>
      <c r="K50" s="90"/>
      <c r="L50" s="90"/>
      <c r="M50" s="90"/>
      <c r="N50" s="90"/>
      <c r="O50" s="90"/>
      <c r="P50" s="90"/>
    </row>
    <row r="51" spans="1:16" s="72" customFormat="1" ht="19.5" customHeight="1">
      <c r="A51" s="68"/>
      <c r="B51" s="68"/>
      <c r="C51" s="68"/>
      <c r="D51" s="68"/>
      <c r="E51" s="69"/>
      <c r="F51" s="70"/>
      <c r="G51" s="71"/>
      <c r="H51" s="69"/>
      <c r="I51" s="71" t="s">
        <v>33</v>
      </c>
      <c r="J51" s="68"/>
      <c r="K51" s="68"/>
      <c r="L51" s="68"/>
      <c r="M51" s="68"/>
      <c r="N51" s="68"/>
      <c r="O51" s="68"/>
      <c r="P51" s="68"/>
    </row>
    <row r="52" spans="1:16" s="72" customFormat="1" ht="19.5" customHeight="1">
      <c r="A52" s="68"/>
      <c r="B52" s="68"/>
      <c r="C52" s="68"/>
      <c r="D52" s="68"/>
      <c r="E52" s="69"/>
      <c r="F52" s="69"/>
      <c r="G52" s="73"/>
      <c r="H52" s="69"/>
      <c r="I52" s="73" t="s">
        <v>34</v>
      </c>
      <c r="J52" s="68"/>
      <c r="K52" s="68"/>
      <c r="L52" s="68"/>
      <c r="M52" s="68"/>
      <c r="N52" s="68"/>
      <c r="O52" s="68"/>
      <c r="P52" s="68"/>
    </row>
    <row r="53" spans="1:16" s="72" customFormat="1" ht="19.5" customHeight="1">
      <c r="A53" s="68"/>
      <c r="B53" s="95" t="s">
        <v>186</v>
      </c>
      <c r="C53" s="74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</row>
    <row r="54" spans="1:16" s="72" customFormat="1" ht="19.5" customHeight="1">
      <c r="A54" s="130"/>
      <c r="B54" s="95" t="s">
        <v>124</v>
      </c>
      <c r="C54" s="95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</row>
    <row r="55" spans="1:16" s="149" customFormat="1" ht="19.5" customHeight="1">
      <c r="A55" s="154"/>
      <c r="B55" s="93" t="s">
        <v>125</v>
      </c>
      <c r="C55" s="93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</row>
    <row r="56" spans="1:16" ht="15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</row>
    <row r="57" spans="1:16" ht="15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</row>
    <row r="58" spans="1:16" ht="15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</row>
    <row r="59" spans="1:16" ht="15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</row>
    <row r="60" spans="1:16" ht="15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</row>
    <row r="61" spans="1:16" ht="15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</row>
    <row r="62" spans="1:16" ht="15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</row>
    <row r="63" spans="1:16" ht="15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</row>
    <row r="64" spans="1:16" ht="15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</row>
    <row r="65" spans="1:16" ht="15.7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</row>
    <row r="66" spans="1:16" ht="15.75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</row>
    <row r="67" spans="1:16" ht="15.75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</row>
    <row r="68" spans="1:16" ht="15.7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</row>
    <row r="69" spans="1:16" ht="15.75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6" ht="15.7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</row>
    <row r="71" spans="1:16" ht="15.7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</row>
    <row r="72" spans="1:16" ht="15.7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</row>
    <row r="73" spans="1:16" ht="15.75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</row>
    <row r="74" spans="1:16" ht="15.75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</row>
    <row r="75" spans="1:16" ht="15.7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</row>
    <row r="76" spans="1:16" ht="15.7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</row>
    <row r="77" spans="1:16" ht="15.7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</row>
    <row r="78" spans="1:16" ht="15.7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</row>
    <row r="79" spans="1:16" ht="15.7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</row>
    <row r="80" spans="1:16" ht="15.7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</row>
    <row r="81" spans="1:16" ht="15.7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</row>
    <row r="82" spans="1:16" ht="15.7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</row>
    <row r="83" spans="1:16" ht="15.7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</row>
    <row r="84" spans="1:16" ht="15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</row>
    <row r="85" spans="1:16" ht="15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</row>
    <row r="86" spans="1:16" ht="15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</row>
    <row r="87" spans="1:16" ht="15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</row>
    <row r="88" spans="1:16" ht="15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</row>
    <row r="89" spans="1:16" ht="15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</row>
    <row r="90" spans="1:16" ht="15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</row>
    <row r="91" spans="1:16" ht="15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</row>
    <row r="92" spans="1:16" ht="15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</row>
    <row r="93" spans="1:16" ht="15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</row>
    <row r="94" spans="1:16" ht="15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</row>
    <row r="95" spans="1:16" ht="15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</row>
    <row r="96" spans="1:16" ht="15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</row>
    <row r="97" spans="1:16" ht="15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</row>
  </sheetData>
  <conditionalFormatting sqref="B53:C53">
    <cfRule type="cellIs" dxfId="1" priority="1" stopIfTrue="1" operator="lessThan">
      <formula>0</formula>
    </cfRule>
  </conditionalFormatting>
  <printOptions horizontalCentered="1"/>
  <pageMargins left="0.39370078740157483" right="0.39370078740157483" top="0.51181102362204722" bottom="0.39370078740157483" header="0.19685039370078741" footer="0.39370078740157483"/>
  <pageSetup paperSize="9" scale="75" orientation="portrait" r:id="rId1"/>
  <ignoredErrors>
    <ignoredError sqref="E16:E17 E19:E21 E23:E25 E27:E29 E31:E33 E35:E37 E39:E41 E43:E45 E47:E49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F4D4F-0A4B-4439-B53C-C97C6D80A5D1}">
  <sheetPr codeName="Sheet21"/>
  <dimension ref="A1:O97"/>
  <sheetViews>
    <sheetView view="pageBreakPreview" topLeftCell="A19" zoomScale="80" zoomScaleNormal="100" zoomScaleSheetLayoutView="80" workbookViewId="0">
      <selection activeCell="C1" sqref="C1"/>
    </sheetView>
  </sheetViews>
  <sheetFormatPr defaultColWidth="16.7109375" defaultRowHeight="15" customHeight="1"/>
  <cols>
    <col min="1" max="1" width="1.28515625" style="80" customWidth="1"/>
    <col min="2" max="2" width="12.85546875" style="80" customWidth="1"/>
    <col min="3" max="3" width="20.85546875" style="80" customWidth="1"/>
    <col min="4" max="4" width="15.5703125" style="80" customWidth="1"/>
    <col min="5" max="7" width="22.28515625" style="80" customWidth="1"/>
    <col min="8" max="8" width="1.28515625" style="80" customWidth="1"/>
    <col min="9" max="9" width="10.7109375" style="80" customWidth="1"/>
    <col min="10" max="10" width="11.7109375" style="80" customWidth="1"/>
    <col min="11" max="15" width="10.7109375" style="80" customWidth="1"/>
    <col min="16" max="16384" width="16.7109375" style="80"/>
  </cols>
  <sheetData>
    <row r="1" spans="1:15" ht="19.5" customHeight="1">
      <c r="A1" s="90"/>
      <c r="B1" s="78" t="s">
        <v>177</v>
      </c>
      <c r="C1" s="79" t="s">
        <v>195</v>
      </c>
      <c r="E1" s="79"/>
      <c r="F1" s="79"/>
      <c r="G1" s="79"/>
      <c r="H1" s="90"/>
      <c r="I1" s="90"/>
      <c r="J1" s="90"/>
      <c r="K1" s="90"/>
      <c r="L1" s="90"/>
      <c r="M1" s="90"/>
      <c r="N1" s="90"/>
      <c r="O1" s="90"/>
    </row>
    <row r="2" spans="1:15" ht="19.5" customHeight="1">
      <c r="A2" s="90"/>
      <c r="B2" s="81" t="s">
        <v>180</v>
      </c>
      <c r="C2" s="82" t="s">
        <v>196</v>
      </c>
      <c r="E2" s="82"/>
      <c r="F2" s="82"/>
      <c r="G2" s="82"/>
      <c r="H2" s="90"/>
      <c r="I2" s="90"/>
      <c r="J2" s="90"/>
      <c r="K2" s="90"/>
      <c r="L2" s="90"/>
      <c r="M2" s="90"/>
      <c r="N2" s="90"/>
      <c r="O2" s="90"/>
    </row>
    <row r="3" spans="1:15" ht="19.5" customHeight="1" thickBot="1">
      <c r="A3" s="96"/>
      <c r="B3" s="83"/>
      <c r="C3" s="83"/>
      <c r="D3" s="83"/>
      <c r="E3" s="83"/>
      <c r="F3" s="83"/>
      <c r="G3" s="83"/>
      <c r="H3" s="121"/>
      <c r="I3" s="90"/>
      <c r="J3" s="90"/>
      <c r="K3" s="90"/>
      <c r="L3" s="90"/>
      <c r="M3" s="90"/>
      <c r="N3" s="90"/>
      <c r="O3" s="90"/>
    </row>
    <row r="4" spans="1:15" ht="8.1" customHeight="1" thickTop="1">
      <c r="A4" s="90"/>
      <c r="B4" s="82"/>
      <c r="C4" s="82"/>
      <c r="D4" s="82"/>
      <c r="E4" s="82"/>
      <c r="F4" s="82"/>
      <c r="G4" s="82"/>
      <c r="H4" s="90"/>
      <c r="I4" s="90"/>
      <c r="J4" s="90"/>
      <c r="K4" s="90"/>
      <c r="L4" s="90"/>
      <c r="M4" s="90"/>
      <c r="N4" s="90"/>
      <c r="O4" s="90"/>
    </row>
    <row r="5" spans="1:15" ht="19.5" customHeight="1">
      <c r="A5" s="90"/>
      <c r="B5" s="79" t="s">
        <v>91</v>
      </c>
      <c r="C5" s="124"/>
      <c r="D5" s="84" t="s">
        <v>1</v>
      </c>
      <c r="E5" s="78" t="s">
        <v>83</v>
      </c>
      <c r="F5" s="78" t="s">
        <v>83</v>
      </c>
      <c r="G5" s="78" t="s">
        <v>111</v>
      </c>
      <c r="H5" s="78"/>
      <c r="I5" s="90"/>
      <c r="J5" s="90"/>
      <c r="K5" s="90"/>
      <c r="L5" s="90"/>
      <c r="M5" s="90"/>
      <c r="N5" s="90"/>
      <c r="O5" s="90"/>
    </row>
    <row r="6" spans="1:15" ht="19.5" customHeight="1">
      <c r="A6" s="90"/>
      <c r="B6" s="82" t="s">
        <v>92</v>
      </c>
      <c r="C6" s="82"/>
      <c r="D6" s="86" t="s">
        <v>5</v>
      </c>
      <c r="E6" s="78" t="s">
        <v>114</v>
      </c>
      <c r="F6" s="78" t="s">
        <v>115</v>
      </c>
      <c r="G6" s="81" t="s">
        <v>116</v>
      </c>
      <c r="H6" s="78"/>
      <c r="I6" s="90"/>
      <c r="J6" s="90"/>
      <c r="K6" s="90"/>
      <c r="L6" s="90"/>
      <c r="M6" s="90"/>
      <c r="N6" s="90"/>
      <c r="O6" s="90"/>
    </row>
    <row r="7" spans="1:15" ht="19.5" customHeight="1">
      <c r="A7" s="90"/>
      <c r="B7" s="82"/>
      <c r="C7" s="82"/>
      <c r="D7" s="86"/>
      <c r="E7" s="81" t="s">
        <v>119</v>
      </c>
      <c r="F7" s="81" t="s">
        <v>120</v>
      </c>
      <c r="G7" s="81"/>
      <c r="H7" s="90"/>
      <c r="I7" s="90"/>
      <c r="J7" s="90"/>
      <c r="K7" s="90"/>
      <c r="L7" s="90"/>
      <c r="M7" s="90"/>
      <c r="N7" s="90"/>
      <c r="O7" s="90"/>
    </row>
    <row r="8" spans="1:15" ht="19.5" customHeight="1">
      <c r="A8" s="90"/>
      <c r="B8" s="82"/>
      <c r="C8" s="82"/>
      <c r="D8" s="86"/>
      <c r="E8" s="81" t="s">
        <v>122</v>
      </c>
      <c r="F8" s="81" t="s">
        <v>123</v>
      </c>
      <c r="G8" s="81"/>
      <c r="H8" s="90"/>
      <c r="I8" s="90"/>
      <c r="J8" s="90"/>
      <c r="K8" s="90"/>
      <c r="L8" s="90"/>
      <c r="M8" s="90"/>
      <c r="N8" s="90"/>
      <c r="O8" s="90"/>
    </row>
    <row r="9" spans="1:15" ht="8.1" customHeight="1">
      <c r="A9" s="88"/>
      <c r="B9" s="88"/>
      <c r="C9" s="88"/>
      <c r="D9" s="88"/>
      <c r="E9" s="88"/>
      <c r="F9" s="88"/>
      <c r="G9" s="88"/>
      <c r="H9" s="88"/>
      <c r="I9" s="79"/>
      <c r="J9" s="79"/>
      <c r="K9" s="79"/>
      <c r="L9" s="79"/>
      <c r="M9" s="79"/>
      <c r="N9" s="79"/>
      <c r="O9" s="79"/>
    </row>
    <row r="10" spans="1:15" ht="8.1" customHeight="1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spans="1:15" ht="19.5" customHeight="1">
      <c r="A11" s="90"/>
      <c r="B11" s="79" t="s">
        <v>2</v>
      </c>
      <c r="C11" s="79"/>
      <c r="D11" s="84">
        <v>2021</v>
      </c>
      <c r="E11" s="89">
        <f>SUM(E15,E39,E43,E47)</f>
        <v>2287</v>
      </c>
      <c r="F11" s="89">
        <f>SUM(F15,F39,F43,F47)</f>
        <v>13212</v>
      </c>
      <c r="G11" s="89">
        <f>SUM(G15,G39,G43,G47)</f>
        <v>7830</v>
      </c>
      <c r="H11" s="90"/>
      <c r="I11" s="90"/>
      <c r="J11" s="90"/>
      <c r="K11" s="90"/>
      <c r="L11" s="90"/>
      <c r="M11" s="90"/>
      <c r="N11" s="90"/>
      <c r="O11" s="90"/>
    </row>
    <row r="12" spans="1:15" ht="19.5" customHeight="1">
      <c r="A12" s="90"/>
      <c r="B12" s="82" t="s">
        <v>6</v>
      </c>
      <c r="C12" s="82"/>
      <c r="D12" s="84">
        <v>2022</v>
      </c>
      <c r="E12" s="89">
        <f t="shared" ref="E12:G13" si="0">SUM(E16,E40,E44,E48)</f>
        <v>2623</v>
      </c>
      <c r="F12" s="89">
        <f t="shared" si="0"/>
        <v>12575</v>
      </c>
      <c r="G12" s="89">
        <f t="shared" si="0"/>
        <v>8360</v>
      </c>
      <c r="H12" s="90"/>
      <c r="I12" s="90"/>
      <c r="J12" s="90"/>
      <c r="K12" s="90"/>
      <c r="L12" s="90"/>
      <c r="M12" s="90"/>
      <c r="N12" s="90"/>
      <c r="O12" s="90"/>
    </row>
    <row r="13" spans="1:15" ht="19.5" customHeight="1">
      <c r="A13" s="90"/>
      <c r="B13" s="79"/>
      <c r="C13" s="79"/>
      <c r="D13" s="84">
        <v>2023</v>
      </c>
      <c r="E13" s="89">
        <f t="shared" si="0"/>
        <v>2548</v>
      </c>
      <c r="F13" s="89">
        <f t="shared" si="0"/>
        <v>12967</v>
      </c>
      <c r="G13" s="89">
        <f t="shared" si="0"/>
        <v>8149</v>
      </c>
      <c r="H13" s="90"/>
      <c r="I13" s="90"/>
      <c r="J13" s="90"/>
      <c r="K13" s="90"/>
      <c r="L13" s="90"/>
      <c r="M13" s="90"/>
      <c r="N13" s="90"/>
      <c r="O13" s="90"/>
    </row>
    <row r="14" spans="1:15" ht="8.1" customHeight="1">
      <c r="A14" s="90"/>
      <c r="B14" s="79"/>
      <c r="C14" s="79"/>
      <c r="D14" s="91"/>
      <c r="E14" s="89"/>
      <c r="F14" s="89"/>
      <c r="G14" s="89"/>
      <c r="H14" s="90"/>
      <c r="I14" s="90"/>
      <c r="J14" s="90"/>
      <c r="K14" s="90"/>
      <c r="L14" s="90"/>
      <c r="M14" s="90"/>
      <c r="N14" s="90"/>
      <c r="O14" s="90"/>
    </row>
    <row r="15" spans="1:15" ht="19.5" customHeight="1">
      <c r="A15" s="90"/>
      <c r="B15" s="79" t="s">
        <v>126</v>
      </c>
      <c r="C15" s="79"/>
      <c r="D15" s="91">
        <v>2021</v>
      </c>
      <c r="E15" s="92">
        <f t="shared" ref="E15:G15" si="1">SUM(E19,E23,E27,E31,E35)</f>
        <v>875</v>
      </c>
      <c r="F15" s="92">
        <f t="shared" si="1"/>
        <v>9099</v>
      </c>
      <c r="G15" s="92">
        <f t="shared" si="1"/>
        <v>3041</v>
      </c>
      <c r="H15" s="90"/>
      <c r="I15" s="90"/>
      <c r="J15" s="90"/>
      <c r="K15" s="90"/>
      <c r="L15" s="90"/>
      <c r="M15" s="90"/>
      <c r="N15" s="90"/>
      <c r="O15" s="90"/>
    </row>
    <row r="16" spans="1:15" ht="19.5" customHeight="1">
      <c r="A16" s="90"/>
      <c r="B16" s="82" t="s">
        <v>127</v>
      </c>
      <c r="C16" s="82"/>
      <c r="D16" s="91">
        <v>2022</v>
      </c>
      <c r="E16" s="92">
        <v>1180</v>
      </c>
      <c r="F16" s="92">
        <v>8770</v>
      </c>
      <c r="G16" s="92">
        <v>3560</v>
      </c>
      <c r="H16" s="90"/>
      <c r="I16" s="90"/>
      <c r="J16" s="153"/>
      <c r="K16" s="153"/>
      <c r="L16" s="153"/>
      <c r="M16" s="153"/>
      <c r="N16" s="153"/>
      <c r="O16" s="153"/>
    </row>
    <row r="17" spans="1:15" ht="19.5" customHeight="1">
      <c r="A17" s="90"/>
      <c r="B17" s="90"/>
      <c r="C17" s="90"/>
      <c r="D17" s="91">
        <v>2023</v>
      </c>
      <c r="E17" s="92">
        <v>1170</v>
      </c>
      <c r="F17" s="92">
        <v>8904</v>
      </c>
      <c r="G17" s="92">
        <v>3630</v>
      </c>
      <c r="H17" s="90"/>
      <c r="I17" s="90"/>
      <c r="J17" s="90"/>
      <c r="K17" s="90"/>
      <c r="L17" s="90"/>
      <c r="M17" s="90"/>
      <c r="N17" s="90"/>
      <c r="O17" s="90"/>
    </row>
    <row r="18" spans="1:15" ht="8.1" customHeight="1">
      <c r="A18" s="90"/>
      <c r="B18" s="90"/>
      <c r="C18" s="90"/>
      <c r="D18" s="91"/>
      <c r="E18" s="92"/>
      <c r="F18" s="92"/>
      <c r="G18" s="92"/>
      <c r="H18" s="90"/>
      <c r="I18" s="90"/>
      <c r="J18" s="90"/>
      <c r="K18" s="90"/>
      <c r="L18" s="90"/>
      <c r="M18" s="90"/>
      <c r="N18" s="90"/>
      <c r="O18" s="90"/>
    </row>
    <row r="19" spans="1:15" ht="19.5" customHeight="1">
      <c r="A19" s="90"/>
      <c r="B19" s="79" t="s">
        <v>96</v>
      </c>
      <c r="C19" s="79"/>
      <c r="D19" s="91">
        <v>2021</v>
      </c>
      <c r="E19" s="92">
        <v>6</v>
      </c>
      <c r="F19" s="92">
        <v>733</v>
      </c>
      <c r="G19" s="92">
        <v>50</v>
      </c>
      <c r="H19" s="90"/>
      <c r="I19" s="90"/>
      <c r="J19" s="90"/>
      <c r="K19" s="90"/>
      <c r="L19" s="90"/>
      <c r="M19" s="90"/>
      <c r="N19" s="90"/>
      <c r="O19" s="90"/>
    </row>
    <row r="20" spans="1:15" ht="19.5" customHeight="1">
      <c r="A20" s="90"/>
      <c r="B20" s="82" t="s">
        <v>97</v>
      </c>
      <c r="C20" s="82"/>
      <c r="D20" s="91">
        <v>2022</v>
      </c>
      <c r="E20" s="92">
        <v>17</v>
      </c>
      <c r="F20" s="92">
        <v>574</v>
      </c>
      <c r="G20" s="92">
        <v>80</v>
      </c>
      <c r="H20" s="90"/>
      <c r="I20" s="90"/>
      <c r="J20" s="90"/>
      <c r="K20" s="90"/>
      <c r="L20" s="90"/>
      <c r="M20" s="90"/>
      <c r="N20" s="90"/>
      <c r="O20" s="90"/>
    </row>
    <row r="21" spans="1:15" ht="19.5" customHeight="1">
      <c r="A21" s="90"/>
      <c r="B21" s="90"/>
      <c r="C21" s="90"/>
      <c r="D21" s="91">
        <v>2023</v>
      </c>
      <c r="E21" s="92">
        <v>23</v>
      </c>
      <c r="F21" s="92">
        <v>642</v>
      </c>
      <c r="G21" s="92">
        <v>92</v>
      </c>
      <c r="H21" s="90"/>
      <c r="I21" s="90"/>
      <c r="J21" s="90"/>
      <c r="K21" s="90"/>
      <c r="L21" s="90"/>
      <c r="M21" s="90"/>
      <c r="N21" s="90"/>
      <c r="O21" s="90"/>
    </row>
    <row r="22" spans="1:15" ht="8.1" customHeight="1">
      <c r="A22" s="90"/>
      <c r="B22" s="90"/>
      <c r="C22" s="90"/>
      <c r="D22" s="91"/>
      <c r="E22" s="92"/>
      <c r="F22" s="92"/>
      <c r="G22" s="92"/>
      <c r="H22" s="90"/>
      <c r="I22" s="90"/>
      <c r="J22" s="90"/>
      <c r="K22" s="90"/>
      <c r="L22" s="90"/>
      <c r="M22" s="90"/>
      <c r="N22" s="90"/>
      <c r="O22" s="90"/>
    </row>
    <row r="23" spans="1:15" ht="19.5" customHeight="1">
      <c r="A23" s="90"/>
      <c r="B23" s="79" t="s">
        <v>98</v>
      </c>
      <c r="C23" s="79"/>
      <c r="D23" s="91">
        <v>2021</v>
      </c>
      <c r="E23" s="92">
        <v>44</v>
      </c>
      <c r="F23" s="92">
        <v>1729</v>
      </c>
      <c r="G23" s="92">
        <v>219</v>
      </c>
      <c r="H23" s="90"/>
      <c r="I23" s="90"/>
      <c r="J23" s="90"/>
      <c r="K23" s="90"/>
      <c r="L23" s="90"/>
      <c r="M23" s="90"/>
      <c r="N23" s="90"/>
      <c r="O23" s="90"/>
    </row>
    <row r="24" spans="1:15" ht="19.5" customHeight="1">
      <c r="A24" s="90"/>
      <c r="B24" s="82" t="s">
        <v>99</v>
      </c>
      <c r="C24" s="82"/>
      <c r="D24" s="91">
        <v>2022</v>
      </c>
      <c r="E24" s="92">
        <v>97</v>
      </c>
      <c r="F24" s="92">
        <v>1617</v>
      </c>
      <c r="G24" s="92">
        <v>308</v>
      </c>
      <c r="H24" s="90"/>
      <c r="I24" s="90"/>
      <c r="J24" s="90"/>
      <c r="K24" s="90"/>
      <c r="L24" s="90"/>
      <c r="M24" s="90"/>
      <c r="N24" s="90"/>
      <c r="O24" s="90"/>
    </row>
    <row r="25" spans="1:15" ht="19.5" customHeight="1">
      <c r="A25" s="90"/>
      <c r="B25" s="90"/>
      <c r="C25" s="90"/>
      <c r="D25" s="91">
        <v>2023</v>
      </c>
      <c r="E25" s="92">
        <v>110</v>
      </c>
      <c r="F25" s="92">
        <v>1668</v>
      </c>
      <c r="G25" s="92">
        <v>343</v>
      </c>
      <c r="H25" s="90"/>
      <c r="I25" s="90"/>
      <c r="J25" s="90"/>
      <c r="K25" s="90"/>
      <c r="L25" s="90"/>
      <c r="M25" s="90"/>
      <c r="N25" s="90"/>
      <c r="O25" s="90"/>
    </row>
    <row r="26" spans="1:15" ht="8.1" customHeight="1">
      <c r="A26" s="90"/>
      <c r="B26" s="90"/>
      <c r="C26" s="90"/>
      <c r="D26" s="91"/>
      <c r="E26" s="92"/>
      <c r="F26" s="92"/>
      <c r="G26" s="92"/>
      <c r="H26" s="90"/>
      <c r="I26" s="90"/>
      <c r="J26" s="90"/>
      <c r="K26" s="90"/>
      <c r="L26" s="90"/>
      <c r="M26" s="90"/>
      <c r="N26" s="90"/>
      <c r="O26" s="90"/>
    </row>
    <row r="27" spans="1:15" ht="19.5" customHeight="1">
      <c r="A27" s="90"/>
      <c r="B27" s="79" t="s">
        <v>100</v>
      </c>
      <c r="C27" s="79"/>
      <c r="D27" s="91">
        <v>2021</v>
      </c>
      <c r="E27" s="92">
        <v>145</v>
      </c>
      <c r="F27" s="92">
        <v>2519</v>
      </c>
      <c r="G27" s="92">
        <v>583</v>
      </c>
      <c r="H27" s="90"/>
      <c r="I27" s="90"/>
      <c r="J27" s="90"/>
      <c r="K27" s="90"/>
      <c r="L27" s="90"/>
      <c r="M27" s="90"/>
      <c r="N27" s="90"/>
      <c r="O27" s="90"/>
    </row>
    <row r="28" spans="1:15" ht="19.5" customHeight="1">
      <c r="A28" s="90"/>
      <c r="B28" s="82" t="s">
        <v>101</v>
      </c>
      <c r="C28" s="82"/>
      <c r="D28" s="91">
        <v>2022</v>
      </c>
      <c r="E28" s="92">
        <v>209</v>
      </c>
      <c r="F28" s="92">
        <v>2413</v>
      </c>
      <c r="G28" s="92">
        <v>729</v>
      </c>
      <c r="H28" s="90"/>
      <c r="I28" s="90"/>
      <c r="J28" s="90"/>
      <c r="K28" s="90"/>
      <c r="L28" s="90"/>
      <c r="M28" s="90"/>
      <c r="N28" s="90"/>
      <c r="O28" s="90"/>
    </row>
    <row r="29" spans="1:15" ht="19.5" customHeight="1">
      <c r="A29" s="90"/>
      <c r="B29" s="90"/>
      <c r="C29" s="90"/>
      <c r="D29" s="91">
        <v>2023</v>
      </c>
      <c r="E29" s="92">
        <v>242</v>
      </c>
      <c r="F29" s="92">
        <v>2503</v>
      </c>
      <c r="G29" s="92">
        <v>652</v>
      </c>
      <c r="H29" s="90"/>
      <c r="I29" s="90"/>
      <c r="J29" s="90"/>
      <c r="K29" s="90"/>
      <c r="L29" s="90"/>
      <c r="M29" s="90"/>
      <c r="N29" s="90"/>
      <c r="O29" s="90"/>
    </row>
    <row r="30" spans="1:15" ht="8.1" customHeight="1">
      <c r="A30" s="90"/>
      <c r="B30" s="90"/>
      <c r="C30" s="90"/>
      <c r="D30" s="91"/>
      <c r="E30" s="92"/>
      <c r="F30" s="92"/>
      <c r="G30" s="92"/>
      <c r="H30" s="90"/>
      <c r="I30" s="90"/>
      <c r="J30" s="90"/>
      <c r="K30" s="90"/>
      <c r="L30" s="90"/>
      <c r="M30" s="90"/>
      <c r="N30" s="90"/>
      <c r="O30" s="90"/>
    </row>
    <row r="31" spans="1:15" ht="19.5" customHeight="1">
      <c r="A31" s="90"/>
      <c r="B31" s="79" t="s">
        <v>102</v>
      </c>
      <c r="C31" s="79"/>
      <c r="D31" s="91">
        <v>2021</v>
      </c>
      <c r="E31" s="92">
        <v>231</v>
      </c>
      <c r="F31" s="92">
        <v>2001</v>
      </c>
      <c r="G31" s="92">
        <v>781</v>
      </c>
      <c r="H31" s="90"/>
      <c r="I31" s="90"/>
      <c r="J31" s="90"/>
      <c r="K31" s="90"/>
      <c r="L31" s="90"/>
      <c r="M31" s="90"/>
      <c r="N31" s="90"/>
      <c r="O31" s="90"/>
    </row>
    <row r="32" spans="1:15" ht="19.5" customHeight="1">
      <c r="A32" s="90"/>
      <c r="B32" s="82" t="s">
        <v>103</v>
      </c>
      <c r="C32" s="82"/>
      <c r="D32" s="91">
        <v>2022</v>
      </c>
      <c r="E32" s="92">
        <v>325</v>
      </c>
      <c r="F32" s="92">
        <v>2069</v>
      </c>
      <c r="G32" s="92">
        <v>950</v>
      </c>
      <c r="H32" s="90"/>
      <c r="I32" s="90"/>
      <c r="J32" s="90"/>
      <c r="K32" s="90"/>
      <c r="L32" s="90"/>
      <c r="M32" s="90"/>
      <c r="N32" s="90"/>
      <c r="O32" s="90"/>
    </row>
    <row r="33" spans="1:15" ht="19.5" customHeight="1">
      <c r="A33" s="90"/>
      <c r="B33" s="90"/>
      <c r="C33" s="90"/>
      <c r="D33" s="91">
        <v>2023</v>
      </c>
      <c r="E33" s="92">
        <v>308</v>
      </c>
      <c r="F33" s="92">
        <v>2188</v>
      </c>
      <c r="G33" s="92">
        <v>1040</v>
      </c>
      <c r="H33" s="90"/>
      <c r="I33" s="90"/>
      <c r="J33" s="90"/>
      <c r="K33" s="90"/>
      <c r="L33" s="90"/>
      <c r="M33" s="90"/>
      <c r="N33" s="90"/>
      <c r="O33" s="90"/>
    </row>
    <row r="34" spans="1:15" ht="8.1" customHeight="1">
      <c r="A34" s="90"/>
      <c r="B34" s="90"/>
      <c r="C34" s="90"/>
      <c r="D34" s="91"/>
      <c r="E34" s="92"/>
      <c r="F34" s="92"/>
      <c r="G34" s="92"/>
      <c r="H34" s="90"/>
      <c r="I34" s="90"/>
      <c r="J34" s="90"/>
      <c r="K34" s="90"/>
      <c r="L34" s="90"/>
      <c r="M34" s="90"/>
      <c r="N34" s="90"/>
      <c r="O34" s="90"/>
    </row>
    <row r="35" spans="1:15" ht="19.5" customHeight="1">
      <c r="A35" s="90"/>
      <c r="B35" s="79" t="s">
        <v>104</v>
      </c>
      <c r="C35" s="79"/>
      <c r="D35" s="91">
        <v>2021</v>
      </c>
      <c r="E35" s="92">
        <v>449</v>
      </c>
      <c r="F35" s="92">
        <v>2117</v>
      </c>
      <c r="G35" s="92">
        <v>1408</v>
      </c>
      <c r="H35" s="90"/>
      <c r="I35" s="90"/>
      <c r="J35" s="90"/>
      <c r="K35" s="90"/>
      <c r="L35" s="90"/>
      <c r="M35" s="90"/>
      <c r="N35" s="90"/>
      <c r="O35" s="90"/>
    </row>
    <row r="36" spans="1:15" ht="19.5" customHeight="1">
      <c r="A36" s="90"/>
      <c r="B36" s="82" t="s">
        <v>105</v>
      </c>
      <c r="C36" s="82"/>
      <c r="D36" s="91">
        <v>2022</v>
      </c>
      <c r="E36" s="92">
        <v>532</v>
      </c>
      <c r="F36" s="92">
        <v>2097</v>
      </c>
      <c r="G36" s="92">
        <v>1493</v>
      </c>
      <c r="H36" s="90"/>
      <c r="I36" s="90"/>
      <c r="J36" s="90"/>
      <c r="K36" s="90"/>
      <c r="L36" s="90"/>
      <c r="M36" s="90"/>
      <c r="N36" s="90"/>
      <c r="O36" s="90"/>
    </row>
    <row r="37" spans="1:15" ht="19.5" customHeight="1">
      <c r="A37" s="90"/>
      <c r="B37" s="90"/>
      <c r="C37" s="90"/>
      <c r="D37" s="91">
        <v>2023</v>
      </c>
      <c r="E37" s="92">
        <v>487</v>
      </c>
      <c r="F37" s="92">
        <v>1903</v>
      </c>
      <c r="G37" s="92">
        <v>1503</v>
      </c>
      <c r="H37" s="90"/>
      <c r="I37" s="90"/>
      <c r="J37" s="90"/>
      <c r="K37" s="90"/>
      <c r="L37" s="90"/>
      <c r="M37" s="90"/>
      <c r="N37" s="90"/>
      <c r="O37" s="90"/>
    </row>
    <row r="38" spans="1:15" ht="8.1" customHeight="1">
      <c r="A38" s="90"/>
      <c r="B38" s="90"/>
      <c r="C38" s="90"/>
      <c r="D38" s="91"/>
      <c r="E38" s="92"/>
      <c r="F38" s="92"/>
      <c r="G38" s="92"/>
      <c r="H38" s="90"/>
      <c r="I38" s="90"/>
      <c r="J38" s="90"/>
      <c r="K38" s="90"/>
      <c r="L38" s="90"/>
      <c r="M38" s="90"/>
      <c r="N38" s="90"/>
      <c r="O38" s="90"/>
    </row>
    <row r="39" spans="1:15" ht="19.5" customHeight="1">
      <c r="A39" s="90"/>
      <c r="B39" s="79" t="s">
        <v>128</v>
      </c>
      <c r="C39" s="79"/>
      <c r="D39" s="91">
        <v>2021</v>
      </c>
      <c r="E39" s="92">
        <v>1305</v>
      </c>
      <c r="F39" s="92">
        <v>3326</v>
      </c>
      <c r="G39" s="92">
        <v>2572</v>
      </c>
      <c r="H39" s="90"/>
      <c r="I39" s="90"/>
      <c r="J39" s="90"/>
      <c r="K39" s="90"/>
      <c r="L39" s="90"/>
      <c r="M39" s="90"/>
      <c r="N39" s="90"/>
      <c r="O39" s="90"/>
    </row>
    <row r="40" spans="1:15" ht="19.5" customHeight="1">
      <c r="A40" s="90"/>
      <c r="B40" s="82" t="s">
        <v>129</v>
      </c>
      <c r="C40" s="82"/>
      <c r="D40" s="91">
        <v>2022</v>
      </c>
      <c r="E40" s="92">
        <v>1400</v>
      </c>
      <c r="F40" s="92">
        <v>3158</v>
      </c>
      <c r="G40" s="92">
        <v>3091</v>
      </c>
      <c r="H40" s="90"/>
      <c r="I40" s="90"/>
      <c r="J40" s="90"/>
      <c r="K40" s="90"/>
      <c r="L40" s="90"/>
      <c r="M40" s="90"/>
      <c r="N40" s="90"/>
      <c r="O40" s="90"/>
    </row>
    <row r="41" spans="1:15" ht="19.5" customHeight="1">
      <c r="A41" s="90"/>
      <c r="B41" s="90"/>
      <c r="C41" s="90"/>
      <c r="D41" s="91">
        <v>2023</v>
      </c>
      <c r="E41" s="92">
        <v>1357</v>
      </c>
      <c r="F41" s="92">
        <v>3347</v>
      </c>
      <c r="G41" s="92">
        <v>2836</v>
      </c>
      <c r="H41" s="90"/>
      <c r="I41" s="90"/>
      <c r="J41" s="90"/>
      <c r="K41" s="90"/>
      <c r="L41" s="90"/>
      <c r="M41" s="90"/>
      <c r="N41" s="90"/>
      <c r="O41" s="90"/>
    </row>
    <row r="42" spans="1:15" ht="8.1" customHeight="1">
      <c r="A42" s="90"/>
      <c r="B42" s="90"/>
      <c r="C42" s="90"/>
      <c r="D42" s="91"/>
      <c r="E42" s="92"/>
      <c r="F42" s="92"/>
      <c r="G42" s="92"/>
      <c r="H42" s="90"/>
      <c r="I42" s="90"/>
      <c r="J42" s="90"/>
      <c r="K42" s="90"/>
      <c r="L42" s="90"/>
      <c r="M42" s="90"/>
      <c r="N42" s="90"/>
      <c r="O42" s="90"/>
    </row>
    <row r="43" spans="1:15" ht="19.5" customHeight="1">
      <c r="A43" s="90"/>
      <c r="B43" s="79" t="s">
        <v>130</v>
      </c>
      <c r="C43" s="79"/>
      <c r="D43" s="91">
        <v>2021</v>
      </c>
      <c r="E43" s="92">
        <v>13</v>
      </c>
      <c r="F43" s="92">
        <v>13</v>
      </c>
      <c r="G43" s="92">
        <v>26</v>
      </c>
      <c r="H43" s="90"/>
      <c r="I43" s="90"/>
      <c r="J43" s="90"/>
      <c r="K43" s="90"/>
      <c r="L43" s="90"/>
      <c r="M43" s="90"/>
      <c r="N43" s="90"/>
      <c r="O43" s="90"/>
    </row>
    <row r="44" spans="1:15" ht="19.5" customHeight="1">
      <c r="A44" s="90"/>
      <c r="B44" s="82" t="s">
        <v>131</v>
      </c>
      <c r="C44" s="82"/>
      <c r="D44" s="91">
        <v>2022</v>
      </c>
      <c r="E44" s="92">
        <v>8</v>
      </c>
      <c r="F44" s="92">
        <v>10</v>
      </c>
      <c r="G44" s="92">
        <v>25</v>
      </c>
      <c r="H44" s="90"/>
      <c r="I44" s="90"/>
      <c r="J44" s="90"/>
      <c r="K44" s="90"/>
      <c r="L44" s="90"/>
      <c r="M44" s="90"/>
      <c r="N44" s="90"/>
      <c r="O44" s="90"/>
    </row>
    <row r="45" spans="1:15" ht="19.5" customHeight="1">
      <c r="A45" s="90"/>
      <c r="B45" s="90"/>
      <c r="C45" s="90"/>
      <c r="D45" s="91">
        <v>2023</v>
      </c>
      <c r="E45" s="92">
        <v>8</v>
      </c>
      <c r="F45" s="92">
        <v>13</v>
      </c>
      <c r="G45" s="92">
        <v>34</v>
      </c>
      <c r="H45" s="90"/>
      <c r="I45" s="90"/>
      <c r="J45" s="90"/>
      <c r="K45" s="90"/>
      <c r="L45" s="90"/>
      <c r="M45" s="90"/>
      <c r="N45" s="90"/>
      <c r="O45" s="90"/>
    </row>
    <row r="46" spans="1:15" ht="8.1" customHeight="1">
      <c r="A46" s="90"/>
      <c r="B46" s="90"/>
      <c r="C46" s="90"/>
      <c r="D46" s="91"/>
      <c r="E46" s="92"/>
      <c r="F46" s="92"/>
      <c r="G46" s="92"/>
      <c r="H46" s="90"/>
      <c r="I46" s="90"/>
      <c r="J46" s="90"/>
      <c r="K46" s="90"/>
      <c r="L46" s="90"/>
      <c r="M46" s="90"/>
      <c r="N46" s="90"/>
      <c r="O46" s="90"/>
    </row>
    <row r="47" spans="1:15" ht="19.5" customHeight="1">
      <c r="A47" s="90"/>
      <c r="B47" s="79" t="s">
        <v>132</v>
      </c>
      <c r="C47" s="79"/>
      <c r="D47" s="91">
        <v>2021</v>
      </c>
      <c r="E47" s="92">
        <v>94</v>
      </c>
      <c r="F47" s="92">
        <v>774</v>
      </c>
      <c r="G47" s="92">
        <v>2191</v>
      </c>
      <c r="H47" s="90"/>
      <c r="I47" s="90"/>
      <c r="J47" s="90"/>
      <c r="K47" s="90"/>
      <c r="L47" s="90"/>
      <c r="M47" s="90"/>
      <c r="N47" s="90"/>
      <c r="O47" s="90"/>
    </row>
    <row r="48" spans="1:15" ht="19.5" customHeight="1">
      <c r="A48" s="90"/>
      <c r="B48" s="82" t="s">
        <v>133</v>
      </c>
      <c r="C48" s="82"/>
      <c r="D48" s="91">
        <v>2022</v>
      </c>
      <c r="E48" s="92">
        <v>35</v>
      </c>
      <c r="F48" s="92">
        <v>637</v>
      </c>
      <c r="G48" s="92">
        <v>1684</v>
      </c>
      <c r="H48" s="90"/>
      <c r="I48" s="90"/>
      <c r="J48" s="90"/>
      <c r="K48" s="90"/>
      <c r="L48" s="90"/>
      <c r="M48" s="90"/>
      <c r="N48" s="90"/>
      <c r="O48" s="90"/>
    </row>
    <row r="49" spans="1:15" ht="19.5" customHeight="1">
      <c r="A49" s="90"/>
      <c r="B49" s="90"/>
      <c r="C49" s="90"/>
      <c r="D49" s="91">
        <v>2023</v>
      </c>
      <c r="E49" s="92">
        <v>13</v>
      </c>
      <c r="F49" s="92">
        <v>703</v>
      </c>
      <c r="G49" s="92">
        <v>1649</v>
      </c>
      <c r="H49" s="90"/>
      <c r="I49" s="90"/>
      <c r="J49" s="90"/>
      <c r="K49" s="90"/>
      <c r="L49" s="90"/>
      <c r="M49" s="90"/>
      <c r="N49" s="90"/>
      <c r="O49" s="90"/>
    </row>
    <row r="50" spans="1:15" ht="8.1" customHeight="1">
      <c r="A50" s="97"/>
      <c r="B50" s="97"/>
      <c r="C50" s="97"/>
      <c r="D50" s="97"/>
      <c r="E50" s="97"/>
      <c r="F50" s="97"/>
      <c r="G50" s="97"/>
      <c r="H50" s="97"/>
      <c r="I50" s="90"/>
      <c r="J50" s="90"/>
      <c r="K50" s="90"/>
      <c r="L50" s="90"/>
      <c r="M50" s="90"/>
      <c r="N50" s="90"/>
      <c r="O50" s="90"/>
    </row>
    <row r="51" spans="1:15" s="72" customFormat="1" ht="19.5" customHeight="1">
      <c r="A51" s="68"/>
      <c r="B51" s="68"/>
      <c r="C51" s="68"/>
      <c r="D51" s="68"/>
      <c r="E51" s="70"/>
      <c r="F51" s="71"/>
      <c r="G51" s="71"/>
      <c r="H51" s="71" t="s">
        <v>33</v>
      </c>
      <c r="I51" s="68"/>
      <c r="J51" s="68"/>
      <c r="K51" s="68"/>
      <c r="L51" s="68"/>
      <c r="M51" s="68"/>
      <c r="N51" s="68"/>
      <c r="O51" s="68"/>
    </row>
    <row r="52" spans="1:15" s="72" customFormat="1" ht="19.5" customHeight="1">
      <c r="A52" s="68"/>
      <c r="B52" s="68"/>
      <c r="C52" s="68"/>
      <c r="D52" s="68"/>
      <c r="E52" s="69"/>
      <c r="F52" s="73"/>
      <c r="G52" s="73"/>
      <c r="H52" s="73" t="s">
        <v>34</v>
      </c>
      <c r="I52" s="68"/>
      <c r="J52" s="68"/>
      <c r="K52" s="68"/>
      <c r="L52" s="68"/>
      <c r="M52" s="68"/>
      <c r="N52" s="68"/>
      <c r="O52" s="68"/>
    </row>
    <row r="53" spans="1:15" s="72" customFormat="1" ht="19.5" customHeight="1">
      <c r="A53" s="68"/>
      <c r="B53" s="95" t="s">
        <v>186</v>
      </c>
      <c r="C53" s="74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</row>
    <row r="54" spans="1:15" s="72" customFormat="1" ht="19.5" customHeight="1">
      <c r="A54" s="130"/>
      <c r="B54" s="95" t="s">
        <v>124</v>
      </c>
      <c r="C54" s="95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</row>
    <row r="55" spans="1:15" s="149" customFormat="1" ht="19.5" customHeight="1">
      <c r="A55" s="154"/>
      <c r="B55" s="93" t="s">
        <v>125</v>
      </c>
      <c r="C55" s="93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</row>
    <row r="56" spans="1:15" ht="15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</row>
    <row r="57" spans="1:15" ht="15.75" customHeight="1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</row>
    <row r="58" spans="1:15" ht="15.75" customHeight="1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</row>
    <row r="59" spans="1:15" ht="15.75" customHeight="1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</row>
    <row r="60" spans="1:15" ht="15.75" customHeight="1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</row>
    <row r="61" spans="1:15" ht="15.75" customHeight="1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</row>
    <row r="62" spans="1:15" ht="15.75" customHeight="1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</row>
    <row r="63" spans="1:15" ht="15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</row>
    <row r="64" spans="1:15" ht="15.75" customHeight="1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</row>
    <row r="65" spans="1:15" ht="15.75" customHeight="1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</row>
    <row r="66" spans="1:15" ht="15.75" customHeight="1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</row>
    <row r="67" spans="1:15" ht="15.75" customHeight="1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</row>
    <row r="68" spans="1:15" ht="15.7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</row>
    <row r="69" spans="1:15" ht="15.75" customHeight="1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</row>
    <row r="70" spans="1:15" ht="15.75" customHeight="1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1:15" ht="15.75" customHeight="1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</row>
    <row r="72" spans="1:15" ht="15.75" customHeight="1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</row>
    <row r="73" spans="1:15" ht="15.75" customHeight="1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</row>
    <row r="74" spans="1:15" ht="15.75" customHeight="1">
      <c r="A74" s="90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</row>
    <row r="75" spans="1:15" ht="15.75" customHeight="1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</row>
    <row r="76" spans="1:15" ht="15.75" customHeight="1">
      <c r="A76" s="90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</row>
    <row r="77" spans="1:15" ht="15.75" customHeight="1">
      <c r="A77" s="90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</row>
    <row r="78" spans="1:15" ht="15.75" customHeight="1">
      <c r="A78" s="90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</row>
    <row r="79" spans="1:15" ht="15.75" customHeight="1">
      <c r="A79" s="90"/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</row>
    <row r="80" spans="1:15" ht="15.7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</row>
    <row r="81" spans="1:15" ht="15.75" customHeight="1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</row>
    <row r="82" spans="1:15" ht="15.75" customHeight="1">
      <c r="A82" s="90"/>
      <c r="B82" s="90"/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</row>
    <row r="83" spans="1:15" ht="15.75" customHeight="1">
      <c r="A83" s="90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</row>
    <row r="84" spans="1:15" ht="15.75" customHeight="1">
      <c r="A84" s="90"/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</row>
    <row r="85" spans="1:15" ht="15.75" customHeight="1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</row>
    <row r="86" spans="1:15" ht="15.75" customHeight="1">
      <c r="A86" s="90"/>
      <c r="B86" s="90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</row>
    <row r="87" spans="1:15" ht="15.75" customHeight="1">
      <c r="A87" s="90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</row>
    <row r="88" spans="1:15" ht="15.75" customHeight="1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</row>
    <row r="89" spans="1:15" ht="15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</row>
    <row r="90" spans="1:15" ht="15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</row>
    <row r="91" spans="1:15" ht="15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</row>
    <row r="92" spans="1:15" ht="15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</row>
    <row r="93" spans="1:15" ht="15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</row>
    <row r="94" spans="1:15" ht="15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</row>
    <row r="95" spans="1:15" ht="15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</row>
    <row r="96" spans="1:15" ht="15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</row>
    <row r="97" spans="1:15" ht="15.75" customHeight="1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</row>
  </sheetData>
  <conditionalFormatting sqref="B53:C53">
    <cfRule type="cellIs" dxfId="0" priority="1" stopIfTrue="1" operator="lessThan">
      <formula>0</formula>
    </cfRule>
  </conditionalFormatting>
  <printOptions horizontalCentered="1"/>
  <pageMargins left="0.39370078740157483" right="0.39370078740157483" top="0.51181102362204722" bottom="0.39370078740157483" header="0.19685039370078741" footer="0.39370078740157483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K98"/>
  <sheetViews>
    <sheetView view="pageBreakPreview" zoomScaleNormal="100" zoomScaleSheetLayoutView="100" workbookViewId="0">
      <selection activeCell="L19" sqref="L19"/>
    </sheetView>
  </sheetViews>
  <sheetFormatPr defaultColWidth="16.7109375" defaultRowHeight="15" customHeight="1"/>
  <cols>
    <col min="1" max="1" width="1.28515625" style="80" customWidth="1"/>
    <col min="2" max="2" width="13.140625" style="80" customWidth="1"/>
    <col min="3" max="3" width="38" style="80" customWidth="1"/>
    <col min="4" max="4" width="14.7109375" style="80" customWidth="1"/>
    <col min="5" max="5" width="9.7109375" style="80" customWidth="1"/>
    <col min="6" max="6" width="22.42578125" style="80" customWidth="1"/>
    <col min="7" max="7" width="9.5703125" style="80" customWidth="1"/>
    <col min="8" max="11" width="10.7109375" style="80" customWidth="1"/>
    <col min="12" max="16384" width="16.7109375" style="80"/>
  </cols>
  <sheetData>
    <row r="1" spans="1:11" ht="19.5" customHeight="1">
      <c r="A1" s="90"/>
      <c r="B1" s="78" t="s">
        <v>179</v>
      </c>
      <c r="C1" s="79" t="s">
        <v>215</v>
      </c>
      <c r="E1" s="79"/>
      <c r="F1" s="79"/>
      <c r="G1" s="90"/>
      <c r="H1" s="90"/>
      <c r="I1" s="90"/>
      <c r="J1" s="90"/>
      <c r="K1" s="90"/>
    </row>
    <row r="2" spans="1:11" ht="19.5" customHeight="1">
      <c r="A2" s="90"/>
      <c r="B2" s="81" t="s">
        <v>250</v>
      </c>
      <c r="C2" s="82" t="s">
        <v>214</v>
      </c>
      <c r="E2" s="82"/>
      <c r="F2" s="82"/>
      <c r="G2" s="90"/>
      <c r="H2" s="90"/>
      <c r="I2" s="90"/>
      <c r="J2" s="90"/>
      <c r="K2" s="90"/>
    </row>
    <row r="3" spans="1:11" ht="19.5" customHeight="1">
      <c r="A3" s="96"/>
      <c r="B3" s="83"/>
      <c r="C3" s="83"/>
      <c r="D3" s="83"/>
      <c r="E3" s="105"/>
      <c r="F3" s="105"/>
      <c r="G3" s="96"/>
      <c r="H3" s="90"/>
      <c r="I3" s="90"/>
      <c r="J3" s="90"/>
      <c r="K3" s="90"/>
    </row>
    <row r="4" spans="1:11" ht="19.5" customHeight="1">
      <c r="A4" s="90"/>
      <c r="B4" s="82"/>
      <c r="C4" s="82"/>
      <c r="D4" s="82"/>
      <c r="E4" s="107"/>
      <c r="F4" s="107"/>
      <c r="G4" s="90"/>
      <c r="H4" s="90"/>
      <c r="I4" s="90"/>
      <c r="J4" s="90"/>
      <c r="K4" s="90"/>
    </row>
    <row r="5" spans="1:11" ht="19.5" customHeight="1">
      <c r="A5" s="90"/>
      <c r="B5" s="113" t="s">
        <v>134</v>
      </c>
      <c r="C5" s="113"/>
      <c r="D5" s="114" t="s">
        <v>1</v>
      </c>
      <c r="E5" s="113"/>
      <c r="F5" s="99" t="s">
        <v>135</v>
      </c>
      <c r="G5" s="78"/>
      <c r="H5" s="90"/>
      <c r="I5" s="90"/>
      <c r="J5" s="90"/>
      <c r="K5" s="90"/>
    </row>
    <row r="6" spans="1:11" ht="19.5" customHeight="1">
      <c r="A6" s="90"/>
      <c r="B6" s="120" t="s">
        <v>136</v>
      </c>
      <c r="C6" s="116"/>
      <c r="D6" s="132" t="s">
        <v>5</v>
      </c>
      <c r="E6" s="120"/>
      <c r="F6" s="100" t="s">
        <v>137</v>
      </c>
      <c r="G6" s="90"/>
      <c r="H6" s="90"/>
      <c r="I6" s="90"/>
      <c r="J6" s="90"/>
      <c r="K6" s="90"/>
    </row>
    <row r="7" spans="1:11" ht="19.5" customHeight="1">
      <c r="A7" s="88"/>
      <c r="B7" s="127"/>
      <c r="C7" s="127"/>
      <c r="D7" s="127"/>
      <c r="E7" s="128"/>
      <c r="F7" s="128"/>
      <c r="G7" s="88"/>
      <c r="H7" s="79"/>
      <c r="I7" s="79"/>
      <c r="J7" s="79"/>
      <c r="K7" s="79"/>
    </row>
    <row r="8" spans="1:11" ht="19.5" customHeight="1">
      <c r="A8" s="79"/>
      <c r="B8" s="113"/>
      <c r="C8" s="113"/>
      <c r="D8" s="113"/>
      <c r="E8" s="99"/>
      <c r="F8" s="99"/>
      <c r="G8" s="79"/>
      <c r="H8" s="79"/>
      <c r="I8" s="79"/>
      <c r="J8" s="79"/>
      <c r="K8" s="79"/>
    </row>
    <row r="9" spans="1:11" ht="30" customHeight="1">
      <c r="A9" s="90"/>
      <c r="B9" s="113" t="s">
        <v>138</v>
      </c>
      <c r="C9" s="113"/>
      <c r="D9" s="117">
        <v>2019</v>
      </c>
      <c r="F9" s="129">
        <v>809227</v>
      </c>
      <c r="G9" s="90"/>
      <c r="H9" s="90"/>
      <c r="I9" s="90"/>
      <c r="J9" s="90"/>
      <c r="K9" s="90"/>
    </row>
    <row r="10" spans="1:11" ht="30" customHeight="1">
      <c r="A10" s="90"/>
      <c r="B10" s="120" t="s">
        <v>139</v>
      </c>
      <c r="C10" s="116"/>
      <c r="D10" s="165">
        <v>2020</v>
      </c>
      <c r="E10" s="118"/>
      <c r="F10" s="129">
        <v>857161</v>
      </c>
      <c r="G10" s="90"/>
      <c r="H10" s="90"/>
      <c r="I10" s="90"/>
      <c r="J10" s="90"/>
      <c r="K10" s="90"/>
    </row>
    <row r="11" spans="1:11" ht="30" customHeight="1">
      <c r="A11" s="90"/>
      <c r="B11" s="119"/>
      <c r="C11" s="119"/>
      <c r="D11" s="165">
        <v>2021</v>
      </c>
      <c r="E11" s="129"/>
      <c r="F11" s="129">
        <v>857161</v>
      </c>
      <c r="G11" s="90"/>
      <c r="H11" s="90"/>
      <c r="I11" s="90"/>
      <c r="J11" s="90"/>
      <c r="K11" s="90"/>
    </row>
    <row r="12" spans="1:11" ht="30" customHeight="1">
      <c r="A12" s="90"/>
      <c r="B12" s="119"/>
      <c r="C12" s="119"/>
      <c r="D12" s="117"/>
      <c r="E12" s="129"/>
      <c r="F12" s="129"/>
      <c r="G12" s="90"/>
      <c r="H12" s="90"/>
      <c r="I12" s="90"/>
      <c r="J12" s="90"/>
      <c r="K12" s="90"/>
    </row>
    <row r="13" spans="1:11" ht="30" customHeight="1">
      <c r="A13" s="90"/>
      <c r="B13" s="113" t="s">
        <v>140</v>
      </c>
      <c r="C13" s="113"/>
      <c r="D13" s="117">
        <v>2019</v>
      </c>
      <c r="F13" s="129">
        <v>481248</v>
      </c>
      <c r="G13" s="90"/>
      <c r="H13" s="90"/>
      <c r="I13" s="90"/>
      <c r="J13" s="90"/>
      <c r="K13" s="90"/>
    </row>
    <row r="14" spans="1:11" ht="30" customHeight="1">
      <c r="A14" s="90"/>
      <c r="B14" s="120" t="s">
        <v>141</v>
      </c>
      <c r="C14" s="116"/>
      <c r="D14" s="117">
        <v>2020</v>
      </c>
      <c r="E14" s="129"/>
      <c r="F14" s="129">
        <v>465175</v>
      </c>
      <c r="G14" s="90"/>
      <c r="H14" s="90"/>
      <c r="I14" s="90"/>
      <c r="J14" s="90"/>
      <c r="K14" s="90"/>
    </row>
    <row r="15" spans="1:11" ht="30" customHeight="1">
      <c r="A15" s="90"/>
      <c r="B15" s="119"/>
      <c r="C15" s="119"/>
      <c r="D15" s="117">
        <v>2021</v>
      </c>
      <c r="E15" s="129"/>
      <c r="F15" s="129">
        <v>466870</v>
      </c>
      <c r="G15" s="90"/>
      <c r="H15" s="90"/>
      <c r="I15" s="90"/>
      <c r="J15" s="90"/>
      <c r="K15" s="90"/>
    </row>
    <row r="16" spans="1:11" ht="30" customHeight="1">
      <c r="A16" s="90"/>
      <c r="B16" s="119"/>
      <c r="C16" s="119"/>
      <c r="D16" s="117"/>
      <c r="E16" s="129"/>
      <c r="F16" s="129"/>
      <c r="G16" s="90"/>
      <c r="H16" s="90"/>
      <c r="I16" s="90"/>
      <c r="J16" s="90"/>
      <c r="K16" s="90"/>
    </row>
    <row r="17" spans="1:11" ht="30" customHeight="1">
      <c r="A17" s="90"/>
      <c r="B17" s="113" t="s">
        <v>142</v>
      </c>
      <c r="C17" s="113"/>
      <c r="D17" s="117">
        <v>2019</v>
      </c>
      <c r="F17" s="129">
        <v>481248</v>
      </c>
      <c r="G17" s="90"/>
      <c r="H17" s="90"/>
      <c r="I17" s="90"/>
      <c r="J17" s="90"/>
      <c r="K17" s="90"/>
    </row>
    <row r="18" spans="1:11" ht="30" customHeight="1">
      <c r="A18" s="90"/>
      <c r="B18" s="120" t="s">
        <v>143</v>
      </c>
      <c r="C18" s="116"/>
      <c r="D18" s="117">
        <v>2020</v>
      </c>
      <c r="E18" s="129"/>
      <c r="F18" s="129">
        <v>465175</v>
      </c>
      <c r="G18" s="90"/>
      <c r="H18" s="90"/>
      <c r="I18" s="90"/>
      <c r="J18" s="90"/>
      <c r="K18" s="90"/>
    </row>
    <row r="19" spans="1:11" ht="30" customHeight="1">
      <c r="A19" s="90"/>
      <c r="B19" s="119"/>
      <c r="C19" s="119"/>
      <c r="D19" s="117">
        <v>2021</v>
      </c>
      <c r="E19" s="129"/>
      <c r="F19" s="129">
        <v>466870</v>
      </c>
      <c r="G19" s="90"/>
      <c r="H19" s="90"/>
      <c r="I19" s="90"/>
      <c r="J19" s="90"/>
      <c r="K19" s="90"/>
    </row>
    <row r="20" spans="1:11" ht="19.5" customHeight="1">
      <c r="A20" s="97"/>
      <c r="B20" s="97"/>
      <c r="C20" s="97"/>
      <c r="D20" s="97"/>
      <c r="E20" s="110"/>
      <c r="F20" s="109"/>
      <c r="G20" s="97"/>
      <c r="H20" s="90"/>
      <c r="I20" s="90"/>
      <c r="J20" s="90"/>
      <c r="K20" s="90"/>
    </row>
    <row r="21" spans="1:11" ht="19.899999999999999" customHeight="1">
      <c r="A21" s="90"/>
      <c r="B21" s="90"/>
      <c r="C21" s="90"/>
      <c r="D21" s="90"/>
      <c r="E21" s="90"/>
      <c r="F21" s="90"/>
      <c r="G21" s="101" t="s">
        <v>33</v>
      </c>
      <c r="H21" s="90"/>
      <c r="I21" s="90"/>
      <c r="J21" s="90"/>
      <c r="K21" s="90"/>
    </row>
    <row r="22" spans="1:11" ht="19.899999999999999" customHeight="1">
      <c r="A22" s="90"/>
      <c r="B22" s="90"/>
      <c r="C22" s="90"/>
      <c r="D22" s="90"/>
      <c r="E22" s="90"/>
      <c r="F22" s="90"/>
      <c r="G22" s="102" t="s">
        <v>34</v>
      </c>
      <c r="H22" s="90"/>
      <c r="I22" s="90"/>
      <c r="J22" s="90"/>
      <c r="K22" s="90"/>
    </row>
    <row r="23" spans="1:11" ht="15" customHeight="1">
      <c r="A23" s="90"/>
      <c r="B23" s="90"/>
      <c r="C23" s="90"/>
      <c r="D23" s="90"/>
      <c r="E23" s="91"/>
      <c r="F23" s="84"/>
      <c r="G23" s="90"/>
      <c r="H23" s="90"/>
      <c r="I23" s="90"/>
      <c r="J23" s="90"/>
      <c r="K23" s="90"/>
    </row>
    <row r="24" spans="1:11" ht="15.75" customHeight="1">
      <c r="A24" s="90"/>
      <c r="B24" s="90"/>
      <c r="C24" s="90"/>
      <c r="D24" s="90"/>
      <c r="E24" s="91"/>
      <c r="F24" s="91"/>
      <c r="G24" s="90"/>
      <c r="H24" s="90"/>
      <c r="I24" s="90"/>
      <c r="J24" s="90"/>
      <c r="K24" s="90"/>
    </row>
    <row r="25" spans="1:11" ht="15" customHeight="1">
      <c r="A25" s="90"/>
      <c r="B25" s="112"/>
      <c r="C25" s="112"/>
      <c r="D25" s="90"/>
      <c r="E25" s="91"/>
      <c r="F25" s="91"/>
      <c r="G25" s="90"/>
      <c r="H25" s="90"/>
      <c r="I25" s="90"/>
      <c r="J25" s="90"/>
      <c r="K25" s="90"/>
    </row>
    <row r="26" spans="1:11" ht="15.75" customHeight="1">
      <c r="A26" s="90"/>
      <c r="B26" s="90"/>
      <c r="C26" s="90"/>
      <c r="D26" s="90"/>
      <c r="E26" s="91"/>
      <c r="F26" s="91"/>
      <c r="G26" s="90"/>
      <c r="H26" s="90"/>
      <c r="I26" s="90"/>
      <c r="J26" s="90"/>
      <c r="K26" s="90"/>
    </row>
    <row r="27" spans="1:11" ht="15.75" customHeight="1">
      <c r="A27" s="90"/>
      <c r="B27" s="90"/>
      <c r="C27" s="90"/>
      <c r="D27" s="90"/>
      <c r="E27" s="91"/>
      <c r="F27" s="91"/>
      <c r="G27" s="90"/>
      <c r="H27" s="90"/>
      <c r="I27" s="90"/>
      <c r="J27" s="90"/>
      <c r="K27" s="90"/>
    </row>
    <row r="28" spans="1:11" ht="15.75" customHeight="1">
      <c r="A28" s="90"/>
      <c r="B28" s="90"/>
      <c r="C28" s="90"/>
      <c r="D28" s="90"/>
      <c r="E28" s="91"/>
      <c r="F28" s="91"/>
      <c r="G28" s="90"/>
      <c r="H28" s="90"/>
      <c r="I28" s="90"/>
      <c r="J28" s="90"/>
      <c r="K28" s="90"/>
    </row>
    <row r="29" spans="1:11" ht="15.75" customHeight="1">
      <c r="A29" s="90"/>
      <c r="B29" s="90"/>
      <c r="C29" s="90"/>
      <c r="D29" s="90"/>
      <c r="E29" s="91"/>
      <c r="F29" s="91"/>
      <c r="G29" s="90"/>
      <c r="H29" s="90"/>
      <c r="I29" s="90"/>
      <c r="J29" s="90"/>
      <c r="K29" s="90"/>
    </row>
    <row r="30" spans="1:11" ht="15.75" customHeight="1">
      <c r="A30" s="90"/>
      <c r="B30" s="90"/>
      <c r="C30" s="90"/>
      <c r="D30" s="90"/>
      <c r="E30" s="91"/>
      <c r="F30" s="91"/>
      <c r="G30" s="90"/>
      <c r="H30" s="90"/>
      <c r="I30" s="90"/>
      <c r="J30" s="90"/>
      <c r="K30" s="90"/>
    </row>
    <row r="31" spans="1:11" ht="15.75" customHeight="1">
      <c r="A31" s="90"/>
      <c r="B31" s="90"/>
      <c r="C31" s="90"/>
      <c r="D31" s="90"/>
      <c r="E31" s="91"/>
      <c r="F31" s="91"/>
      <c r="G31" s="90"/>
      <c r="H31" s="90"/>
      <c r="I31" s="90"/>
      <c r="J31" s="90"/>
      <c r="K31" s="90"/>
    </row>
    <row r="32" spans="1:11" ht="15.75" customHeight="1">
      <c r="A32" s="90"/>
      <c r="B32" s="90"/>
      <c r="C32" s="90"/>
      <c r="D32" s="90"/>
      <c r="E32" s="91"/>
      <c r="F32" s="91"/>
      <c r="G32" s="90"/>
      <c r="H32" s="90"/>
      <c r="I32" s="90"/>
      <c r="J32" s="90"/>
      <c r="K32" s="90"/>
    </row>
    <row r="33" spans="1:11" ht="15.75" customHeight="1">
      <c r="A33" s="90"/>
      <c r="B33" s="90"/>
      <c r="C33" s="90"/>
      <c r="D33" s="90"/>
      <c r="E33" s="91"/>
      <c r="F33" s="91"/>
      <c r="G33" s="90"/>
      <c r="H33" s="90"/>
      <c r="I33" s="90"/>
      <c r="J33" s="90"/>
      <c r="K33" s="90"/>
    </row>
    <row r="34" spans="1:11" ht="15.75" customHeight="1">
      <c r="A34" s="90"/>
      <c r="B34" s="90"/>
      <c r="C34" s="90"/>
      <c r="D34" s="90"/>
      <c r="E34" s="91"/>
      <c r="F34" s="91"/>
      <c r="G34" s="90"/>
      <c r="H34" s="90"/>
      <c r="I34" s="90"/>
      <c r="J34" s="90"/>
      <c r="K34" s="90"/>
    </row>
    <row r="35" spans="1:11" ht="15.75" customHeight="1">
      <c r="A35" s="90"/>
      <c r="B35" s="90"/>
      <c r="C35" s="90"/>
      <c r="D35" s="90"/>
      <c r="E35" s="91"/>
      <c r="F35" s="91"/>
      <c r="G35" s="90"/>
      <c r="H35" s="90"/>
      <c r="I35" s="90"/>
      <c r="J35" s="90"/>
      <c r="K35" s="90"/>
    </row>
    <row r="36" spans="1:11" ht="15.75" customHeight="1">
      <c r="A36" s="90"/>
      <c r="B36" s="90"/>
      <c r="C36" s="90"/>
      <c r="D36" s="90"/>
      <c r="E36" s="91"/>
      <c r="F36" s="91"/>
      <c r="G36" s="90"/>
      <c r="H36" s="90"/>
      <c r="I36" s="90"/>
      <c r="J36" s="90"/>
      <c r="K36" s="90"/>
    </row>
    <row r="37" spans="1:11" ht="15.75" customHeight="1">
      <c r="A37" s="90"/>
      <c r="B37" s="90"/>
      <c r="C37" s="90"/>
      <c r="D37" s="90"/>
      <c r="E37" s="91"/>
      <c r="F37" s="91"/>
      <c r="G37" s="90"/>
      <c r="H37" s="90"/>
      <c r="I37" s="90"/>
      <c r="J37" s="90"/>
      <c r="K37" s="90"/>
    </row>
    <row r="38" spans="1:11" ht="15.75" customHeight="1">
      <c r="A38" s="90"/>
      <c r="B38" s="90"/>
      <c r="C38" s="90"/>
      <c r="D38" s="90"/>
      <c r="E38" s="91"/>
      <c r="F38" s="91"/>
      <c r="G38" s="90"/>
      <c r="H38" s="90"/>
      <c r="I38" s="90"/>
      <c r="J38" s="90"/>
      <c r="K38" s="90"/>
    </row>
    <row r="39" spans="1:11" ht="15.75" customHeight="1">
      <c r="A39" s="90"/>
      <c r="B39" s="90"/>
      <c r="C39" s="90"/>
      <c r="D39" s="90"/>
      <c r="E39" s="91"/>
      <c r="F39" s="91"/>
      <c r="G39" s="90"/>
      <c r="H39" s="90"/>
      <c r="I39" s="90"/>
      <c r="J39" s="90"/>
      <c r="K39" s="90"/>
    </row>
    <row r="40" spans="1:11" ht="15.75" customHeight="1">
      <c r="A40" s="90"/>
      <c r="B40" s="90"/>
      <c r="C40" s="90"/>
      <c r="D40" s="90"/>
      <c r="E40" s="91"/>
      <c r="F40" s="91"/>
      <c r="G40" s="90"/>
      <c r="H40" s="90"/>
      <c r="I40" s="90"/>
      <c r="J40" s="90"/>
      <c r="K40" s="90"/>
    </row>
    <row r="41" spans="1:11" ht="15.75" customHeight="1">
      <c r="A41" s="90"/>
      <c r="B41" s="90"/>
      <c r="C41" s="90"/>
      <c r="D41" s="90"/>
      <c r="E41" s="91"/>
      <c r="F41" s="91"/>
      <c r="G41" s="90"/>
      <c r="H41" s="90"/>
      <c r="I41" s="90"/>
      <c r="J41" s="90"/>
      <c r="K41" s="90"/>
    </row>
    <row r="42" spans="1:11" ht="15.75" customHeight="1">
      <c r="A42" s="90"/>
      <c r="B42" s="90"/>
      <c r="C42" s="90"/>
      <c r="D42" s="90"/>
      <c r="E42" s="91"/>
      <c r="F42" s="91"/>
      <c r="G42" s="90"/>
      <c r="H42" s="90"/>
      <c r="I42" s="90"/>
      <c r="J42" s="90"/>
      <c r="K42" s="90"/>
    </row>
    <row r="43" spans="1:11" ht="15.75" customHeight="1">
      <c r="A43" s="90"/>
      <c r="B43" s="90"/>
      <c r="C43" s="90"/>
      <c r="D43" s="90"/>
      <c r="E43" s="91"/>
      <c r="F43" s="91"/>
      <c r="G43" s="90"/>
      <c r="H43" s="90"/>
      <c r="I43" s="90"/>
      <c r="J43" s="90"/>
      <c r="K43" s="90"/>
    </row>
    <row r="44" spans="1:11" ht="15.75" customHeight="1">
      <c r="A44" s="90"/>
      <c r="B44" s="90"/>
      <c r="C44" s="90"/>
      <c r="D44" s="90"/>
      <c r="E44" s="91"/>
      <c r="F44" s="91"/>
      <c r="G44" s="90"/>
      <c r="H44" s="90"/>
      <c r="I44" s="90"/>
      <c r="J44" s="90"/>
      <c r="K44" s="90"/>
    </row>
    <row r="45" spans="1:11" ht="15.75" customHeight="1">
      <c r="A45" s="90"/>
      <c r="B45" s="90"/>
      <c r="C45" s="90"/>
      <c r="D45" s="90"/>
      <c r="E45" s="91"/>
      <c r="F45" s="91"/>
      <c r="G45" s="90"/>
      <c r="H45" s="90"/>
      <c r="I45" s="90"/>
      <c r="J45" s="90"/>
      <c r="K45" s="90"/>
    </row>
    <row r="46" spans="1:11" ht="15.75" customHeight="1">
      <c r="A46" s="90"/>
      <c r="B46" s="90"/>
      <c r="C46" s="90"/>
      <c r="D46" s="90"/>
      <c r="E46" s="91"/>
      <c r="F46" s="91"/>
      <c r="G46" s="90"/>
      <c r="H46" s="90"/>
      <c r="I46" s="90"/>
      <c r="J46" s="90"/>
      <c r="K46" s="90"/>
    </row>
    <row r="47" spans="1:11" ht="15.75" customHeight="1">
      <c r="A47" s="90"/>
      <c r="B47" s="90"/>
      <c r="C47" s="90"/>
      <c r="D47" s="90"/>
      <c r="E47" s="91"/>
      <c r="F47" s="91"/>
      <c r="G47" s="90"/>
      <c r="H47" s="90"/>
      <c r="I47" s="90"/>
      <c r="J47" s="90"/>
      <c r="K47" s="90"/>
    </row>
    <row r="48" spans="1:11" ht="15.75" customHeight="1">
      <c r="A48" s="90"/>
      <c r="B48" s="90"/>
      <c r="C48" s="90"/>
      <c r="D48" s="90"/>
      <c r="E48" s="91"/>
      <c r="F48" s="91"/>
      <c r="G48" s="90"/>
      <c r="H48" s="90"/>
      <c r="I48" s="90"/>
      <c r="J48" s="90"/>
      <c r="K48" s="90"/>
    </row>
    <row r="49" spans="1:11" ht="15.75" customHeight="1">
      <c r="A49" s="90"/>
      <c r="B49" s="90"/>
      <c r="C49" s="90"/>
      <c r="D49" s="90"/>
      <c r="E49" s="91"/>
      <c r="F49" s="91"/>
      <c r="G49" s="90"/>
      <c r="H49" s="90"/>
      <c r="I49" s="90"/>
      <c r="J49" s="90"/>
      <c r="K49" s="90"/>
    </row>
    <row r="50" spans="1:11" ht="15.75" customHeight="1">
      <c r="A50" s="90"/>
      <c r="B50" s="90"/>
      <c r="C50" s="90"/>
      <c r="D50" s="90"/>
      <c r="E50" s="91"/>
      <c r="F50" s="91"/>
      <c r="G50" s="90"/>
      <c r="H50" s="90"/>
      <c r="I50" s="90"/>
      <c r="J50" s="90"/>
      <c r="K50" s="90"/>
    </row>
    <row r="51" spans="1:11" ht="15.75" customHeight="1">
      <c r="A51" s="90"/>
      <c r="B51" s="90"/>
      <c r="C51" s="90"/>
      <c r="D51" s="90"/>
      <c r="E51" s="91"/>
      <c r="F51" s="91"/>
      <c r="G51" s="90"/>
      <c r="H51" s="90"/>
      <c r="I51" s="90"/>
      <c r="J51" s="90"/>
      <c r="K51" s="90"/>
    </row>
    <row r="52" spans="1:11" ht="15.75" customHeight="1">
      <c r="A52" s="90"/>
      <c r="B52" s="90"/>
      <c r="C52" s="90"/>
      <c r="D52" s="90"/>
      <c r="E52" s="91"/>
      <c r="F52" s="91"/>
      <c r="G52" s="90"/>
      <c r="H52" s="90"/>
      <c r="I52" s="90"/>
      <c r="J52" s="90"/>
      <c r="K52" s="90"/>
    </row>
    <row r="53" spans="1:11" ht="15.75" customHeight="1">
      <c r="A53" s="90"/>
      <c r="B53" s="90"/>
      <c r="C53" s="90"/>
      <c r="D53" s="90"/>
      <c r="E53" s="91"/>
      <c r="F53" s="91"/>
      <c r="G53" s="90"/>
      <c r="H53" s="90"/>
      <c r="I53" s="90"/>
      <c r="J53" s="90"/>
      <c r="K53" s="90"/>
    </row>
    <row r="54" spans="1:11" ht="15.75" customHeight="1">
      <c r="A54" s="90"/>
      <c r="B54" s="90"/>
      <c r="C54" s="90"/>
      <c r="D54" s="90"/>
      <c r="E54" s="91"/>
      <c r="F54" s="91"/>
      <c r="G54" s="90"/>
      <c r="H54" s="90"/>
      <c r="I54" s="90"/>
      <c r="J54" s="90"/>
      <c r="K54" s="90"/>
    </row>
    <row r="55" spans="1:11" ht="15.75" customHeight="1">
      <c r="A55" s="90"/>
      <c r="B55" s="90"/>
      <c r="C55" s="90"/>
      <c r="D55" s="90"/>
      <c r="E55" s="91"/>
      <c r="F55" s="91"/>
      <c r="G55" s="90"/>
      <c r="H55" s="90"/>
      <c r="I55" s="90"/>
      <c r="J55" s="90"/>
      <c r="K55" s="90"/>
    </row>
    <row r="56" spans="1:11" ht="15.75" customHeight="1">
      <c r="A56" s="90"/>
      <c r="B56" s="90"/>
      <c r="C56" s="90"/>
      <c r="D56" s="90"/>
      <c r="E56" s="91"/>
      <c r="F56" s="91"/>
      <c r="G56" s="90"/>
      <c r="H56" s="90"/>
      <c r="I56" s="90"/>
      <c r="J56" s="90"/>
      <c r="K56" s="90"/>
    </row>
    <row r="57" spans="1:11" ht="15.75" customHeight="1">
      <c r="A57" s="90"/>
      <c r="B57" s="90"/>
      <c r="C57" s="90"/>
      <c r="D57" s="90"/>
      <c r="E57" s="91"/>
      <c r="F57" s="91"/>
      <c r="G57" s="90"/>
      <c r="H57" s="90"/>
      <c r="I57" s="90"/>
      <c r="J57" s="90"/>
      <c r="K57" s="90"/>
    </row>
    <row r="58" spans="1:11" ht="15.75" customHeight="1">
      <c r="A58" s="90"/>
      <c r="B58" s="90"/>
      <c r="C58" s="90"/>
      <c r="D58" s="90"/>
      <c r="E58" s="91"/>
      <c r="F58" s="91"/>
      <c r="G58" s="90"/>
      <c r="H58" s="90"/>
      <c r="I58" s="90"/>
      <c r="J58" s="90"/>
      <c r="K58" s="90"/>
    </row>
    <row r="59" spans="1:11" ht="15.75" customHeight="1">
      <c r="A59" s="90"/>
      <c r="B59" s="90"/>
      <c r="C59" s="90"/>
      <c r="D59" s="90"/>
      <c r="E59" s="91"/>
      <c r="F59" s="91"/>
      <c r="G59" s="90"/>
      <c r="H59" s="90"/>
      <c r="I59" s="90"/>
      <c r="J59" s="90"/>
      <c r="K59" s="90"/>
    </row>
    <row r="60" spans="1:11" ht="15.75" customHeight="1">
      <c r="A60" s="90"/>
      <c r="B60" s="90"/>
      <c r="C60" s="90"/>
      <c r="D60" s="90"/>
      <c r="E60" s="91"/>
      <c r="F60" s="91"/>
      <c r="G60" s="90"/>
      <c r="H60" s="90"/>
      <c r="I60" s="90"/>
      <c r="J60" s="90"/>
      <c r="K60" s="90"/>
    </row>
    <row r="61" spans="1:11" ht="15.75" customHeight="1">
      <c r="A61" s="90"/>
      <c r="B61" s="90"/>
      <c r="C61" s="90"/>
      <c r="D61" s="90"/>
      <c r="E61" s="91"/>
      <c r="F61" s="91"/>
      <c r="G61" s="90"/>
      <c r="H61" s="90"/>
      <c r="I61" s="90"/>
      <c r="J61" s="90"/>
      <c r="K61" s="90"/>
    </row>
    <row r="62" spans="1:11" ht="15.75" customHeight="1">
      <c r="A62" s="90"/>
      <c r="B62" s="90"/>
      <c r="C62" s="90"/>
      <c r="D62" s="90"/>
      <c r="E62" s="91"/>
      <c r="F62" s="91"/>
      <c r="G62" s="90"/>
      <c r="H62" s="90"/>
      <c r="I62" s="90"/>
      <c r="J62" s="90"/>
      <c r="K62" s="90"/>
    </row>
    <row r="63" spans="1:11" ht="15.75" customHeight="1">
      <c r="A63" s="90"/>
      <c r="B63" s="90"/>
      <c r="C63" s="90"/>
      <c r="D63" s="90"/>
      <c r="E63" s="91"/>
      <c r="F63" s="91"/>
      <c r="G63" s="90"/>
      <c r="H63" s="90"/>
      <c r="I63" s="90"/>
      <c r="J63" s="90"/>
      <c r="K63" s="90"/>
    </row>
    <row r="64" spans="1:11" ht="15.75" customHeight="1">
      <c r="A64" s="90"/>
      <c r="B64" s="90"/>
      <c r="C64" s="90"/>
      <c r="D64" s="90"/>
      <c r="E64" s="91"/>
      <c r="F64" s="91"/>
      <c r="G64" s="90"/>
      <c r="H64" s="90"/>
      <c r="I64" s="90"/>
      <c r="J64" s="90"/>
      <c r="K64" s="90"/>
    </row>
    <row r="65" spans="1:11" ht="15.75" customHeight="1">
      <c r="A65" s="90"/>
      <c r="B65" s="90"/>
      <c r="C65" s="90"/>
      <c r="D65" s="90"/>
      <c r="E65" s="91"/>
      <c r="F65" s="91"/>
      <c r="G65" s="90"/>
      <c r="H65" s="90"/>
      <c r="I65" s="90"/>
      <c r="J65" s="90"/>
      <c r="K65" s="90"/>
    </row>
    <row r="66" spans="1:11" ht="15.75" customHeight="1">
      <c r="A66" s="90"/>
      <c r="B66" s="90"/>
      <c r="C66" s="90"/>
      <c r="D66" s="90"/>
      <c r="E66" s="91"/>
      <c r="F66" s="91"/>
      <c r="G66" s="90"/>
      <c r="H66" s="90"/>
      <c r="I66" s="90"/>
      <c r="J66" s="90"/>
      <c r="K66" s="90"/>
    </row>
    <row r="67" spans="1:11" ht="15.75" customHeight="1">
      <c r="A67" s="90"/>
      <c r="B67" s="90"/>
      <c r="C67" s="90"/>
      <c r="D67" s="90"/>
      <c r="E67" s="91"/>
      <c r="F67" s="91"/>
      <c r="G67" s="90"/>
      <c r="H67" s="90"/>
      <c r="I67" s="90"/>
      <c r="J67" s="90"/>
      <c r="K67" s="90"/>
    </row>
    <row r="68" spans="1:11" ht="15.75" customHeight="1">
      <c r="A68" s="90"/>
      <c r="B68" s="90"/>
      <c r="C68" s="90"/>
      <c r="D68" s="90"/>
      <c r="E68" s="91"/>
      <c r="F68" s="91"/>
      <c r="G68" s="90"/>
      <c r="H68" s="90"/>
      <c r="I68" s="90"/>
      <c r="J68" s="90"/>
      <c r="K68" s="90"/>
    </row>
    <row r="69" spans="1:11" ht="15.75" customHeight="1">
      <c r="A69" s="90"/>
      <c r="B69" s="90"/>
      <c r="C69" s="90"/>
      <c r="D69" s="90"/>
      <c r="E69" s="91"/>
      <c r="F69" s="91"/>
      <c r="G69" s="90"/>
      <c r="H69" s="90"/>
      <c r="I69" s="90"/>
      <c r="J69" s="90"/>
      <c r="K69" s="90"/>
    </row>
    <row r="70" spans="1:11" ht="15.75" customHeight="1">
      <c r="A70" s="90"/>
      <c r="B70" s="90"/>
      <c r="C70" s="90"/>
      <c r="D70" s="90"/>
      <c r="E70" s="91"/>
      <c r="F70" s="91"/>
      <c r="G70" s="90"/>
      <c r="H70" s="90"/>
      <c r="I70" s="90"/>
      <c r="J70" s="90"/>
      <c r="K70" s="90"/>
    </row>
    <row r="71" spans="1:11" ht="15.75" customHeight="1">
      <c r="A71" s="90"/>
      <c r="B71" s="90"/>
      <c r="C71" s="90"/>
      <c r="D71" s="90"/>
      <c r="E71" s="91"/>
      <c r="F71" s="91"/>
      <c r="G71" s="90"/>
      <c r="H71" s="90"/>
      <c r="I71" s="90"/>
      <c r="J71" s="90"/>
      <c r="K71" s="90"/>
    </row>
    <row r="72" spans="1:11" ht="15.75" customHeight="1">
      <c r="A72" s="90"/>
      <c r="B72" s="90"/>
      <c r="C72" s="90"/>
      <c r="D72" s="90"/>
      <c r="E72" s="91"/>
      <c r="F72" s="91"/>
      <c r="G72" s="90"/>
      <c r="H72" s="90"/>
      <c r="I72" s="90"/>
      <c r="J72" s="90"/>
      <c r="K72" s="90"/>
    </row>
    <row r="73" spans="1:11" ht="15.75" customHeight="1">
      <c r="A73" s="90"/>
      <c r="B73" s="90"/>
      <c r="C73" s="90"/>
      <c r="D73" s="90"/>
      <c r="E73" s="91"/>
      <c r="F73" s="91"/>
      <c r="G73" s="90"/>
      <c r="H73" s="90"/>
      <c r="I73" s="90"/>
      <c r="J73" s="90"/>
      <c r="K73" s="90"/>
    </row>
    <row r="74" spans="1:11" ht="15.75" customHeight="1">
      <c r="A74" s="90"/>
      <c r="B74" s="90"/>
      <c r="C74" s="90"/>
      <c r="D74" s="90"/>
      <c r="E74" s="91"/>
      <c r="F74" s="91"/>
      <c r="G74" s="90"/>
      <c r="H74" s="90"/>
      <c r="I74" s="90"/>
      <c r="J74" s="90"/>
      <c r="K74" s="90"/>
    </row>
    <row r="75" spans="1:11" ht="15.75" customHeight="1">
      <c r="A75" s="90"/>
      <c r="B75" s="90"/>
      <c r="C75" s="90"/>
      <c r="D75" s="90"/>
      <c r="E75" s="91"/>
      <c r="F75" s="91"/>
      <c r="G75" s="90"/>
      <c r="H75" s="90"/>
      <c r="I75" s="90"/>
      <c r="J75" s="90"/>
      <c r="K75" s="90"/>
    </row>
    <row r="76" spans="1:11" ht="15.75" customHeight="1">
      <c r="A76" s="90"/>
      <c r="B76" s="90"/>
      <c r="C76" s="90"/>
      <c r="D76" s="90"/>
      <c r="E76" s="91"/>
      <c r="F76" s="91"/>
      <c r="G76" s="90"/>
      <c r="H76" s="90"/>
      <c r="I76" s="90"/>
      <c r="J76" s="90"/>
      <c r="K76" s="90"/>
    </row>
    <row r="77" spans="1:11" ht="15.75" customHeight="1">
      <c r="A77" s="90"/>
      <c r="B77" s="90"/>
      <c r="C77" s="90"/>
      <c r="D77" s="90"/>
      <c r="E77" s="91"/>
      <c r="F77" s="91"/>
      <c r="G77" s="90"/>
      <c r="H77" s="90"/>
      <c r="I77" s="90"/>
      <c r="J77" s="90"/>
      <c r="K77" s="90"/>
    </row>
    <row r="78" spans="1:11" ht="15.75" customHeight="1">
      <c r="A78" s="90"/>
      <c r="B78" s="90"/>
      <c r="C78" s="90"/>
      <c r="D78" s="90"/>
      <c r="E78" s="91"/>
      <c r="F78" s="91"/>
      <c r="G78" s="90"/>
      <c r="H78" s="90"/>
      <c r="I78" s="90"/>
      <c r="J78" s="90"/>
      <c r="K78" s="90"/>
    </row>
    <row r="79" spans="1:11" ht="15.75" customHeight="1">
      <c r="A79" s="90"/>
      <c r="B79" s="90"/>
      <c r="C79" s="90"/>
      <c r="D79" s="90"/>
      <c r="E79" s="91"/>
      <c r="F79" s="91"/>
      <c r="G79" s="90"/>
      <c r="H79" s="90"/>
      <c r="I79" s="90"/>
      <c r="J79" s="90"/>
      <c r="K79" s="90"/>
    </row>
    <row r="80" spans="1:11" ht="15.75" customHeight="1">
      <c r="A80" s="90"/>
      <c r="B80" s="90"/>
      <c r="C80" s="90"/>
      <c r="D80" s="90"/>
      <c r="E80" s="91"/>
      <c r="F80" s="91"/>
      <c r="G80" s="90"/>
      <c r="H80" s="90"/>
      <c r="I80" s="90"/>
      <c r="J80" s="90"/>
      <c r="K80" s="90"/>
    </row>
    <row r="81" spans="1:11" ht="15.75" customHeight="1">
      <c r="A81" s="90"/>
      <c r="B81" s="90"/>
      <c r="C81" s="90"/>
      <c r="D81" s="90"/>
      <c r="E81" s="91"/>
      <c r="F81" s="91"/>
      <c r="G81" s="90"/>
      <c r="H81" s="90"/>
      <c r="I81" s="90"/>
      <c r="J81" s="90"/>
      <c r="K81" s="90"/>
    </row>
    <row r="82" spans="1:11" ht="15.75" customHeight="1">
      <c r="A82" s="90"/>
      <c r="B82" s="90"/>
      <c r="C82" s="90"/>
      <c r="D82" s="90"/>
      <c r="E82" s="91"/>
      <c r="F82" s="91"/>
      <c r="G82" s="90"/>
      <c r="H82" s="90"/>
      <c r="I82" s="90"/>
      <c r="J82" s="90"/>
      <c r="K82" s="90"/>
    </row>
    <row r="83" spans="1:11" ht="15.75" customHeight="1">
      <c r="A83" s="90"/>
      <c r="B83" s="90"/>
      <c r="C83" s="90"/>
      <c r="D83" s="90"/>
      <c r="E83" s="91"/>
      <c r="F83" s="91"/>
      <c r="G83" s="90"/>
      <c r="H83" s="90"/>
      <c r="I83" s="90"/>
      <c r="J83" s="90"/>
      <c r="K83" s="90"/>
    </row>
    <row r="84" spans="1:11" ht="15.75" customHeight="1">
      <c r="A84" s="90"/>
      <c r="B84" s="90"/>
      <c r="C84" s="90"/>
      <c r="D84" s="90"/>
      <c r="E84" s="91"/>
      <c r="F84" s="91"/>
      <c r="G84" s="90"/>
      <c r="H84" s="90"/>
      <c r="I84" s="90"/>
      <c r="J84" s="90"/>
      <c r="K84" s="90"/>
    </row>
    <row r="85" spans="1:11" ht="15.75" customHeight="1">
      <c r="A85" s="90"/>
      <c r="B85" s="90"/>
      <c r="C85" s="90"/>
      <c r="D85" s="90"/>
      <c r="E85" s="91"/>
      <c r="F85" s="91"/>
      <c r="G85" s="90"/>
      <c r="H85" s="90"/>
      <c r="I85" s="90"/>
      <c r="J85" s="90"/>
      <c r="K85" s="90"/>
    </row>
    <row r="86" spans="1:11" ht="15.75" customHeight="1">
      <c r="A86" s="90"/>
      <c r="B86" s="90"/>
      <c r="C86" s="90"/>
      <c r="D86" s="90"/>
      <c r="E86" s="91"/>
      <c r="F86" s="91"/>
      <c r="G86" s="90"/>
      <c r="H86" s="90"/>
      <c r="I86" s="90"/>
      <c r="J86" s="90"/>
      <c r="K86" s="90"/>
    </row>
    <row r="87" spans="1:11" ht="15.75" customHeight="1">
      <c r="A87" s="90"/>
      <c r="B87" s="90"/>
      <c r="C87" s="90"/>
      <c r="D87" s="90"/>
      <c r="E87" s="91"/>
      <c r="F87" s="91"/>
      <c r="G87" s="90"/>
      <c r="H87" s="90"/>
      <c r="I87" s="90"/>
      <c r="J87" s="90"/>
      <c r="K87" s="90"/>
    </row>
    <row r="88" spans="1:11" ht="15.75" customHeight="1">
      <c r="A88" s="90"/>
      <c r="B88" s="90"/>
      <c r="C88" s="90"/>
      <c r="D88" s="90"/>
      <c r="E88" s="91"/>
      <c r="F88" s="91"/>
      <c r="G88" s="90"/>
      <c r="H88" s="90"/>
      <c r="I88" s="90"/>
      <c r="J88" s="90"/>
      <c r="K88" s="90"/>
    </row>
    <row r="89" spans="1:11" ht="15.75" customHeight="1">
      <c r="A89" s="90"/>
      <c r="B89" s="90"/>
      <c r="C89" s="90"/>
      <c r="D89" s="90"/>
      <c r="E89" s="91"/>
      <c r="F89" s="91"/>
      <c r="G89" s="90"/>
      <c r="H89" s="90"/>
      <c r="I89" s="90"/>
      <c r="J89" s="90"/>
      <c r="K89" s="90"/>
    </row>
    <row r="90" spans="1:11" ht="15.75" customHeight="1">
      <c r="A90" s="90"/>
      <c r="B90" s="90"/>
      <c r="C90" s="90"/>
      <c r="D90" s="90"/>
      <c r="E90" s="91"/>
      <c r="F90" s="91"/>
      <c r="G90" s="90"/>
      <c r="H90" s="90"/>
      <c r="I90" s="90"/>
      <c r="J90" s="90"/>
      <c r="K90" s="90"/>
    </row>
    <row r="91" spans="1:11" ht="15.75" customHeight="1">
      <c r="A91" s="90"/>
      <c r="B91" s="90"/>
      <c r="C91" s="90"/>
      <c r="D91" s="90"/>
      <c r="E91" s="91"/>
      <c r="F91" s="91"/>
      <c r="G91" s="90"/>
      <c r="H91" s="90"/>
      <c r="I91" s="90"/>
      <c r="J91" s="90"/>
      <c r="K91" s="90"/>
    </row>
    <row r="92" spans="1:11" ht="15.75" customHeight="1">
      <c r="A92" s="90"/>
      <c r="B92" s="90"/>
      <c r="C92" s="90"/>
      <c r="D92" s="90"/>
      <c r="E92" s="91"/>
      <c r="F92" s="91"/>
      <c r="G92" s="90"/>
      <c r="H92" s="90"/>
      <c r="I92" s="90"/>
      <c r="J92" s="90"/>
      <c r="K92" s="90"/>
    </row>
    <row r="93" spans="1:11" ht="15.75" customHeight="1">
      <c r="A93" s="90"/>
      <c r="B93" s="90"/>
      <c r="C93" s="90"/>
      <c r="D93" s="90"/>
      <c r="E93" s="91"/>
      <c r="F93" s="91"/>
      <c r="G93" s="90"/>
      <c r="H93" s="90"/>
      <c r="I93" s="90"/>
      <c r="J93" s="90"/>
      <c r="K93" s="90"/>
    </row>
    <row r="94" spans="1:11" ht="15.75" customHeight="1">
      <c r="A94" s="90"/>
      <c r="B94" s="90"/>
      <c r="C94" s="90"/>
      <c r="D94" s="90"/>
      <c r="E94" s="91"/>
      <c r="F94" s="91"/>
      <c r="G94" s="90"/>
      <c r="H94" s="90"/>
      <c r="I94" s="90"/>
      <c r="J94" s="90"/>
      <c r="K94" s="90"/>
    </row>
    <row r="95" spans="1:11" ht="15.75" customHeight="1">
      <c r="A95" s="90"/>
      <c r="B95" s="90"/>
      <c r="C95" s="90"/>
      <c r="D95" s="90"/>
      <c r="E95" s="91"/>
      <c r="F95" s="91"/>
      <c r="G95" s="90"/>
      <c r="H95" s="90"/>
      <c r="I95" s="90"/>
      <c r="J95" s="90"/>
      <c r="K95" s="90"/>
    </row>
    <row r="96" spans="1:11" ht="15.75" customHeight="1">
      <c r="A96" s="90"/>
      <c r="B96" s="90"/>
      <c r="C96" s="90"/>
      <c r="D96" s="90"/>
      <c r="E96" s="91"/>
      <c r="F96" s="91"/>
      <c r="G96" s="90"/>
      <c r="H96" s="90"/>
      <c r="I96" s="90"/>
      <c r="J96" s="90"/>
      <c r="K96" s="90"/>
    </row>
    <row r="97" spans="1:11" ht="15.75" customHeight="1">
      <c r="A97" s="90"/>
      <c r="B97" s="90"/>
      <c r="C97" s="90"/>
      <c r="D97" s="90"/>
      <c r="E97" s="91"/>
      <c r="F97" s="91"/>
      <c r="G97" s="90"/>
      <c r="H97" s="90"/>
      <c r="I97" s="90"/>
      <c r="J97" s="90"/>
      <c r="K97" s="90"/>
    </row>
    <row r="98" spans="1:11" ht="15.75" customHeight="1">
      <c r="A98" s="90"/>
      <c r="B98" s="90"/>
      <c r="C98" s="90"/>
      <c r="D98" s="90"/>
      <c r="E98" s="91"/>
      <c r="F98" s="91"/>
      <c r="G98" s="90"/>
      <c r="H98" s="90"/>
      <c r="I98" s="90"/>
      <c r="J98" s="90"/>
      <c r="K98" s="90"/>
    </row>
  </sheetData>
  <printOptions horizontalCentered="1"/>
  <pageMargins left="0.39370078740157483" right="0.39370078740157483" top="0.51181102362204722" bottom="0.39370078740157483" header="0.19685039370078741" footer="0.3937007874015748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00"/>
  <sheetViews>
    <sheetView view="pageBreakPreview" zoomScale="85" zoomScaleNormal="100" zoomScaleSheetLayoutView="85" workbookViewId="0">
      <selection activeCell="E31" sqref="E31"/>
    </sheetView>
  </sheetViews>
  <sheetFormatPr defaultColWidth="16.7109375" defaultRowHeight="15" customHeight="1"/>
  <cols>
    <col min="1" max="1" width="1.28515625" style="14" customWidth="1"/>
    <col min="2" max="2" width="10.28515625" style="14" customWidth="1"/>
    <col min="3" max="3" width="14.140625" style="14" customWidth="1"/>
    <col min="4" max="4" width="19.42578125" style="14" customWidth="1"/>
    <col min="5" max="7" width="23.5703125" style="14" customWidth="1"/>
    <col min="8" max="8" width="1.28515625" style="14" customWidth="1"/>
    <col min="9" max="12" width="10.7109375" style="14" customWidth="1"/>
    <col min="13" max="16384" width="16.7109375" style="14"/>
  </cols>
  <sheetData>
    <row r="1" spans="1:12" ht="19.5" customHeight="1">
      <c r="A1" s="12"/>
      <c r="B1" s="170" t="s">
        <v>148</v>
      </c>
      <c r="C1" s="169" t="s">
        <v>259</v>
      </c>
      <c r="E1" s="13"/>
      <c r="F1" s="13"/>
      <c r="G1" s="13"/>
      <c r="H1" s="12"/>
      <c r="I1" s="12"/>
      <c r="J1" s="12"/>
      <c r="K1" s="12"/>
      <c r="L1" s="12"/>
    </row>
    <row r="2" spans="1:12" ht="19.5" customHeight="1">
      <c r="A2" s="12"/>
      <c r="B2" s="170"/>
      <c r="C2" s="169" t="s">
        <v>224</v>
      </c>
      <c r="E2" s="13"/>
      <c r="F2" s="13"/>
      <c r="G2" s="13"/>
      <c r="H2" s="12"/>
      <c r="I2" s="12"/>
      <c r="J2" s="12"/>
      <c r="K2" s="12"/>
      <c r="L2" s="12"/>
    </row>
    <row r="3" spans="1:12" ht="19.5" customHeight="1">
      <c r="A3" s="12"/>
      <c r="B3" s="172" t="s">
        <v>150</v>
      </c>
      <c r="C3" s="168" t="s">
        <v>225</v>
      </c>
      <c r="E3" s="15"/>
      <c r="F3" s="15"/>
      <c r="G3" s="15"/>
      <c r="H3" s="12"/>
      <c r="I3" s="12"/>
      <c r="J3" s="12"/>
      <c r="K3" s="12"/>
      <c r="L3" s="12"/>
    </row>
    <row r="4" spans="1:12" ht="15" customHeight="1">
      <c r="A4" s="16"/>
      <c r="B4" s="17"/>
      <c r="C4" s="17"/>
      <c r="D4" s="17"/>
      <c r="E4" s="17"/>
      <c r="F4" s="17"/>
      <c r="G4" s="17"/>
      <c r="H4" s="16"/>
      <c r="I4" s="12"/>
      <c r="J4" s="12"/>
      <c r="K4" s="12"/>
      <c r="L4" s="12"/>
    </row>
    <row r="5" spans="1:12" ht="8.1" customHeight="1">
      <c r="A5" s="12"/>
      <c r="B5" s="15"/>
      <c r="C5" s="15"/>
      <c r="D5" s="15"/>
      <c r="E5" s="15"/>
      <c r="F5" s="15"/>
      <c r="G5" s="15"/>
      <c r="H5" s="12"/>
      <c r="I5" s="12"/>
      <c r="J5" s="12"/>
      <c r="K5" s="12"/>
      <c r="L5" s="12"/>
    </row>
    <row r="6" spans="1:12" ht="15" customHeight="1">
      <c r="A6" s="12"/>
      <c r="B6" s="169" t="s">
        <v>0</v>
      </c>
      <c r="C6" s="169"/>
      <c r="D6" s="155" t="s">
        <v>1</v>
      </c>
      <c r="E6" s="170" t="s">
        <v>2</v>
      </c>
      <c r="F6" s="170" t="s">
        <v>184</v>
      </c>
      <c r="G6" s="170" t="s">
        <v>278</v>
      </c>
      <c r="H6" s="18"/>
      <c r="I6" s="12"/>
      <c r="J6" s="12"/>
      <c r="K6" s="12"/>
      <c r="L6" s="12"/>
    </row>
    <row r="7" spans="1:12" ht="15" customHeight="1">
      <c r="A7" s="12"/>
      <c r="B7" s="168" t="s">
        <v>4</v>
      </c>
      <c r="C7" s="168"/>
      <c r="D7" s="171" t="s">
        <v>5</v>
      </c>
      <c r="E7" s="172" t="s">
        <v>6</v>
      </c>
      <c r="F7" s="172" t="s">
        <v>185</v>
      </c>
      <c r="G7" s="172" t="s">
        <v>279</v>
      </c>
      <c r="H7" s="12"/>
      <c r="I7" s="12"/>
      <c r="J7" s="12"/>
      <c r="K7" s="12"/>
      <c r="L7" s="12"/>
    </row>
    <row r="8" spans="1:12" ht="8.1" customHeight="1">
      <c r="A8" s="19"/>
      <c r="B8" s="173"/>
      <c r="C8" s="173"/>
      <c r="D8" s="173"/>
      <c r="E8" s="173"/>
      <c r="F8" s="173"/>
      <c r="G8" s="173"/>
      <c r="H8" s="19"/>
      <c r="I8" s="13"/>
      <c r="J8" s="13"/>
      <c r="K8" s="13"/>
      <c r="L8" s="13"/>
    </row>
    <row r="9" spans="1:12" ht="5.25" customHeight="1">
      <c r="A9" s="13"/>
      <c r="B9" s="169"/>
      <c r="C9" s="169"/>
      <c r="D9" s="169"/>
      <c r="E9" s="169"/>
      <c r="F9" s="169"/>
      <c r="G9" s="169"/>
      <c r="H9" s="13"/>
      <c r="I9" s="13"/>
      <c r="J9" s="13"/>
      <c r="K9" s="13"/>
      <c r="L9" s="13"/>
    </row>
    <row r="10" spans="1:12" ht="15" customHeight="1">
      <c r="A10" s="12"/>
      <c r="B10" s="169" t="s">
        <v>9</v>
      </c>
      <c r="C10" s="169"/>
      <c r="D10" s="174">
        <v>2021</v>
      </c>
      <c r="E10" s="181">
        <f>SUM(F10:G10)</f>
        <v>34376</v>
      </c>
      <c r="F10" s="181">
        <f t="shared" ref="F10:G12" si="0">F14+F18+F22+F26+F30+F34+F38+F42+F46+F50+F54+F58+F62+F66+F70+F74</f>
        <v>20515</v>
      </c>
      <c r="G10" s="181">
        <f t="shared" si="0"/>
        <v>13861</v>
      </c>
      <c r="H10" s="12"/>
      <c r="I10" s="12"/>
      <c r="J10" s="12"/>
      <c r="K10" s="12"/>
      <c r="L10" s="12"/>
    </row>
    <row r="11" spans="1:12" ht="15" customHeight="1">
      <c r="A11" s="12"/>
      <c r="B11" s="169"/>
      <c r="C11" s="169"/>
      <c r="D11" s="174">
        <v>2022</v>
      </c>
      <c r="E11" s="181">
        <f>SUM(F11:G11)</f>
        <v>53666</v>
      </c>
      <c r="F11" s="181">
        <f t="shared" si="0"/>
        <v>32200</v>
      </c>
      <c r="G11" s="181">
        <f t="shared" si="0"/>
        <v>21466</v>
      </c>
      <c r="H11" s="12"/>
      <c r="I11" s="12"/>
      <c r="J11" s="12"/>
      <c r="K11" s="12"/>
      <c r="L11" s="12"/>
    </row>
    <row r="12" spans="1:12" ht="15" customHeight="1">
      <c r="A12" s="12"/>
      <c r="B12" s="169"/>
      <c r="C12" s="169"/>
      <c r="D12" s="193">
        <v>2023</v>
      </c>
      <c r="E12" s="181">
        <f>SUM(F12:G12)</f>
        <v>58003</v>
      </c>
      <c r="F12" s="181">
        <f t="shared" si="0"/>
        <v>35584</v>
      </c>
      <c r="G12" s="181">
        <f t="shared" si="0"/>
        <v>22419</v>
      </c>
      <c r="H12" s="12"/>
      <c r="I12" s="12"/>
      <c r="J12" s="12"/>
      <c r="K12" s="12"/>
      <c r="L12" s="12"/>
    </row>
    <row r="13" spans="1:12" ht="5.25" customHeight="1">
      <c r="A13" s="12"/>
      <c r="B13" s="169"/>
      <c r="C13" s="169"/>
      <c r="D13" s="177"/>
      <c r="E13" s="182"/>
      <c r="F13" s="182"/>
      <c r="G13" s="182"/>
      <c r="H13" s="12"/>
      <c r="I13" s="12"/>
      <c r="J13" s="12"/>
      <c r="K13" s="12"/>
      <c r="L13" s="12"/>
    </row>
    <row r="14" spans="1:12" ht="15" customHeight="1">
      <c r="A14" s="12"/>
      <c r="B14" s="167" t="s">
        <v>10</v>
      </c>
      <c r="C14" s="167"/>
      <c r="D14" s="177">
        <v>2021</v>
      </c>
      <c r="E14" s="182">
        <f>SUM(F14:G14)</f>
        <v>2523</v>
      </c>
      <c r="F14" s="182">
        <v>1472</v>
      </c>
      <c r="G14" s="182">
        <v>1051</v>
      </c>
      <c r="H14" s="12"/>
      <c r="I14" s="12"/>
      <c r="J14" s="12"/>
      <c r="K14" s="12"/>
      <c r="L14" s="12"/>
    </row>
    <row r="15" spans="1:12" ht="15" customHeight="1">
      <c r="A15" s="12"/>
      <c r="B15" s="167"/>
      <c r="C15" s="167"/>
      <c r="D15" s="177">
        <v>2022</v>
      </c>
      <c r="E15" s="182">
        <f>SUM(F15:G15)</f>
        <v>4055</v>
      </c>
      <c r="F15" s="182">
        <v>2251</v>
      </c>
      <c r="G15" s="182">
        <v>1804</v>
      </c>
      <c r="H15" s="12"/>
      <c r="I15" s="12"/>
      <c r="J15" s="12"/>
      <c r="K15" s="12"/>
      <c r="L15" s="12"/>
    </row>
    <row r="16" spans="1:12" ht="15" customHeight="1">
      <c r="A16" s="12"/>
      <c r="B16" s="167"/>
      <c r="C16" s="167"/>
      <c r="D16" s="177">
        <v>2023</v>
      </c>
      <c r="E16" s="182">
        <f>SUM(F16:G16)</f>
        <v>5177</v>
      </c>
      <c r="F16" s="182">
        <v>3013</v>
      </c>
      <c r="G16" s="182">
        <v>2164</v>
      </c>
      <c r="H16" s="12"/>
      <c r="I16" s="12"/>
      <c r="J16" s="12"/>
      <c r="K16" s="12"/>
      <c r="L16" s="12"/>
    </row>
    <row r="17" spans="1:12" ht="5.25" customHeight="1">
      <c r="A17" s="12"/>
      <c r="B17" s="167"/>
      <c r="C17" s="167"/>
      <c r="D17" s="177"/>
      <c r="E17" s="182"/>
      <c r="F17" s="182"/>
      <c r="G17" s="182"/>
      <c r="H17" s="12"/>
      <c r="I17" s="12"/>
      <c r="J17" s="12"/>
      <c r="K17" s="12"/>
      <c r="L17" s="12"/>
    </row>
    <row r="18" spans="1:12" ht="15" customHeight="1">
      <c r="A18" s="12"/>
      <c r="B18" s="167" t="s">
        <v>11</v>
      </c>
      <c r="C18" s="167"/>
      <c r="D18" s="177">
        <v>2021</v>
      </c>
      <c r="E18" s="182">
        <f>SUM(F18:G18)</f>
        <v>1920</v>
      </c>
      <c r="F18" s="182">
        <v>1117</v>
      </c>
      <c r="G18" s="182">
        <v>803</v>
      </c>
      <c r="H18" s="12"/>
      <c r="I18" s="12"/>
      <c r="J18" s="12"/>
      <c r="K18" s="12"/>
      <c r="L18" s="12"/>
    </row>
    <row r="19" spans="1:12" ht="15" customHeight="1">
      <c r="A19" s="12"/>
      <c r="B19" s="167"/>
      <c r="C19" s="167"/>
      <c r="D19" s="177">
        <v>2022</v>
      </c>
      <c r="E19" s="182">
        <f>SUM(F19:G19)</f>
        <v>2519</v>
      </c>
      <c r="F19" s="182">
        <v>1561</v>
      </c>
      <c r="G19" s="182">
        <v>958</v>
      </c>
      <c r="H19" s="12"/>
      <c r="I19" s="12"/>
      <c r="J19" s="12"/>
      <c r="K19" s="12"/>
      <c r="L19" s="12"/>
    </row>
    <row r="20" spans="1:12" ht="15" customHeight="1">
      <c r="A20" s="12"/>
      <c r="B20" s="167"/>
      <c r="C20" s="167"/>
      <c r="D20" s="177">
        <v>2023</v>
      </c>
      <c r="E20" s="182">
        <f>SUM(F20:G20)</f>
        <v>2517</v>
      </c>
      <c r="F20" s="182">
        <v>1551</v>
      </c>
      <c r="G20" s="182">
        <v>966</v>
      </c>
      <c r="H20" s="12"/>
      <c r="I20" s="12"/>
      <c r="J20" s="12"/>
      <c r="K20" s="12"/>
      <c r="L20" s="12"/>
    </row>
    <row r="21" spans="1:12" ht="5.25" customHeight="1">
      <c r="A21" s="12"/>
      <c r="B21" s="167"/>
      <c r="C21" s="167"/>
      <c r="D21" s="177"/>
      <c r="E21" s="182"/>
      <c r="F21" s="182"/>
      <c r="G21" s="182"/>
      <c r="H21" s="12"/>
      <c r="I21" s="12"/>
      <c r="J21" s="12"/>
      <c r="K21" s="12"/>
      <c r="L21" s="12"/>
    </row>
    <row r="22" spans="1:12" ht="15" customHeight="1">
      <c r="A22" s="12"/>
      <c r="B22" s="167" t="s">
        <v>13</v>
      </c>
      <c r="C22" s="167"/>
      <c r="D22" s="177">
        <v>2021</v>
      </c>
      <c r="E22" s="182">
        <f>SUM(F22:G22)</f>
        <v>2002</v>
      </c>
      <c r="F22" s="182">
        <v>1224</v>
      </c>
      <c r="G22" s="182">
        <v>778</v>
      </c>
      <c r="H22" s="12"/>
      <c r="I22" s="12"/>
      <c r="J22" s="12"/>
      <c r="K22" s="12"/>
      <c r="L22" s="12"/>
    </row>
    <row r="23" spans="1:12" ht="15" customHeight="1">
      <c r="A23" s="12"/>
      <c r="B23" s="167"/>
      <c r="C23" s="167"/>
      <c r="D23" s="177">
        <v>2022</v>
      </c>
      <c r="E23" s="182">
        <f>SUM(F23:G23)</f>
        <v>2915</v>
      </c>
      <c r="F23" s="182">
        <v>1886</v>
      </c>
      <c r="G23" s="182">
        <v>1029</v>
      </c>
      <c r="H23" s="12"/>
      <c r="I23" s="12"/>
      <c r="J23" s="12"/>
      <c r="K23" s="12"/>
      <c r="L23" s="12"/>
    </row>
    <row r="24" spans="1:12" ht="15" customHeight="1">
      <c r="A24" s="12"/>
      <c r="B24" s="167"/>
      <c r="C24" s="167"/>
      <c r="D24" s="177">
        <v>2023</v>
      </c>
      <c r="E24" s="182">
        <f>SUM(F24:G24)</f>
        <v>3534</v>
      </c>
      <c r="F24" s="182">
        <v>2393</v>
      </c>
      <c r="G24" s="182">
        <v>1141</v>
      </c>
      <c r="H24" s="12"/>
      <c r="I24" s="12"/>
      <c r="J24" s="12"/>
      <c r="K24" s="12"/>
      <c r="L24" s="12"/>
    </row>
    <row r="25" spans="1:12" ht="5.25" customHeight="1">
      <c r="A25" s="12"/>
      <c r="B25" s="167"/>
      <c r="C25" s="167"/>
      <c r="D25" s="177"/>
      <c r="E25" s="182"/>
      <c r="F25" s="182"/>
      <c r="G25" s="182"/>
      <c r="H25" s="12"/>
      <c r="I25" s="12"/>
      <c r="J25" s="12"/>
      <c r="K25" s="12"/>
      <c r="L25" s="12"/>
    </row>
    <row r="26" spans="1:12" ht="15" customHeight="1">
      <c r="A26" s="12"/>
      <c r="B26" s="167" t="s">
        <v>14</v>
      </c>
      <c r="C26" s="167"/>
      <c r="D26" s="177">
        <v>2021</v>
      </c>
      <c r="E26" s="182">
        <f>SUM(F26:G26)</f>
        <v>1254</v>
      </c>
      <c r="F26" s="182">
        <v>776</v>
      </c>
      <c r="G26" s="182">
        <v>478</v>
      </c>
      <c r="H26" s="12"/>
      <c r="I26" s="12"/>
      <c r="J26" s="12"/>
      <c r="K26" s="12"/>
      <c r="L26" s="12"/>
    </row>
    <row r="27" spans="1:12" ht="15" customHeight="1">
      <c r="A27" s="12"/>
      <c r="B27" s="167"/>
      <c r="C27" s="167"/>
      <c r="D27" s="177">
        <v>2022</v>
      </c>
      <c r="E27" s="182">
        <f>SUM(F27:G27)</f>
        <v>2176</v>
      </c>
      <c r="F27" s="182">
        <v>1383</v>
      </c>
      <c r="G27" s="182">
        <v>793</v>
      </c>
      <c r="H27" s="12"/>
      <c r="I27" s="12"/>
      <c r="J27" s="12"/>
      <c r="K27" s="12"/>
      <c r="L27" s="12"/>
    </row>
    <row r="28" spans="1:12" ht="15" customHeight="1">
      <c r="A28" s="12"/>
      <c r="B28" s="167"/>
      <c r="C28" s="167"/>
      <c r="D28" s="177">
        <v>2023</v>
      </c>
      <c r="E28" s="182">
        <f>SUM(F28:G28)</f>
        <v>2688</v>
      </c>
      <c r="F28" s="182">
        <v>1677</v>
      </c>
      <c r="G28" s="182">
        <v>1011</v>
      </c>
      <c r="H28" s="12"/>
      <c r="I28" s="12"/>
      <c r="J28" s="12"/>
      <c r="K28" s="12"/>
      <c r="L28" s="12"/>
    </row>
    <row r="29" spans="1:12" ht="5.25" customHeight="1">
      <c r="A29" s="12"/>
      <c r="B29" s="167"/>
      <c r="C29" s="167"/>
      <c r="D29" s="177"/>
      <c r="E29" s="182"/>
      <c r="F29" s="182"/>
      <c r="G29" s="182"/>
      <c r="H29" s="12"/>
      <c r="I29" s="12"/>
      <c r="J29" s="12"/>
      <c r="K29" s="12"/>
      <c r="L29" s="12"/>
    </row>
    <row r="30" spans="1:12" ht="15" customHeight="1">
      <c r="A30" s="12"/>
      <c r="B30" s="167" t="s">
        <v>15</v>
      </c>
      <c r="C30" s="167"/>
      <c r="D30" s="177">
        <v>2021</v>
      </c>
      <c r="E30" s="182">
        <f>SUM(F30:G30)</f>
        <v>1645</v>
      </c>
      <c r="F30" s="182">
        <v>1053</v>
      </c>
      <c r="G30" s="182">
        <v>592</v>
      </c>
      <c r="H30" s="12"/>
      <c r="I30" s="12"/>
      <c r="J30" s="12"/>
      <c r="K30" s="12"/>
      <c r="L30" s="12"/>
    </row>
    <row r="31" spans="1:12" ht="15" customHeight="1">
      <c r="A31" s="12"/>
      <c r="B31" s="167"/>
      <c r="C31" s="167"/>
      <c r="D31" s="177">
        <v>2022</v>
      </c>
      <c r="E31" s="182">
        <f>SUM(F31:G31)</f>
        <v>2646</v>
      </c>
      <c r="F31" s="182">
        <v>1839</v>
      </c>
      <c r="G31" s="182">
        <v>807</v>
      </c>
      <c r="H31" s="12"/>
      <c r="I31" s="12"/>
      <c r="J31" s="12"/>
      <c r="K31" s="12"/>
      <c r="L31" s="12"/>
    </row>
    <row r="32" spans="1:12" ht="15" customHeight="1">
      <c r="A32" s="12"/>
      <c r="B32" s="167"/>
      <c r="C32" s="167"/>
      <c r="D32" s="177">
        <v>2023</v>
      </c>
      <c r="E32" s="182">
        <f>SUM(F32:G32)</f>
        <v>2899</v>
      </c>
      <c r="F32" s="182">
        <v>2001</v>
      </c>
      <c r="G32" s="182">
        <v>898</v>
      </c>
      <c r="H32" s="12"/>
      <c r="I32" s="12"/>
      <c r="J32" s="12"/>
      <c r="K32" s="12"/>
      <c r="L32" s="12"/>
    </row>
    <row r="33" spans="1:12" ht="5.25" customHeight="1">
      <c r="A33" s="12"/>
      <c r="B33" s="167"/>
      <c r="C33" s="167"/>
      <c r="D33" s="177"/>
      <c r="E33" s="182"/>
      <c r="F33" s="182"/>
      <c r="G33" s="182"/>
      <c r="H33" s="12"/>
      <c r="I33" s="12"/>
      <c r="J33" s="12"/>
      <c r="K33" s="12"/>
      <c r="L33" s="12"/>
    </row>
    <row r="34" spans="1:12" ht="15" customHeight="1">
      <c r="A34" s="12"/>
      <c r="B34" s="167" t="s">
        <v>16</v>
      </c>
      <c r="C34" s="167"/>
      <c r="D34" s="177">
        <v>2021</v>
      </c>
      <c r="E34" s="182">
        <f>SUM(F34:G34)</f>
        <v>1833</v>
      </c>
      <c r="F34" s="182">
        <v>1185</v>
      </c>
      <c r="G34" s="182">
        <v>648</v>
      </c>
      <c r="H34" s="12"/>
      <c r="I34" s="12"/>
      <c r="J34" s="12"/>
      <c r="K34" s="12"/>
      <c r="L34" s="12"/>
    </row>
    <row r="35" spans="1:12" ht="15" customHeight="1">
      <c r="A35" s="12"/>
      <c r="B35" s="167"/>
      <c r="C35" s="167"/>
      <c r="D35" s="177">
        <v>2022</v>
      </c>
      <c r="E35" s="182">
        <f>SUM(F35:G35)</f>
        <v>1186</v>
      </c>
      <c r="F35" s="182">
        <v>708</v>
      </c>
      <c r="G35" s="182">
        <v>478</v>
      </c>
      <c r="H35" s="12"/>
      <c r="I35" s="12"/>
      <c r="J35" s="12"/>
      <c r="K35" s="12"/>
      <c r="L35" s="12"/>
    </row>
    <row r="36" spans="1:12" ht="15" customHeight="1">
      <c r="A36" s="12"/>
      <c r="B36" s="167"/>
      <c r="C36" s="167"/>
      <c r="D36" s="177">
        <v>2023</v>
      </c>
      <c r="E36" s="182">
        <f>SUM(F36:G36)</f>
        <v>2441</v>
      </c>
      <c r="F36" s="182">
        <v>1624</v>
      </c>
      <c r="G36" s="182">
        <v>817</v>
      </c>
      <c r="H36" s="12"/>
      <c r="I36" s="12"/>
      <c r="J36" s="12"/>
      <c r="K36" s="12"/>
      <c r="L36" s="12"/>
    </row>
    <row r="37" spans="1:12" ht="5.25" customHeight="1">
      <c r="A37" s="12"/>
      <c r="B37" s="167"/>
      <c r="C37" s="167"/>
      <c r="D37" s="177"/>
      <c r="E37" s="182"/>
      <c r="F37" s="182"/>
      <c r="G37" s="182"/>
      <c r="H37" s="12"/>
      <c r="I37" s="12"/>
      <c r="J37" s="12"/>
      <c r="K37" s="12"/>
      <c r="L37" s="12"/>
    </row>
    <row r="38" spans="1:12" ht="15" customHeight="1">
      <c r="A38" s="12"/>
      <c r="B38" s="167" t="s">
        <v>17</v>
      </c>
      <c r="C38" s="167"/>
      <c r="D38" s="177">
        <v>2021</v>
      </c>
      <c r="E38" s="182">
        <f>SUM(F38:G38)</f>
        <v>2165</v>
      </c>
      <c r="F38" s="182">
        <v>1163</v>
      </c>
      <c r="G38" s="182">
        <v>1002</v>
      </c>
      <c r="H38" s="12"/>
      <c r="I38" s="12"/>
      <c r="J38" s="12"/>
      <c r="K38" s="12"/>
      <c r="L38" s="12"/>
    </row>
    <row r="39" spans="1:12" ht="15" customHeight="1">
      <c r="A39" s="12"/>
      <c r="B39" s="167"/>
      <c r="C39" s="167"/>
      <c r="D39" s="177">
        <v>2022</v>
      </c>
      <c r="E39" s="182">
        <f>SUM(F39:G39)</f>
        <v>3685</v>
      </c>
      <c r="F39" s="182">
        <v>1853</v>
      </c>
      <c r="G39" s="182">
        <v>1832</v>
      </c>
      <c r="H39" s="12"/>
      <c r="I39" s="12"/>
      <c r="J39" s="12"/>
      <c r="K39" s="12"/>
      <c r="L39" s="12"/>
    </row>
    <row r="40" spans="1:12" ht="15" customHeight="1">
      <c r="A40" s="12"/>
      <c r="B40" s="167"/>
      <c r="C40" s="167"/>
      <c r="D40" s="177">
        <v>2023</v>
      </c>
      <c r="E40" s="182">
        <f>SUM(F40:G40)</f>
        <v>3967</v>
      </c>
      <c r="F40" s="182">
        <v>2027</v>
      </c>
      <c r="G40" s="182">
        <v>1940</v>
      </c>
      <c r="H40" s="12"/>
      <c r="I40" s="12"/>
      <c r="J40" s="12"/>
      <c r="K40" s="12"/>
      <c r="L40" s="12"/>
    </row>
    <row r="41" spans="1:12" ht="5.25" customHeight="1">
      <c r="A41" s="12"/>
      <c r="B41" s="167"/>
      <c r="C41" s="167"/>
      <c r="D41" s="177"/>
      <c r="E41" s="182"/>
      <c r="F41" s="182"/>
      <c r="G41" s="182"/>
      <c r="H41" s="12"/>
      <c r="I41" s="12"/>
      <c r="J41" s="12"/>
      <c r="K41" s="12"/>
      <c r="L41" s="12"/>
    </row>
    <row r="42" spans="1:12" ht="15" customHeight="1">
      <c r="A42" s="12"/>
      <c r="B42" s="167" t="s">
        <v>18</v>
      </c>
      <c r="C42" s="167"/>
      <c r="D42" s="177">
        <v>2021</v>
      </c>
      <c r="E42" s="182">
        <f>SUM(F42:G42)</f>
        <v>629</v>
      </c>
      <c r="F42" s="182">
        <v>410</v>
      </c>
      <c r="G42" s="182">
        <v>219</v>
      </c>
      <c r="H42" s="12"/>
      <c r="I42" s="12"/>
      <c r="J42" s="12"/>
      <c r="K42" s="12"/>
      <c r="L42" s="12"/>
    </row>
    <row r="43" spans="1:12" ht="15" customHeight="1">
      <c r="A43" s="12"/>
      <c r="B43" s="167"/>
      <c r="C43" s="167"/>
      <c r="D43" s="177">
        <v>2022</v>
      </c>
      <c r="E43" s="182">
        <f>SUM(F43:G43)</f>
        <v>719</v>
      </c>
      <c r="F43" s="182">
        <v>531</v>
      </c>
      <c r="G43" s="182">
        <v>188</v>
      </c>
      <c r="H43" s="12"/>
      <c r="I43" s="12"/>
      <c r="J43" s="12"/>
      <c r="K43" s="12"/>
      <c r="L43" s="12"/>
    </row>
    <row r="44" spans="1:12" ht="15" customHeight="1">
      <c r="A44" s="12"/>
      <c r="B44" s="167"/>
      <c r="C44" s="167"/>
      <c r="D44" s="177">
        <v>2023</v>
      </c>
      <c r="E44" s="182">
        <f>SUM(F44:G44)</f>
        <v>757</v>
      </c>
      <c r="F44" s="182">
        <v>538</v>
      </c>
      <c r="G44" s="182">
        <v>219</v>
      </c>
      <c r="H44" s="12"/>
      <c r="I44" s="12"/>
      <c r="J44" s="12"/>
      <c r="K44" s="12"/>
      <c r="L44" s="12"/>
    </row>
    <row r="45" spans="1:12" ht="5.25" customHeight="1">
      <c r="A45" s="12"/>
      <c r="B45" s="167"/>
      <c r="C45" s="167"/>
      <c r="D45" s="177"/>
      <c r="E45" s="182"/>
      <c r="F45" s="182"/>
      <c r="G45" s="182"/>
      <c r="H45" s="12"/>
      <c r="I45" s="12"/>
      <c r="J45" s="12"/>
      <c r="K45" s="12"/>
      <c r="L45" s="12"/>
    </row>
    <row r="46" spans="1:12" ht="15" customHeight="1">
      <c r="A46" s="12"/>
      <c r="B46" s="167" t="s">
        <v>19</v>
      </c>
      <c r="C46" s="167"/>
      <c r="D46" s="177">
        <v>2021</v>
      </c>
      <c r="E46" s="182">
        <f>SUM(F46:G46)</f>
        <v>1322</v>
      </c>
      <c r="F46" s="182">
        <v>744</v>
      </c>
      <c r="G46" s="182">
        <v>578</v>
      </c>
      <c r="H46" s="12"/>
      <c r="I46" s="12"/>
      <c r="J46" s="12"/>
      <c r="K46" s="12"/>
      <c r="L46" s="12"/>
    </row>
    <row r="47" spans="1:12" ht="15" customHeight="1">
      <c r="A47" s="12"/>
      <c r="B47" s="167"/>
      <c r="C47" s="167"/>
      <c r="D47" s="177">
        <v>2022</v>
      </c>
      <c r="E47" s="182">
        <f>SUM(F47:G47)</f>
        <v>2368</v>
      </c>
      <c r="F47" s="182">
        <v>1243</v>
      </c>
      <c r="G47" s="182">
        <v>1125</v>
      </c>
      <c r="H47" s="12"/>
      <c r="I47" s="12"/>
      <c r="J47" s="12"/>
      <c r="K47" s="12"/>
      <c r="L47" s="12"/>
    </row>
    <row r="48" spans="1:12" ht="15" customHeight="1">
      <c r="A48" s="12"/>
      <c r="B48" s="167"/>
      <c r="C48" s="167"/>
      <c r="D48" s="177">
        <v>2023</v>
      </c>
      <c r="E48" s="182">
        <f>SUM(F48:G48)</f>
        <v>2768</v>
      </c>
      <c r="F48" s="182">
        <v>1646</v>
      </c>
      <c r="G48" s="182">
        <v>1122</v>
      </c>
      <c r="H48" s="12"/>
      <c r="I48" s="12"/>
      <c r="J48" s="12"/>
      <c r="K48" s="12"/>
      <c r="L48" s="12"/>
    </row>
    <row r="49" spans="1:12" ht="5.25" customHeight="1">
      <c r="A49" s="12"/>
      <c r="B49" s="167"/>
      <c r="C49" s="167"/>
      <c r="D49" s="177"/>
      <c r="E49" s="182"/>
      <c r="F49" s="182"/>
      <c r="G49" s="182"/>
      <c r="H49" s="12"/>
      <c r="I49" s="12"/>
      <c r="J49" s="12"/>
      <c r="K49" s="12"/>
      <c r="L49" s="12"/>
    </row>
    <row r="50" spans="1:12" ht="15" customHeight="1">
      <c r="A50" s="12"/>
      <c r="B50" s="167" t="s">
        <v>20</v>
      </c>
      <c r="C50" s="167"/>
      <c r="D50" s="177">
        <v>2021</v>
      </c>
      <c r="E50" s="182">
        <f>SUM(F50:G50)</f>
        <v>2221</v>
      </c>
      <c r="F50" s="182">
        <v>1170</v>
      </c>
      <c r="G50" s="182">
        <v>1051</v>
      </c>
      <c r="H50" s="12"/>
      <c r="I50" s="12"/>
      <c r="J50" s="12"/>
      <c r="K50" s="12"/>
      <c r="L50" s="12"/>
    </row>
    <row r="51" spans="1:12" ht="15" customHeight="1">
      <c r="A51" s="12"/>
      <c r="B51" s="167"/>
      <c r="C51" s="167"/>
      <c r="D51" s="177">
        <v>2022</v>
      </c>
      <c r="E51" s="182">
        <f>SUM(F51:G51)</f>
        <v>3857</v>
      </c>
      <c r="F51" s="182">
        <v>2134</v>
      </c>
      <c r="G51" s="182">
        <v>1723</v>
      </c>
      <c r="H51" s="12"/>
      <c r="I51" s="12"/>
      <c r="J51" s="12"/>
      <c r="K51" s="12"/>
      <c r="L51" s="12"/>
    </row>
    <row r="52" spans="1:12" ht="15" customHeight="1">
      <c r="A52" s="12"/>
      <c r="B52" s="167"/>
      <c r="C52" s="167"/>
      <c r="D52" s="177">
        <v>2023</v>
      </c>
      <c r="E52" s="182">
        <f>SUM(F52:G52)</f>
        <v>4191</v>
      </c>
      <c r="F52" s="182">
        <v>2327</v>
      </c>
      <c r="G52" s="182">
        <v>1864</v>
      </c>
      <c r="H52" s="12"/>
      <c r="I52" s="12"/>
      <c r="J52" s="12"/>
      <c r="K52" s="12"/>
      <c r="L52" s="12"/>
    </row>
    <row r="53" spans="1:12" ht="5.25" customHeight="1">
      <c r="A53" s="12"/>
      <c r="B53" s="167"/>
      <c r="C53" s="167"/>
      <c r="D53" s="177"/>
      <c r="E53" s="182"/>
      <c r="F53" s="182"/>
      <c r="G53" s="182"/>
      <c r="H53" s="12"/>
      <c r="I53" s="12"/>
      <c r="J53" s="12"/>
      <c r="K53" s="12"/>
      <c r="L53" s="12"/>
    </row>
    <row r="54" spans="1:12" ht="15" customHeight="1">
      <c r="A54" s="12"/>
      <c r="B54" s="167" t="s">
        <v>21</v>
      </c>
      <c r="C54" s="167"/>
      <c r="D54" s="177">
        <v>2021</v>
      </c>
      <c r="E54" s="182">
        <f>SUM(F54:G54)</f>
        <v>1197</v>
      </c>
      <c r="F54" s="182">
        <v>666</v>
      </c>
      <c r="G54" s="182">
        <v>531</v>
      </c>
      <c r="H54" s="12"/>
      <c r="I54" s="12"/>
      <c r="J54" s="12"/>
      <c r="K54" s="12"/>
      <c r="L54" s="12"/>
    </row>
    <row r="55" spans="1:12" ht="15" customHeight="1">
      <c r="A55" s="12"/>
      <c r="B55" s="167"/>
      <c r="C55" s="167"/>
      <c r="D55" s="177">
        <v>2022</v>
      </c>
      <c r="E55" s="182">
        <f>SUM(F55:G55)</f>
        <v>1967</v>
      </c>
      <c r="F55" s="182">
        <v>1424</v>
      </c>
      <c r="G55" s="182">
        <v>543</v>
      </c>
      <c r="H55" s="12"/>
      <c r="I55" s="12"/>
      <c r="J55" s="12"/>
      <c r="K55" s="12"/>
      <c r="L55" s="12"/>
    </row>
    <row r="56" spans="1:12" ht="15" customHeight="1">
      <c r="A56" s="12"/>
      <c r="B56" s="167"/>
      <c r="C56" s="167"/>
      <c r="D56" s="177">
        <v>2023</v>
      </c>
      <c r="E56" s="182">
        <f>SUM(F56:G56)</f>
        <v>2018</v>
      </c>
      <c r="F56" s="182">
        <v>1365</v>
      </c>
      <c r="G56" s="182">
        <v>653</v>
      </c>
      <c r="H56" s="12"/>
      <c r="I56" s="12"/>
      <c r="J56" s="12"/>
      <c r="K56" s="12"/>
      <c r="L56" s="12"/>
    </row>
    <row r="57" spans="1:12" ht="5.25" customHeight="1">
      <c r="A57" s="12"/>
      <c r="B57" s="167"/>
      <c r="C57" s="167"/>
      <c r="D57" s="177"/>
      <c r="E57" s="182"/>
      <c r="F57" s="182"/>
      <c r="G57" s="182"/>
      <c r="H57" s="12"/>
      <c r="I57" s="12"/>
      <c r="J57" s="12"/>
      <c r="K57" s="12"/>
      <c r="L57" s="12"/>
    </row>
    <row r="58" spans="1:12" ht="15" customHeight="1">
      <c r="A58" s="12"/>
      <c r="B58" s="167" t="s">
        <v>22</v>
      </c>
      <c r="C58" s="167"/>
      <c r="D58" s="177">
        <v>2021</v>
      </c>
      <c r="E58" s="182">
        <f>SUM(F58:G58)</f>
        <v>10179</v>
      </c>
      <c r="F58" s="182">
        <v>6382</v>
      </c>
      <c r="G58" s="182">
        <v>3797</v>
      </c>
      <c r="H58" s="12"/>
      <c r="I58" s="12"/>
      <c r="J58" s="12"/>
      <c r="K58" s="12"/>
      <c r="L58" s="12"/>
    </row>
    <row r="59" spans="1:12" ht="15" customHeight="1">
      <c r="A59" s="12"/>
      <c r="B59" s="167"/>
      <c r="C59" s="167"/>
      <c r="D59" s="177">
        <v>2022</v>
      </c>
      <c r="E59" s="182">
        <f>SUM(F59:G59)</f>
        <v>14366</v>
      </c>
      <c r="F59" s="182">
        <v>8855</v>
      </c>
      <c r="G59" s="182">
        <v>5511</v>
      </c>
      <c r="H59" s="12"/>
      <c r="I59" s="12"/>
      <c r="J59" s="12"/>
      <c r="K59" s="12"/>
      <c r="L59" s="12"/>
    </row>
    <row r="60" spans="1:12" ht="15" customHeight="1">
      <c r="A60" s="12"/>
      <c r="B60" s="167"/>
      <c r="C60" s="167"/>
      <c r="D60" s="177">
        <v>2023</v>
      </c>
      <c r="E60" s="182">
        <f>SUM(F60:G60)</f>
        <v>14248</v>
      </c>
      <c r="F60" s="182">
        <v>8876</v>
      </c>
      <c r="G60" s="182">
        <v>5372</v>
      </c>
      <c r="H60" s="12"/>
      <c r="I60" s="12"/>
      <c r="J60" s="12"/>
      <c r="K60" s="12"/>
      <c r="L60" s="12"/>
    </row>
    <row r="61" spans="1:12" ht="5.25" customHeight="1">
      <c r="A61" s="12"/>
      <c r="B61" s="167"/>
      <c r="C61" s="167"/>
      <c r="D61" s="177"/>
      <c r="E61" s="182"/>
      <c r="F61" s="182"/>
      <c r="G61" s="182"/>
      <c r="H61" s="12"/>
      <c r="I61" s="12"/>
      <c r="J61" s="12"/>
      <c r="K61" s="12"/>
      <c r="L61" s="12"/>
    </row>
    <row r="62" spans="1:12" ht="15" customHeight="1">
      <c r="A62" s="12"/>
      <c r="B62" s="167" t="s">
        <v>23</v>
      </c>
      <c r="C62" s="167"/>
      <c r="D62" s="177">
        <v>2021</v>
      </c>
      <c r="E62" s="182">
        <f>SUM(F62:G62)</f>
        <v>1736</v>
      </c>
      <c r="F62" s="182">
        <v>1045</v>
      </c>
      <c r="G62" s="182">
        <v>691</v>
      </c>
      <c r="H62" s="12"/>
      <c r="I62" s="12"/>
      <c r="J62" s="12"/>
      <c r="K62" s="12"/>
      <c r="L62" s="12"/>
    </row>
    <row r="63" spans="1:12" ht="15" customHeight="1">
      <c r="A63" s="12"/>
      <c r="B63" s="167"/>
      <c r="C63" s="167"/>
      <c r="D63" s="177">
        <v>2022</v>
      </c>
      <c r="E63" s="182">
        <f>SUM(F63:G63)</f>
        <v>2823</v>
      </c>
      <c r="F63" s="182">
        <v>1805</v>
      </c>
      <c r="G63" s="182">
        <v>1018</v>
      </c>
      <c r="H63" s="12"/>
      <c r="I63" s="12"/>
      <c r="J63" s="12"/>
      <c r="K63" s="12"/>
      <c r="L63" s="12"/>
    </row>
    <row r="64" spans="1:12" ht="15" customHeight="1">
      <c r="A64" s="12"/>
      <c r="B64" s="167"/>
      <c r="C64" s="167"/>
      <c r="D64" s="177">
        <v>2023</v>
      </c>
      <c r="E64" s="182">
        <f>SUM(F64:G64)</f>
        <v>2540</v>
      </c>
      <c r="F64" s="182">
        <v>1607</v>
      </c>
      <c r="G64" s="182">
        <v>933</v>
      </c>
      <c r="H64" s="12"/>
      <c r="I64" s="12"/>
      <c r="J64" s="12"/>
      <c r="K64" s="12"/>
      <c r="L64" s="12"/>
    </row>
    <row r="65" spans="1:12" ht="5.25" customHeight="1">
      <c r="A65" s="12"/>
      <c r="B65" s="167"/>
      <c r="C65" s="167"/>
      <c r="D65" s="177"/>
      <c r="E65" s="182"/>
      <c r="F65" s="182"/>
      <c r="G65" s="182"/>
      <c r="H65" s="12"/>
      <c r="I65" s="12"/>
      <c r="J65" s="12"/>
      <c r="K65" s="12"/>
      <c r="L65" s="12"/>
    </row>
    <row r="66" spans="1:12" ht="15" customHeight="1">
      <c r="A66" s="12"/>
      <c r="B66" s="167" t="s">
        <v>31</v>
      </c>
      <c r="C66" s="167"/>
      <c r="D66" s="177">
        <v>2021</v>
      </c>
      <c r="E66" s="182">
        <f t="shared" ref="E66:E67" si="1">SUM(F66:G66)</f>
        <v>2127</v>
      </c>
      <c r="F66" s="182">
        <v>1200</v>
      </c>
      <c r="G66" s="182">
        <v>927</v>
      </c>
      <c r="H66" s="12"/>
      <c r="I66" s="12"/>
      <c r="J66" s="12"/>
      <c r="K66" s="12"/>
      <c r="L66" s="12"/>
    </row>
    <row r="67" spans="1:12" ht="15" customHeight="1">
      <c r="A67" s="12"/>
      <c r="B67" s="167"/>
      <c r="C67" s="167"/>
      <c r="D67" s="177">
        <v>2022</v>
      </c>
      <c r="E67" s="182">
        <f t="shared" si="1"/>
        <v>5090</v>
      </c>
      <c r="F67" s="182">
        <v>2876</v>
      </c>
      <c r="G67" s="182">
        <v>2214</v>
      </c>
      <c r="H67" s="12"/>
      <c r="I67" s="12"/>
      <c r="J67" s="12"/>
      <c r="K67" s="12"/>
      <c r="L67" s="12"/>
    </row>
    <row r="68" spans="1:12" ht="15" customHeight="1">
      <c r="A68" s="12"/>
      <c r="B68" s="167"/>
      <c r="C68" s="167"/>
      <c r="D68" s="177">
        <v>2023</v>
      </c>
      <c r="E68" s="182">
        <f>SUM(F68:G68)</f>
        <v>5594</v>
      </c>
      <c r="F68" s="182">
        <v>3455</v>
      </c>
      <c r="G68" s="182">
        <v>2139</v>
      </c>
      <c r="H68" s="12"/>
      <c r="I68" s="12"/>
      <c r="J68" s="12"/>
      <c r="K68" s="12"/>
      <c r="L68" s="12"/>
    </row>
    <row r="69" spans="1:12" ht="5.25" customHeight="1">
      <c r="A69" s="12"/>
      <c r="B69" s="167"/>
      <c r="C69" s="167"/>
      <c r="D69" s="177"/>
      <c r="E69" s="182"/>
      <c r="F69" s="182"/>
      <c r="G69" s="182"/>
      <c r="H69" s="12"/>
      <c r="I69" s="12"/>
      <c r="J69" s="12"/>
      <c r="K69" s="12"/>
      <c r="L69" s="12"/>
    </row>
    <row r="70" spans="1:12" ht="15" customHeight="1">
      <c r="A70" s="12"/>
      <c r="B70" s="167" t="s">
        <v>24</v>
      </c>
      <c r="C70" s="167"/>
      <c r="D70" s="177">
        <v>2021</v>
      </c>
      <c r="E70" s="182">
        <f>SUM(F70:G70)</f>
        <v>208</v>
      </c>
      <c r="F70" s="182">
        <v>123</v>
      </c>
      <c r="G70" s="182">
        <v>85</v>
      </c>
      <c r="H70" s="12"/>
      <c r="I70" s="12"/>
      <c r="J70" s="12"/>
      <c r="K70" s="12"/>
      <c r="L70" s="12"/>
    </row>
    <row r="71" spans="1:12" ht="15" customHeight="1">
      <c r="A71" s="12"/>
      <c r="B71" s="167"/>
      <c r="C71" s="167"/>
      <c r="D71" s="177">
        <v>2022</v>
      </c>
      <c r="E71" s="182">
        <f>SUM(F71:G71)</f>
        <v>277</v>
      </c>
      <c r="F71" s="182">
        <v>155</v>
      </c>
      <c r="G71" s="182">
        <v>122</v>
      </c>
      <c r="H71" s="12"/>
      <c r="I71" s="12"/>
      <c r="J71" s="12"/>
      <c r="K71" s="12"/>
      <c r="L71" s="12"/>
    </row>
    <row r="72" spans="1:12" ht="15" customHeight="1">
      <c r="A72" s="12"/>
      <c r="B72" s="167"/>
      <c r="C72" s="167"/>
      <c r="D72" s="177">
        <v>2023</v>
      </c>
      <c r="E72" s="182">
        <f>SUM(F72:G72)</f>
        <v>273</v>
      </c>
      <c r="F72" s="182">
        <v>181</v>
      </c>
      <c r="G72" s="182">
        <v>92</v>
      </c>
      <c r="H72" s="12"/>
      <c r="I72" s="12"/>
      <c r="J72" s="12"/>
      <c r="K72" s="12"/>
      <c r="L72" s="12"/>
    </row>
    <row r="73" spans="1:12" ht="6" customHeight="1">
      <c r="A73" s="12"/>
      <c r="B73" s="167"/>
      <c r="C73" s="167"/>
      <c r="D73" s="177"/>
      <c r="E73" s="182"/>
      <c r="F73" s="182"/>
      <c r="G73" s="182"/>
      <c r="H73" s="12"/>
      <c r="I73" s="12"/>
      <c r="J73" s="12"/>
      <c r="K73" s="12"/>
      <c r="L73" s="12"/>
    </row>
    <row r="74" spans="1:12" ht="15" customHeight="1">
      <c r="A74" s="12"/>
      <c r="B74" s="167" t="s">
        <v>32</v>
      </c>
      <c r="C74" s="167"/>
      <c r="D74" s="177">
        <v>2021</v>
      </c>
      <c r="E74" s="182">
        <f t="shared" ref="E74:E75" si="2">SUM(F74:G74)</f>
        <v>1415</v>
      </c>
      <c r="F74" s="182">
        <v>785</v>
      </c>
      <c r="G74" s="182">
        <v>630</v>
      </c>
      <c r="H74" s="12"/>
      <c r="I74" s="12"/>
      <c r="J74" s="12"/>
      <c r="K74" s="12"/>
      <c r="L74" s="12"/>
    </row>
    <row r="75" spans="1:12" ht="15" customHeight="1">
      <c r="A75" s="12"/>
      <c r="B75" s="167"/>
      <c r="C75" s="167"/>
      <c r="D75" s="177">
        <v>2022</v>
      </c>
      <c r="E75" s="182">
        <f t="shared" si="2"/>
        <v>3017</v>
      </c>
      <c r="F75" s="182">
        <v>1696</v>
      </c>
      <c r="G75" s="182">
        <v>1321</v>
      </c>
      <c r="H75" s="12"/>
      <c r="I75" s="12"/>
      <c r="J75" s="12"/>
      <c r="K75" s="12"/>
      <c r="L75" s="12"/>
    </row>
    <row r="76" spans="1:12" ht="15" customHeight="1">
      <c r="A76" s="12"/>
      <c r="B76" s="167"/>
      <c r="C76" s="167"/>
      <c r="D76" s="177">
        <v>2023</v>
      </c>
      <c r="E76" s="182">
        <f>SUM(F76:G76)</f>
        <v>2391</v>
      </c>
      <c r="F76" s="182">
        <v>1303</v>
      </c>
      <c r="G76" s="182">
        <v>1088</v>
      </c>
      <c r="H76" s="12"/>
      <c r="I76" s="12"/>
      <c r="J76" s="12"/>
      <c r="K76" s="12"/>
      <c r="L76" s="12"/>
    </row>
    <row r="77" spans="1:12" ht="6" customHeight="1">
      <c r="A77" s="22"/>
      <c r="B77" s="22"/>
      <c r="C77" s="22"/>
      <c r="D77" s="22"/>
      <c r="E77" s="22"/>
      <c r="F77" s="22"/>
      <c r="G77" s="22"/>
      <c r="H77" s="22"/>
      <c r="I77" s="12"/>
      <c r="J77" s="12"/>
      <c r="K77" s="12"/>
      <c r="L77" s="12"/>
    </row>
    <row r="78" spans="1:12" ht="5.2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2" s="191" customFormat="1" ht="15" customHeight="1">
      <c r="A79" s="187"/>
      <c r="B79" s="187"/>
      <c r="C79" s="187"/>
      <c r="D79" s="187"/>
      <c r="E79" s="188"/>
      <c r="F79" s="189"/>
      <c r="G79" s="190"/>
      <c r="H79" s="190" t="s">
        <v>25</v>
      </c>
      <c r="I79" s="187"/>
      <c r="J79" s="187"/>
      <c r="K79" s="187"/>
      <c r="L79" s="187"/>
    </row>
    <row r="80" spans="1:12" s="191" customFormat="1" ht="15" customHeight="1">
      <c r="A80" s="187"/>
      <c r="B80" s="187"/>
      <c r="C80" s="187"/>
      <c r="D80" s="187"/>
      <c r="E80" s="188"/>
      <c r="F80" s="188"/>
      <c r="G80" s="192"/>
      <c r="H80" s="192" t="s">
        <v>26</v>
      </c>
      <c r="I80" s="187"/>
      <c r="J80" s="187"/>
      <c r="K80" s="187"/>
      <c r="L80" s="187"/>
    </row>
    <row r="81" spans="1:12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</row>
    <row r="82" spans="1:12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</row>
    <row r="83" spans="1:12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</row>
    <row r="84" spans="1:12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</row>
    <row r="85" spans="1:12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</row>
    <row r="86" spans="1:12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</row>
    <row r="87" spans="1:12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1:12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1:12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1:12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1:12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1:12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1:12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1:12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1:12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1:12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1:12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spans="1:12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</sheetData>
  <printOptions horizontalCentered="1"/>
  <pageMargins left="0.39370078740157483" right="0.39370078740157483" top="0.51181102362204722" bottom="0.39370078740157483" header="0.19685039370078741" footer="0.3937007874015748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60967-D57A-4B82-A3A9-4B0BAF5CE669}">
  <dimension ref="A1:N100"/>
  <sheetViews>
    <sheetView view="pageBreakPreview" topLeftCell="A34" zoomScale="85" zoomScaleNormal="100" zoomScaleSheetLayoutView="85" workbookViewId="0">
      <selection activeCell="P23" sqref="P23"/>
    </sheetView>
  </sheetViews>
  <sheetFormatPr defaultColWidth="16.7109375" defaultRowHeight="15" customHeight="1"/>
  <cols>
    <col min="1" max="1" width="1.28515625" style="14" customWidth="1"/>
    <col min="2" max="2" width="11.7109375" style="14" customWidth="1"/>
    <col min="3" max="3" width="10.140625" style="14" customWidth="1"/>
    <col min="4" max="4" width="11.7109375" style="14" customWidth="1"/>
    <col min="5" max="9" width="16.140625" style="14" customWidth="1"/>
    <col min="10" max="10" width="1.28515625" style="14" customWidth="1"/>
    <col min="11" max="14" width="10.7109375" style="14" customWidth="1"/>
    <col min="15" max="16384" width="16.7109375" style="14"/>
  </cols>
  <sheetData>
    <row r="1" spans="1:14" ht="18" customHeight="1">
      <c r="A1" s="167"/>
      <c r="B1" s="170" t="s">
        <v>151</v>
      </c>
      <c r="C1" s="169" t="s">
        <v>260</v>
      </c>
      <c r="D1" s="180"/>
      <c r="E1" s="169"/>
      <c r="F1" s="169"/>
      <c r="G1" s="169"/>
      <c r="H1" s="169"/>
      <c r="I1" s="169"/>
      <c r="J1" s="12"/>
      <c r="K1" s="12"/>
      <c r="L1" s="12"/>
      <c r="M1" s="12"/>
      <c r="N1" s="12"/>
    </row>
    <row r="2" spans="1:14" ht="18" customHeight="1">
      <c r="A2" s="167"/>
      <c r="B2" s="170"/>
      <c r="C2" s="169" t="s">
        <v>224</v>
      </c>
      <c r="D2" s="180"/>
      <c r="E2" s="169"/>
      <c r="F2" s="169"/>
      <c r="G2" s="169"/>
      <c r="H2" s="169"/>
      <c r="I2" s="169"/>
      <c r="J2" s="12"/>
      <c r="K2" s="12"/>
      <c r="L2" s="12"/>
      <c r="M2" s="12"/>
      <c r="N2" s="12"/>
    </row>
    <row r="3" spans="1:14" ht="18" customHeight="1">
      <c r="A3" s="167"/>
      <c r="B3" s="172" t="s">
        <v>152</v>
      </c>
      <c r="C3" s="168" t="s">
        <v>226</v>
      </c>
      <c r="D3" s="180"/>
      <c r="E3" s="168"/>
      <c r="F3" s="168"/>
      <c r="G3" s="168"/>
      <c r="H3" s="168"/>
      <c r="I3" s="168"/>
      <c r="J3" s="12"/>
      <c r="K3" s="12"/>
      <c r="L3" s="12"/>
      <c r="M3" s="12"/>
      <c r="N3" s="12"/>
    </row>
    <row r="4" spans="1:14" ht="15" customHeight="1" thickBot="1">
      <c r="A4" s="186"/>
      <c r="B4" s="183"/>
      <c r="C4" s="183"/>
      <c r="D4" s="183"/>
      <c r="E4" s="183"/>
      <c r="F4" s="183"/>
      <c r="G4" s="183"/>
      <c r="H4" s="183"/>
      <c r="I4" s="183"/>
      <c r="J4" s="16"/>
      <c r="K4" s="12"/>
      <c r="L4" s="12"/>
      <c r="M4" s="12"/>
      <c r="N4" s="12"/>
    </row>
    <row r="5" spans="1:14" ht="8.1" customHeight="1" thickTop="1">
      <c r="A5" s="167"/>
      <c r="B5" s="168"/>
      <c r="C5" s="168"/>
      <c r="D5" s="168"/>
      <c r="E5" s="168"/>
      <c r="F5" s="168"/>
      <c r="G5" s="168"/>
      <c r="H5" s="168"/>
      <c r="I5" s="168"/>
      <c r="J5" s="12"/>
      <c r="K5" s="12"/>
      <c r="L5" s="12"/>
      <c r="M5" s="12"/>
      <c r="N5" s="12"/>
    </row>
    <row r="6" spans="1:14" ht="15" customHeight="1">
      <c r="A6" s="167"/>
      <c r="B6" s="169" t="s">
        <v>0</v>
      </c>
      <c r="C6" s="169"/>
      <c r="D6" s="155" t="s">
        <v>1</v>
      </c>
      <c r="E6" s="170" t="s">
        <v>2</v>
      </c>
      <c r="F6" s="170" t="s">
        <v>207</v>
      </c>
      <c r="G6" s="184" t="s">
        <v>222</v>
      </c>
      <c r="H6" s="184" t="s">
        <v>208</v>
      </c>
      <c r="I6" s="184" t="s">
        <v>209</v>
      </c>
      <c r="J6" s="18"/>
      <c r="K6" s="12"/>
      <c r="L6" s="12"/>
      <c r="M6" s="12"/>
      <c r="N6" s="12"/>
    </row>
    <row r="7" spans="1:14" ht="15" customHeight="1">
      <c r="A7" s="167"/>
      <c r="B7" s="168" t="s">
        <v>4</v>
      </c>
      <c r="C7" s="168"/>
      <c r="D7" s="171" t="s">
        <v>5</v>
      </c>
      <c r="E7" s="172" t="s">
        <v>6</v>
      </c>
      <c r="F7" s="172" t="s">
        <v>213</v>
      </c>
      <c r="G7" s="185" t="s">
        <v>212</v>
      </c>
      <c r="H7" s="185" t="s">
        <v>211</v>
      </c>
      <c r="I7" s="185" t="s">
        <v>210</v>
      </c>
      <c r="J7" s="12"/>
      <c r="K7" s="12"/>
      <c r="L7" s="12"/>
      <c r="M7" s="12"/>
      <c r="N7" s="12"/>
    </row>
    <row r="8" spans="1:14" ht="8.1" customHeight="1">
      <c r="A8" s="173"/>
      <c r="B8" s="173"/>
      <c r="C8" s="173"/>
      <c r="D8" s="173"/>
      <c r="E8" s="173"/>
      <c r="F8" s="173"/>
      <c r="G8" s="173"/>
      <c r="H8" s="173"/>
      <c r="I8" s="173"/>
      <c r="J8" s="19"/>
      <c r="K8" s="13"/>
      <c r="L8" s="13"/>
      <c r="M8" s="13"/>
      <c r="N8" s="13"/>
    </row>
    <row r="9" spans="1:14" ht="5.25" customHeight="1">
      <c r="A9" s="169"/>
      <c r="B9" s="169"/>
      <c r="C9" s="169"/>
      <c r="D9" s="169"/>
      <c r="E9" s="169"/>
      <c r="F9" s="169"/>
      <c r="G9" s="169"/>
      <c r="H9" s="169"/>
      <c r="I9" s="169"/>
      <c r="J9" s="13"/>
      <c r="K9" s="13"/>
      <c r="L9" s="13"/>
      <c r="M9" s="13"/>
      <c r="N9" s="13"/>
    </row>
    <row r="10" spans="1:14" ht="15" customHeight="1">
      <c r="A10" s="167"/>
      <c r="B10" s="169" t="s">
        <v>9</v>
      </c>
      <c r="C10" s="169"/>
      <c r="D10" s="174">
        <v>2021</v>
      </c>
      <c r="E10" s="175">
        <v>47958</v>
      </c>
      <c r="F10" s="175">
        <v>39438</v>
      </c>
      <c r="G10" s="175">
        <v>5797</v>
      </c>
      <c r="H10" s="175">
        <v>756</v>
      </c>
      <c r="I10" s="175">
        <v>1967</v>
      </c>
      <c r="J10" s="12">
        <v>960</v>
      </c>
      <c r="K10" s="12"/>
      <c r="L10" s="12"/>
      <c r="M10" s="12"/>
      <c r="N10" s="12"/>
    </row>
    <row r="11" spans="1:14" ht="15" customHeight="1">
      <c r="A11" s="167"/>
      <c r="B11" s="169"/>
      <c r="C11" s="169"/>
      <c r="D11" s="174">
        <v>2022</v>
      </c>
      <c r="E11" s="175">
        <v>56339</v>
      </c>
      <c r="F11" s="175">
        <v>47731</v>
      </c>
      <c r="G11" s="175">
        <v>6325</v>
      </c>
      <c r="H11" s="175">
        <v>322</v>
      </c>
      <c r="I11" s="175">
        <v>1961</v>
      </c>
      <c r="J11" s="12">
        <v>322</v>
      </c>
      <c r="K11" s="12"/>
      <c r="L11" s="12"/>
      <c r="M11" s="12"/>
      <c r="N11" s="12"/>
    </row>
    <row r="12" spans="1:14" ht="15" customHeight="1">
      <c r="A12" s="167"/>
      <c r="B12" s="169"/>
      <c r="C12" s="169"/>
      <c r="D12" s="174">
        <v>2023</v>
      </c>
      <c r="E12" s="175">
        <v>60785</v>
      </c>
      <c r="F12" s="175">
        <v>50698</v>
      </c>
      <c r="G12" s="175">
        <v>7932</v>
      </c>
      <c r="H12" s="175">
        <v>415</v>
      </c>
      <c r="I12" s="175">
        <v>1740</v>
      </c>
      <c r="J12" s="12">
        <v>276</v>
      </c>
      <c r="K12" s="12"/>
      <c r="L12" s="12"/>
      <c r="M12" s="12"/>
      <c r="N12" s="12"/>
    </row>
    <row r="13" spans="1:14" ht="5.25" customHeight="1">
      <c r="A13" s="167"/>
      <c r="B13" s="169"/>
      <c r="C13" s="169"/>
      <c r="D13" s="177"/>
      <c r="E13" s="176"/>
      <c r="F13" s="176"/>
      <c r="G13" s="176"/>
      <c r="H13" s="176"/>
      <c r="I13" s="176"/>
      <c r="J13" s="12"/>
      <c r="K13" s="12"/>
      <c r="L13" s="12"/>
      <c r="M13" s="12"/>
      <c r="N13" s="12"/>
    </row>
    <row r="14" spans="1:14" ht="15" customHeight="1">
      <c r="A14" s="167"/>
      <c r="B14" s="167" t="s">
        <v>10</v>
      </c>
      <c r="C14" s="167"/>
      <c r="D14" s="177">
        <v>2021</v>
      </c>
      <c r="E14" s="176">
        <v>3733</v>
      </c>
      <c r="F14" s="176">
        <v>3335</v>
      </c>
      <c r="G14" s="176">
        <v>285</v>
      </c>
      <c r="H14" s="176">
        <v>72</v>
      </c>
      <c r="I14" s="176">
        <v>41</v>
      </c>
      <c r="J14" s="12">
        <v>60</v>
      </c>
      <c r="K14" s="12"/>
      <c r="L14" s="12"/>
      <c r="M14" s="12"/>
      <c r="N14" s="12"/>
    </row>
    <row r="15" spans="1:14" ht="15" customHeight="1">
      <c r="A15" s="167"/>
      <c r="B15" s="167"/>
      <c r="C15" s="167"/>
      <c r="D15" s="177">
        <v>2022</v>
      </c>
      <c r="E15" s="176">
        <v>4196</v>
      </c>
      <c r="F15" s="176">
        <v>3777</v>
      </c>
      <c r="G15" s="176">
        <v>398</v>
      </c>
      <c r="H15" s="176">
        <v>0</v>
      </c>
      <c r="I15" s="176">
        <v>21</v>
      </c>
      <c r="J15" s="12">
        <v>9</v>
      </c>
      <c r="K15" s="12"/>
      <c r="L15" s="12"/>
      <c r="M15" s="12"/>
      <c r="N15" s="12"/>
    </row>
    <row r="16" spans="1:14" ht="15" customHeight="1">
      <c r="A16" s="167"/>
      <c r="B16" s="167"/>
      <c r="C16" s="167"/>
      <c r="D16" s="177">
        <v>2023</v>
      </c>
      <c r="E16" s="176">
        <v>5405</v>
      </c>
      <c r="F16" s="176">
        <v>4859</v>
      </c>
      <c r="G16" s="178">
        <v>438</v>
      </c>
      <c r="H16" s="178">
        <v>56</v>
      </c>
      <c r="I16" s="178">
        <v>52</v>
      </c>
      <c r="J16" s="12">
        <v>10</v>
      </c>
      <c r="K16" s="12"/>
      <c r="L16" s="12"/>
      <c r="M16" s="12"/>
      <c r="N16" s="12"/>
    </row>
    <row r="17" spans="1:14" ht="5.25" customHeight="1">
      <c r="A17" s="167"/>
      <c r="B17" s="167"/>
      <c r="C17" s="167"/>
      <c r="D17" s="177"/>
      <c r="E17" s="176"/>
      <c r="F17" s="176"/>
      <c r="G17" s="176"/>
      <c r="H17" s="176"/>
      <c r="I17" s="176"/>
      <c r="J17" s="12"/>
      <c r="K17" s="12"/>
      <c r="L17" s="12"/>
      <c r="M17" s="12"/>
      <c r="N17" s="12"/>
    </row>
    <row r="18" spans="1:14" ht="15" customHeight="1">
      <c r="A18" s="167"/>
      <c r="B18" s="167" t="s">
        <v>11</v>
      </c>
      <c r="C18" s="167"/>
      <c r="D18" s="177">
        <v>2021</v>
      </c>
      <c r="E18" s="176">
        <v>2531</v>
      </c>
      <c r="F18" s="176">
        <v>2146</v>
      </c>
      <c r="G18" s="178">
        <v>280</v>
      </c>
      <c r="H18" s="178">
        <v>44</v>
      </c>
      <c r="I18" s="178">
        <v>61</v>
      </c>
      <c r="J18" s="12">
        <v>21</v>
      </c>
      <c r="K18" s="12"/>
      <c r="L18" s="12"/>
      <c r="M18" s="12"/>
      <c r="N18" s="12"/>
    </row>
    <row r="19" spans="1:14" ht="15" customHeight="1">
      <c r="A19" s="167"/>
      <c r="B19" s="167"/>
      <c r="C19" s="167"/>
      <c r="D19" s="177">
        <v>2022</v>
      </c>
      <c r="E19" s="176">
        <v>2564</v>
      </c>
      <c r="F19" s="176">
        <v>2100</v>
      </c>
      <c r="G19" s="178">
        <v>386</v>
      </c>
      <c r="H19" s="178">
        <v>40</v>
      </c>
      <c r="I19" s="178">
        <v>38</v>
      </c>
      <c r="J19" s="12">
        <v>5</v>
      </c>
      <c r="K19" s="12"/>
      <c r="L19" s="12"/>
      <c r="M19" s="12"/>
      <c r="N19" s="12"/>
    </row>
    <row r="20" spans="1:14" ht="15" customHeight="1">
      <c r="A20" s="167"/>
      <c r="B20" s="167"/>
      <c r="C20" s="167"/>
      <c r="D20" s="177">
        <v>2023</v>
      </c>
      <c r="E20" s="176">
        <v>2564</v>
      </c>
      <c r="F20" s="176">
        <v>2218</v>
      </c>
      <c r="G20" s="178">
        <v>294</v>
      </c>
      <c r="H20" s="178">
        <v>41</v>
      </c>
      <c r="I20" s="178">
        <v>11</v>
      </c>
      <c r="J20" s="12">
        <v>1</v>
      </c>
      <c r="K20" s="12"/>
      <c r="L20" s="12"/>
      <c r="M20" s="12"/>
      <c r="N20" s="12"/>
    </row>
    <row r="21" spans="1:14" ht="5.25" customHeight="1">
      <c r="A21" s="167"/>
      <c r="B21" s="167"/>
      <c r="C21" s="167"/>
      <c r="D21" s="177"/>
      <c r="E21" s="176"/>
      <c r="F21" s="176"/>
      <c r="G21" s="176"/>
      <c r="H21" s="176"/>
      <c r="I21" s="176"/>
      <c r="J21" s="12"/>
      <c r="K21" s="12"/>
      <c r="L21" s="12"/>
      <c r="M21" s="12"/>
      <c r="N21" s="12"/>
    </row>
    <row r="22" spans="1:14" ht="15" customHeight="1">
      <c r="A22" s="167"/>
      <c r="B22" s="167" t="s">
        <v>13</v>
      </c>
      <c r="C22" s="167"/>
      <c r="D22" s="177">
        <v>2021</v>
      </c>
      <c r="E22" s="176">
        <v>2486</v>
      </c>
      <c r="F22" s="176">
        <v>2246</v>
      </c>
      <c r="G22" s="178">
        <v>174</v>
      </c>
      <c r="H22" s="178">
        <v>66</v>
      </c>
      <c r="I22" s="178">
        <v>0</v>
      </c>
      <c r="J22" s="12">
        <v>1</v>
      </c>
      <c r="K22" s="12"/>
      <c r="L22" s="12"/>
      <c r="M22" s="12"/>
      <c r="N22" s="12"/>
    </row>
    <row r="23" spans="1:14" ht="15" customHeight="1">
      <c r="A23" s="167"/>
      <c r="B23" s="167"/>
      <c r="C23" s="167"/>
      <c r="D23" s="177">
        <v>2022</v>
      </c>
      <c r="E23" s="176">
        <v>3057</v>
      </c>
      <c r="F23" s="176">
        <v>2558</v>
      </c>
      <c r="G23" s="178">
        <v>487</v>
      </c>
      <c r="H23" s="178">
        <v>0</v>
      </c>
      <c r="I23" s="178">
        <v>12</v>
      </c>
      <c r="J23" s="12">
        <v>1</v>
      </c>
      <c r="K23" s="12"/>
      <c r="L23" s="12"/>
      <c r="M23" s="12"/>
      <c r="N23" s="12"/>
    </row>
    <row r="24" spans="1:14" ht="15" customHeight="1">
      <c r="A24" s="167"/>
      <c r="B24" s="167"/>
      <c r="C24" s="167"/>
      <c r="D24" s="177">
        <v>2023</v>
      </c>
      <c r="E24" s="176">
        <v>3756</v>
      </c>
      <c r="F24" s="176">
        <v>3137</v>
      </c>
      <c r="G24" s="178">
        <v>546</v>
      </c>
      <c r="H24" s="178">
        <v>56</v>
      </c>
      <c r="I24" s="178">
        <v>17</v>
      </c>
      <c r="J24" s="12">
        <v>2</v>
      </c>
      <c r="K24" s="12"/>
      <c r="L24" s="12"/>
      <c r="M24" s="12"/>
      <c r="N24" s="12"/>
    </row>
    <row r="25" spans="1:14" ht="5.25" customHeight="1">
      <c r="A25" s="167"/>
      <c r="B25" s="167"/>
      <c r="C25" s="167"/>
      <c r="D25" s="177"/>
      <c r="E25" s="176"/>
      <c r="F25" s="176"/>
      <c r="G25" s="176"/>
      <c r="H25" s="176"/>
      <c r="I25" s="176"/>
      <c r="J25" s="12"/>
      <c r="K25" s="12"/>
      <c r="L25" s="12"/>
      <c r="M25" s="12"/>
      <c r="N25" s="12"/>
    </row>
    <row r="26" spans="1:14" ht="15" customHeight="1">
      <c r="A26" s="167"/>
      <c r="B26" s="167" t="s">
        <v>14</v>
      </c>
      <c r="C26" s="167"/>
      <c r="D26" s="177">
        <v>2021</v>
      </c>
      <c r="E26" s="176">
        <v>1632</v>
      </c>
      <c r="F26" s="176">
        <v>1327</v>
      </c>
      <c r="G26" s="178">
        <v>276</v>
      </c>
      <c r="H26" s="178">
        <v>0</v>
      </c>
      <c r="I26" s="178">
        <v>29</v>
      </c>
      <c r="J26" s="12">
        <v>3</v>
      </c>
      <c r="K26" s="12"/>
      <c r="L26" s="12"/>
      <c r="M26" s="12"/>
      <c r="N26" s="12"/>
    </row>
    <row r="27" spans="1:14" ht="15" customHeight="1">
      <c r="A27" s="167"/>
      <c r="B27" s="167"/>
      <c r="C27" s="167"/>
      <c r="D27" s="177">
        <v>2022</v>
      </c>
      <c r="E27" s="176">
        <v>2379</v>
      </c>
      <c r="F27" s="176">
        <v>1990</v>
      </c>
      <c r="G27" s="178">
        <v>378</v>
      </c>
      <c r="H27" s="178">
        <v>0</v>
      </c>
      <c r="I27" s="178">
        <v>11</v>
      </c>
      <c r="J27" s="12">
        <v>2</v>
      </c>
      <c r="K27" s="12"/>
      <c r="L27" s="12"/>
      <c r="M27" s="12"/>
      <c r="N27" s="12"/>
    </row>
    <row r="28" spans="1:14" ht="15" customHeight="1">
      <c r="A28" s="167"/>
      <c r="B28" s="167"/>
      <c r="C28" s="167"/>
      <c r="D28" s="177">
        <v>2023</v>
      </c>
      <c r="E28" s="176">
        <v>2856</v>
      </c>
      <c r="F28" s="176">
        <v>2436</v>
      </c>
      <c r="G28" s="178">
        <v>409</v>
      </c>
      <c r="H28" s="178">
        <v>0</v>
      </c>
      <c r="I28" s="178">
        <v>11</v>
      </c>
      <c r="J28" s="12">
        <v>2</v>
      </c>
      <c r="K28" s="12"/>
      <c r="L28" s="12"/>
      <c r="M28" s="12"/>
      <c r="N28" s="12"/>
    </row>
    <row r="29" spans="1:14" ht="5.25" customHeight="1">
      <c r="A29" s="167"/>
      <c r="B29" s="167"/>
      <c r="C29" s="167"/>
      <c r="D29" s="177"/>
      <c r="E29" s="176"/>
      <c r="F29" s="176"/>
      <c r="G29" s="176"/>
      <c r="H29" s="176"/>
      <c r="I29" s="176"/>
      <c r="J29" s="12"/>
      <c r="K29" s="12"/>
      <c r="L29" s="12"/>
      <c r="M29" s="12"/>
      <c r="N29" s="12"/>
    </row>
    <row r="30" spans="1:14" ht="15" customHeight="1">
      <c r="A30" s="167"/>
      <c r="B30" s="167" t="s">
        <v>15</v>
      </c>
      <c r="C30" s="167"/>
      <c r="D30" s="177">
        <v>2021</v>
      </c>
      <c r="E30" s="176">
        <v>2091</v>
      </c>
      <c r="F30" s="176">
        <v>1691</v>
      </c>
      <c r="G30" s="176">
        <v>219</v>
      </c>
      <c r="H30" s="176">
        <v>77</v>
      </c>
      <c r="I30" s="176">
        <v>104</v>
      </c>
      <c r="J30" s="12">
        <v>40</v>
      </c>
      <c r="K30" s="12"/>
      <c r="L30" s="12"/>
      <c r="M30" s="12"/>
      <c r="N30" s="12"/>
    </row>
    <row r="31" spans="1:14" ht="15" customHeight="1">
      <c r="A31" s="167"/>
      <c r="B31" s="167"/>
      <c r="C31" s="167"/>
      <c r="D31" s="177">
        <v>2022</v>
      </c>
      <c r="E31" s="176">
        <v>2842</v>
      </c>
      <c r="F31" s="176">
        <v>2435</v>
      </c>
      <c r="G31" s="178">
        <v>293</v>
      </c>
      <c r="H31" s="178">
        <v>0</v>
      </c>
      <c r="I31" s="178">
        <v>114</v>
      </c>
      <c r="J31" s="12">
        <v>26</v>
      </c>
      <c r="K31" s="12"/>
      <c r="L31" s="12"/>
      <c r="M31" s="12"/>
      <c r="N31" s="12"/>
    </row>
    <row r="32" spans="1:14" ht="15" customHeight="1">
      <c r="A32" s="167"/>
      <c r="B32" s="167"/>
      <c r="C32" s="167"/>
      <c r="D32" s="177">
        <v>2023</v>
      </c>
      <c r="E32" s="176">
        <v>3096</v>
      </c>
      <c r="F32" s="176">
        <v>2812</v>
      </c>
      <c r="G32" s="178">
        <v>206</v>
      </c>
      <c r="H32" s="178">
        <v>0</v>
      </c>
      <c r="I32" s="178">
        <v>78</v>
      </c>
      <c r="J32" s="12">
        <v>13</v>
      </c>
      <c r="K32" s="12"/>
      <c r="L32" s="12"/>
      <c r="M32" s="12"/>
      <c r="N32" s="12"/>
    </row>
    <row r="33" spans="1:14" ht="5.25" customHeight="1">
      <c r="A33" s="167"/>
      <c r="B33" s="167"/>
      <c r="C33" s="167"/>
      <c r="D33" s="177"/>
      <c r="E33" s="176"/>
      <c r="F33" s="176"/>
      <c r="G33" s="176"/>
      <c r="H33" s="176"/>
      <c r="I33" s="176"/>
      <c r="J33" s="12"/>
      <c r="K33" s="12"/>
      <c r="L33" s="12"/>
      <c r="M33" s="12"/>
      <c r="N33" s="12"/>
    </row>
    <row r="34" spans="1:14" ht="15" customHeight="1">
      <c r="A34" s="167"/>
      <c r="B34" s="167" t="s">
        <v>16</v>
      </c>
      <c r="C34" s="167"/>
      <c r="D34" s="177">
        <v>2021</v>
      </c>
      <c r="E34" s="176">
        <v>2256</v>
      </c>
      <c r="F34" s="176">
        <v>1796</v>
      </c>
      <c r="G34" s="178">
        <v>336</v>
      </c>
      <c r="H34" s="178">
        <v>43</v>
      </c>
      <c r="I34" s="178">
        <v>81</v>
      </c>
      <c r="J34" s="12">
        <v>54</v>
      </c>
      <c r="K34" s="12"/>
      <c r="L34" s="12"/>
      <c r="M34" s="12"/>
      <c r="N34" s="12"/>
    </row>
    <row r="35" spans="1:14" ht="15" customHeight="1">
      <c r="A35" s="167"/>
      <c r="B35" s="167"/>
      <c r="C35" s="167"/>
      <c r="D35" s="177">
        <v>2022</v>
      </c>
      <c r="E35" s="176">
        <v>1282</v>
      </c>
      <c r="F35" s="176">
        <v>891</v>
      </c>
      <c r="G35" s="178">
        <v>330</v>
      </c>
      <c r="H35" s="178">
        <v>0</v>
      </c>
      <c r="I35" s="178">
        <v>61</v>
      </c>
      <c r="J35" s="12">
        <v>10</v>
      </c>
      <c r="K35" s="12"/>
      <c r="L35" s="12"/>
      <c r="M35" s="12"/>
      <c r="N35" s="12"/>
    </row>
    <row r="36" spans="1:14" ht="15" customHeight="1">
      <c r="A36" s="167"/>
      <c r="B36" s="167"/>
      <c r="C36" s="167"/>
      <c r="D36" s="177">
        <v>2023</v>
      </c>
      <c r="E36" s="176">
        <v>2508</v>
      </c>
      <c r="F36" s="176">
        <v>1877</v>
      </c>
      <c r="G36" s="178">
        <v>562</v>
      </c>
      <c r="H36" s="178">
        <v>14</v>
      </c>
      <c r="I36" s="178">
        <v>55</v>
      </c>
      <c r="J36" s="12">
        <v>9</v>
      </c>
      <c r="K36" s="12"/>
      <c r="L36" s="12"/>
      <c r="M36" s="12"/>
      <c r="N36" s="12"/>
    </row>
    <row r="37" spans="1:14" ht="5.25" customHeight="1">
      <c r="A37" s="167"/>
      <c r="B37" s="167"/>
      <c r="C37" s="167"/>
      <c r="D37" s="177"/>
      <c r="E37" s="176"/>
      <c r="F37" s="176"/>
      <c r="G37" s="176"/>
      <c r="H37" s="176"/>
      <c r="I37" s="176"/>
      <c r="J37" s="12"/>
      <c r="K37" s="12"/>
      <c r="L37" s="12"/>
      <c r="M37" s="12"/>
      <c r="N37" s="12"/>
    </row>
    <row r="38" spans="1:14" ht="15" customHeight="1">
      <c r="A38" s="167"/>
      <c r="B38" s="167" t="s">
        <v>17</v>
      </c>
      <c r="C38" s="167"/>
      <c r="D38" s="177">
        <v>2021</v>
      </c>
      <c r="E38" s="176">
        <v>3264</v>
      </c>
      <c r="F38" s="176">
        <v>2865</v>
      </c>
      <c r="G38" s="176">
        <v>266</v>
      </c>
      <c r="H38" s="176">
        <v>0</v>
      </c>
      <c r="I38" s="178">
        <v>133</v>
      </c>
      <c r="J38" s="12">
        <v>59</v>
      </c>
      <c r="K38" s="12"/>
      <c r="L38" s="12"/>
      <c r="M38" s="12"/>
      <c r="N38" s="12"/>
    </row>
    <row r="39" spans="1:14" ht="15" customHeight="1">
      <c r="A39" s="167"/>
      <c r="B39" s="167"/>
      <c r="C39" s="167"/>
      <c r="D39" s="177">
        <v>2022</v>
      </c>
      <c r="E39" s="176">
        <v>3960</v>
      </c>
      <c r="F39" s="176">
        <v>3655</v>
      </c>
      <c r="G39" s="176">
        <v>138</v>
      </c>
      <c r="H39" s="176">
        <v>0</v>
      </c>
      <c r="I39" s="178">
        <v>167</v>
      </c>
      <c r="J39" s="12">
        <v>28</v>
      </c>
      <c r="K39" s="12"/>
      <c r="L39" s="12"/>
      <c r="M39" s="12"/>
      <c r="N39" s="12"/>
    </row>
    <row r="40" spans="1:14" ht="15" customHeight="1">
      <c r="A40" s="167"/>
      <c r="B40" s="167"/>
      <c r="C40" s="167"/>
      <c r="D40" s="177">
        <v>2023</v>
      </c>
      <c r="E40" s="176">
        <v>4212</v>
      </c>
      <c r="F40" s="176">
        <v>3893</v>
      </c>
      <c r="G40" s="178">
        <v>175</v>
      </c>
      <c r="H40" s="178">
        <v>0</v>
      </c>
      <c r="I40" s="178">
        <v>144</v>
      </c>
      <c r="J40" s="12">
        <v>24</v>
      </c>
      <c r="K40" s="12"/>
      <c r="L40" s="12"/>
      <c r="M40" s="12"/>
      <c r="N40" s="12"/>
    </row>
    <row r="41" spans="1:14" ht="5.25" customHeight="1">
      <c r="A41" s="167"/>
      <c r="B41" s="167"/>
      <c r="C41" s="167"/>
      <c r="D41" s="177"/>
      <c r="E41" s="176"/>
      <c r="F41" s="176"/>
      <c r="G41" s="176"/>
      <c r="H41" s="176"/>
      <c r="I41" s="176"/>
      <c r="J41" s="12"/>
      <c r="K41" s="12"/>
      <c r="L41" s="12"/>
      <c r="M41" s="12"/>
      <c r="N41" s="12"/>
    </row>
    <row r="42" spans="1:14" ht="15" customHeight="1">
      <c r="A42" s="167"/>
      <c r="B42" s="167" t="s">
        <v>18</v>
      </c>
      <c r="C42" s="167"/>
      <c r="D42" s="177">
        <v>2021</v>
      </c>
      <c r="E42" s="176">
        <v>745</v>
      </c>
      <c r="F42" s="176">
        <v>603</v>
      </c>
      <c r="G42" s="178">
        <v>58</v>
      </c>
      <c r="H42" s="178">
        <v>31</v>
      </c>
      <c r="I42" s="178">
        <v>53</v>
      </c>
      <c r="J42" s="12">
        <v>11</v>
      </c>
      <c r="K42" s="12"/>
      <c r="L42" s="12"/>
      <c r="M42" s="12"/>
      <c r="N42" s="12"/>
    </row>
    <row r="43" spans="1:14" ht="15" customHeight="1">
      <c r="A43" s="167"/>
      <c r="B43" s="167"/>
      <c r="C43" s="167"/>
      <c r="D43" s="177">
        <v>2022</v>
      </c>
      <c r="E43" s="176">
        <v>747</v>
      </c>
      <c r="F43" s="176">
        <v>533</v>
      </c>
      <c r="G43" s="178">
        <v>115</v>
      </c>
      <c r="H43" s="178">
        <v>24</v>
      </c>
      <c r="I43" s="178">
        <v>75</v>
      </c>
      <c r="J43" s="12">
        <v>9</v>
      </c>
      <c r="K43" s="12"/>
      <c r="L43" s="12"/>
      <c r="M43" s="12"/>
      <c r="N43" s="12"/>
    </row>
    <row r="44" spans="1:14" ht="15" customHeight="1">
      <c r="A44" s="167"/>
      <c r="B44" s="167"/>
      <c r="C44" s="167"/>
      <c r="D44" s="177">
        <v>2023</v>
      </c>
      <c r="E44" s="176">
        <v>785</v>
      </c>
      <c r="F44" s="176">
        <v>617</v>
      </c>
      <c r="G44" s="178">
        <v>121</v>
      </c>
      <c r="H44" s="178">
        <v>19</v>
      </c>
      <c r="I44" s="178">
        <v>28</v>
      </c>
      <c r="J44" s="12">
        <v>4</v>
      </c>
      <c r="K44" s="12"/>
      <c r="L44" s="12"/>
      <c r="M44" s="12"/>
      <c r="N44" s="12"/>
    </row>
    <row r="45" spans="1:14" ht="5.25" customHeight="1">
      <c r="A45" s="167"/>
      <c r="B45" s="167"/>
      <c r="C45" s="167"/>
      <c r="D45" s="177"/>
      <c r="E45" s="176"/>
      <c r="F45" s="176"/>
      <c r="G45" s="176"/>
      <c r="H45" s="176"/>
      <c r="I45" s="176"/>
      <c r="J45" s="12"/>
      <c r="K45" s="12"/>
      <c r="L45" s="12"/>
      <c r="M45" s="12"/>
      <c r="N45" s="12"/>
    </row>
    <row r="46" spans="1:14" ht="15" customHeight="1">
      <c r="A46" s="167"/>
      <c r="B46" s="167" t="s">
        <v>19</v>
      </c>
      <c r="C46" s="167"/>
      <c r="D46" s="177">
        <v>2021</v>
      </c>
      <c r="E46" s="176">
        <v>2181</v>
      </c>
      <c r="F46" s="176">
        <v>1663</v>
      </c>
      <c r="G46" s="178">
        <v>335</v>
      </c>
      <c r="H46" s="178">
        <v>0</v>
      </c>
      <c r="I46" s="178">
        <v>183</v>
      </c>
      <c r="J46" s="12">
        <v>35</v>
      </c>
      <c r="K46" s="12"/>
      <c r="L46" s="12"/>
      <c r="M46" s="12"/>
      <c r="N46" s="12"/>
    </row>
    <row r="47" spans="1:14" ht="15" customHeight="1">
      <c r="A47" s="167"/>
      <c r="B47" s="167"/>
      <c r="C47" s="167"/>
      <c r="D47" s="177">
        <v>2022</v>
      </c>
      <c r="E47" s="176">
        <v>2420</v>
      </c>
      <c r="F47" s="176">
        <v>1901</v>
      </c>
      <c r="G47" s="178">
        <v>357</v>
      </c>
      <c r="H47" s="178">
        <v>0</v>
      </c>
      <c r="I47" s="178">
        <v>162</v>
      </c>
      <c r="J47" s="12">
        <v>23</v>
      </c>
      <c r="K47" s="12"/>
      <c r="L47" s="12"/>
      <c r="M47" s="12"/>
      <c r="N47" s="12"/>
    </row>
    <row r="48" spans="1:14" ht="15" customHeight="1">
      <c r="A48" s="167"/>
      <c r="B48" s="167"/>
      <c r="C48" s="167"/>
      <c r="D48" s="177">
        <v>2023</v>
      </c>
      <c r="E48" s="176">
        <v>2822</v>
      </c>
      <c r="F48" s="176">
        <v>2235</v>
      </c>
      <c r="G48" s="178">
        <v>443</v>
      </c>
      <c r="H48" s="178">
        <v>0</v>
      </c>
      <c r="I48" s="178">
        <v>144</v>
      </c>
      <c r="J48" s="12">
        <v>22</v>
      </c>
      <c r="K48" s="12"/>
      <c r="L48" s="12"/>
      <c r="M48" s="12"/>
      <c r="N48" s="12"/>
    </row>
    <row r="49" spans="1:14" ht="5.25" customHeight="1">
      <c r="A49" s="167"/>
      <c r="B49" s="167"/>
      <c r="C49" s="167"/>
      <c r="D49" s="177"/>
      <c r="E49" s="176"/>
      <c r="F49" s="176"/>
      <c r="G49" s="176"/>
      <c r="H49" s="176"/>
      <c r="I49" s="176"/>
      <c r="J49" s="12"/>
      <c r="K49" s="12"/>
      <c r="L49" s="12"/>
      <c r="M49" s="12"/>
      <c r="N49" s="12"/>
    </row>
    <row r="50" spans="1:14" ht="15" customHeight="1">
      <c r="A50" s="167"/>
      <c r="B50" s="167" t="s">
        <v>20</v>
      </c>
      <c r="C50" s="167"/>
      <c r="D50" s="177">
        <v>2021</v>
      </c>
      <c r="E50" s="176">
        <v>3363</v>
      </c>
      <c r="F50" s="176">
        <v>2817</v>
      </c>
      <c r="G50" s="176">
        <v>318</v>
      </c>
      <c r="H50" s="178">
        <v>97</v>
      </c>
      <c r="I50" s="176">
        <v>131</v>
      </c>
      <c r="J50" s="12">
        <v>42</v>
      </c>
      <c r="K50" s="12"/>
      <c r="L50" s="12"/>
      <c r="M50" s="12"/>
      <c r="N50" s="12"/>
    </row>
    <row r="51" spans="1:14" ht="15" customHeight="1">
      <c r="A51" s="167"/>
      <c r="B51" s="167"/>
      <c r="C51" s="167"/>
      <c r="D51" s="177">
        <v>2022</v>
      </c>
      <c r="E51" s="176">
        <v>4095</v>
      </c>
      <c r="F51" s="176">
        <v>3472</v>
      </c>
      <c r="G51" s="178">
        <v>415</v>
      </c>
      <c r="H51" s="178">
        <v>51</v>
      </c>
      <c r="I51" s="178">
        <v>157</v>
      </c>
      <c r="J51" s="12">
        <v>25</v>
      </c>
      <c r="K51" s="12"/>
      <c r="L51" s="12"/>
      <c r="M51" s="12"/>
      <c r="N51" s="12"/>
    </row>
    <row r="52" spans="1:14" ht="15" customHeight="1">
      <c r="A52" s="167"/>
      <c r="B52" s="167"/>
      <c r="C52" s="167"/>
      <c r="D52" s="177">
        <v>2023</v>
      </c>
      <c r="E52" s="176">
        <v>4410</v>
      </c>
      <c r="F52" s="176">
        <v>3719</v>
      </c>
      <c r="G52" s="178">
        <v>456</v>
      </c>
      <c r="H52" s="178">
        <v>40</v>
      </c>
      <c r="I52" s="178">
        <v>195</v>
      </c>
      <c r="J52" s="12">
        <v>29</v>
      </c>
      <c r="K52" s="12"/>
      <c r="L52" s="12"/>
      <c r="M52" s="12"/>
      <c r="N52" s="12"/>
    </row>
    <row r="53" spans="1:14" ht="5.25" customHeight="1">
      <c r="A53" s="167"/>
      <c r="B53" s="167"/>
      <c r="C53" s="167"/>
      <c r="D53" s="177"/>
      <c r="E53" s="176"/>
      <c r="F53" s="176"/>
      <c r="G53" s="176"/>
      <c r="H53" s="176"/>
      <c r="I53" s="176"/>
      <c r="J53" s="12"/>
      <c r="K53" s="12"/>
      <c r="L53" s="12"/>
      <c r="M53" s="12"/>
      <c r="N53" s="12"/>
    </row>
    <row r="54" spans="1:14" ht="15" customHeight="1">
      <c r="A54" s="167"/>
      <c r="B54" s="167" t="s">
        <v>21</v>
      </c>
      <c r="C54" s="167"/>
      <c r="D54" s="177">
        <v>2021</v>
      </c>
      <c r="E54" s="176">
        <v>1833</v>
      </c>
      <c r="F54" s="176">
        <v>1457</v>
      </c>
      <c r="G54" s="178">
        <v>128</v>
      </c>
      <c r="H54" s="178">
        <v>52</v>
      </c>
      <c r="I54" s="178">
        <v>196</v>
      </c>
      <c r="J54" s="12">
        <v>51</v>
      </c>
      <c r="K54" s="12"/>
      <c r="L54" s="12"/>
      <c r="M54" s="12"/>
      <c r="N54" s="12"/>
    </row>
    <row r="55" spans="1:14" ht="15" customHeight="1">
      <c r="A55" s="167"/>
      <c r="B55" s="167"/>
      <c r="C55" s="167"/>
      <c r="D55" s="177">
        <v>2022</v>
      </c>
      <c r="E55" s="176">
        <v>2016</v>
      </c>
      <c r="F55" s="176">
        <v>1402</v>
      </c>
      <c r="G55" s="178">
        <v>305</v>
      </c>
      <c r="H55" s="178">
        <v>72</v>
      </c>
      <c r="I55" s="178">
        <v>237</v>
      </c>
      <c r="J55" s="12">
        <v>33</v>
      </c>
      <c r="K55" s="12"/>
      <c r="L55" s="12"/>
      <c r="M55" s="12"/>
      <c r="N55" s="12"/>
    </row>
    <row r="56" spans="1:14" ht="15" customHeight="1">
      <c r="A56" s="167"/>
      <c r="B56" s="167"/>
      <c r="C56" s="167"/>
      <c r="D56" s="177">
        <v>2023</v>
      </c>
      <c r="E56" s="176">
        <v>2117</v>
      </c>
      <c r="F56" s="176">
        <v>1560</v>
      </c>
      <c r="G56" s="178">
        <v>319</v>
      </c>
      <c r="H56" s="178">
        <v>26</v>
      </c>
      <c r="I56" s="178">
        <v>212</v>
      </c>
      <c r="J56" s="12">
        <v>29</v>
      </c>
      <c r="K56" s="12"/>
      <c r="L56" s="12"/>
      <c r="M56" s="12"/>
      <c r="N56" s="12"/>
    </row>
    <row r="57" spans="1:14" ht="5.25" customHeight="1">
      <c r="A57" s="167"/>
      <c r="B57" s="167"/>
      <c r="C57" s="167"/>
      <c r="D57" s="177"/>
      <c r="E57" s="176"/>
      <c r="F57" s="176"/>
      <c r="G57" s="176"/>
      <c r="H57" s="176"/>
      <c r="I57" s="176"/>
      <c r="J57" s="12"/>
      <c r="K57" s="12"/>
      <c r="L57" s="12"/>
      <c r="M57" s="12"/>
      <c r="N57" s="12"/>
    </row>
    <row r="58" spans="1:14" ht="15" customHeight="1">
      <c r="A58" s="167"/>
      <c r="B58" s="167" t="s">
        <v>22</v>
      </c>
      <c r="C58" s="167"/>
      <c r="D58" s="177">
        <v>2021</v>
      </c>
      <c r="E58" s="176">
        <v>13829</v>
      </c>
      <c r="F58" s="176">
        <v>12042</v>
      </c>
      <c r="G58" s="176">
        <v>958</v>
      </c>
      <c r="H58" s="176">
        <v>146</v>
      </c>
      <c r="I58" s="176">
        <v>683</v>
      </c>
      <c r="J58" s="12">
        <v>381</v>
      </c>
      <c r="K58" s="12"/>
      <c r="L58" s="12"/>
      <c r="M58" s="12"/>
      <c r="N58" s="12"/>
    </row>
    <row r="59" spans="1:14" ht="15" customHeight="1">
      <c r="A59" s="167"/>
      <c r="B59" s="167"/>
      <c r="C59" s="167"/>
      <c r="D59" s="177">
        <v>2022</v>
      </c>
      <c r="E59" s="176">
        <v>15034</v>
      </c>
      <c r="F59" s="176">
        <v>13152</v>
      </c>
      <c r="G59" s="176">
        <v>1258</v>
      </c>
      <c r="H59" s="176">
        <v>52</v>
      </c>
      <c r="I59" s="176">
        <v>572</v>
      </c>
      <c r="J59" s="12">
        <v>103</v>
      </c>
      <c r="K59" s="12"/>
      <c r="L59" s="12"/>
      <c r="M59" s="12"/>
      <c r="N59" s="12"/>
    </row>
    <row r="60" spans="1:14" ht="15" customHeight="1">
      <c r="A60" s="167"/>
      <c r="B60" s="167"/>
      <c r="C60" s="167"/>
      <c r="D60" s="177">
        <v>2023</v>
      </c>
      <c r="E60" s="176">
        <v>14931</v>
      </c>
      <c r="F60" s="176">
        <v>13074</v>
      </c>
      <c r="G60" s="178">
        <v>1241</v>
      </c>
      <c r="H60" s="178">
        <v>55</v>
      </c>
      <c r="I60" s="178">
        <v>561</v>
      </c>
      <c r="J60" s="12">
        <v>96</v>
      </c>
      <c r="K60" s="12"/>
      <c r="L60" s="12"/>
      <c r="M60" s="12"/>
      <c r="N60" s="12"/>
    </row>
    <row r="61" spans="1:14" ht="5.25" customHeight="1">
      <c r="A61" s="167"/>
      <c r="B61" s="167"/>
      <c r="C61" s="167"/>
      <c r="D61" s="177"/>
      <c r="E61" s="176"/>
      <c r="F61" s="176"/>
      <c r="G61" s="176"/>
      <c r="H61" s="176"/>
      <c r="I61" s="176"/>
      <c r="J61" s="12"/>
      <c r="K61" s="12"/>
      <c r="L61" s="12"/>
      <c r="M61" s="12"/>
      <c r="N61" s="12"/>
    </row>
    <row r="62" spans="1:14" ht="15" customHeight="1">
      <c r="A62" s="167"/>
      <c r="B62" s="167" t="s">
        <v>23</v>
      </c>
      <c r="C62" s="167"/>
      <c r="D62" s="177">
        <v>2021</v>
      </c>
      <c r="E62" s="176">
        <v>2158</v>
      </c>
      <c r="F62" s="176">
        <v>1977</v>
      </c>
      <c r="G62" s="178">
        <v>57</v>
      </c>
      <c r="H62" s="178">
        <v>86</v>
      </c>
      <c r="I62" s="178">
        <v>38</v>
      </c>
      <c r="J62" s="12">
        <v>18</v>
      </c>
      <c r="K62" s="12"/>
      <c r="L62" s="12"/>
      <c r="M62" s="12"/>
      <c r="N62" s="12"/>
    </row>
    <row r="63" spans="1:14" ht="15" customHeight="1">
      <c r="A63" s="167"/>
      <c r="B63" s="167"/>
      <c r="C63" s="167"/>
      <c r="D63" s="177">
        <v>2022</v>
      </c>
      <c r="E63" s="176">
        <v>2950</v>
      </c>
      <c r="F63" s="176">
        <v>2762</v>
      </c>
      <c r="G63" s="178">
        <v>91</v>
      </c>
      <c r="H63" s="178">
        <v>57</v>
      </c>
      <c r="I63" s="178">
        <v>40</v>
      </c>
      <c r="J63" s="12">
        <v>6</v>
      </c>
      <c r="K63" s="12"/>
      <c r="L63" s="12"/>
      <c r="M63" s="12"/>
      <c r="N63" s="12"/>
    </row>
    <row r="64" spans="1:14" ht="15" customHeight="1">
      <c r="A64" s="167"/>
      <c r="B64" s="167"/>
      <c r="C64" s="167"/>
      <c r="D64" s="177">
        <v>2023</v>
      </c>
      <c r="E64" s="176">
        <v>2660</v>
      </c>
      <c r="F64" s="176">
        <v>2479</v>
      </c>
      <c r="G64" s="178">
        <v>94</v>
      </c>
      <c r="H64" s="178">
        <v>82</v>
      </c>
      <c r="I64" s="178">
        <v>5</v>
      </c>
      <c r="J64" s="12">
        <v>2</v>
      </c>
      <c r="K64" s="12"/>
      <c r="L64" s="12"/>
      <c r="M64" s="12"/>
      <c r="N64" s="12"/>
    </row>
    <row r="65" spans="1:14" ht="5.25" customHeight="1">
      <c r="A65" s="167"/>
      <c r="B65" s="167"/>
      <c r="C65" s="167"/>
      <c r="D65" s="177"/>
      <c r="E65" s="176"/>
      <c r="F65" s="176"/>
      <c r="G65" s="176"/>
      <c r="H65" s="176"/>
      <c r="I65" s="176"/>
      <c r="J65" s="12"/>
      <c r="K65" s="12"/>
      <c r="L65" s="12"/>
      <c r="M65" s="12"/>
      <c r="N65" s="12"/>
    </row>
    <row r="66" spans="1:14" ht="15" customHeight="1">
      <c r="A66" s="167"/>
      <c r="B66" s="167" t="s">
        <v>31</v>
      </c>
      <c r="C66" s="167"/>
      <c r="D66" s="177">
        <v>2021</v>
      </c>
      <c r="E66" s="176">
        <v>3553</v>
      </c>
      <c r="F66" s="176">
        <v>2524</v>
      </c>
      <c r="G66" s="176">
        <v>858</v>
      </c>
      <c r="H66" s="176">
        <v>26</v>
      </c>
      <c r="I66" s="176">
        <v>145</v>
      </c>
      <c r="J66" s="12">
        <v>132</v>
      </c>
      <c r="K66" s="12"/>
      <c r="L66" s="12"/>
      <c r="M66" s="12"/>
      <c r="N66" s="12"/>
    </row>
    <row r="67" spans="1:14" ht="15" customHeight="1">
      <c r="A67" s="167"/>
      <c r="B67" s="167"/>
      <c r="C67" s="167"/>
      <c r="D67" s="177">
        <v>2022</v>
      </c>
      <c r="E67" s="176">
        <v>5345</v>
      </c>
      <c r="F67" s="176">
        <v>4068</v>
      </c>
      <c r="G67" s="178">
        <v>1033</v>
      </c>
      <c r="H67" s="178">
        <v>26</v>
      </c>
      <c r="I67" s="178">
        <v>218</v>
      </c>
      <c r="J67" s="12">
        <v>30</v>
      </c>
      <c r="K67" s="12"/>
      <c r="L67" s="12"/>
      <c r="M67" s="12"/>
      <c r="N67" s="12"/>
    </row>
    <row r="68" spans="1:14" ht="15" customHeight="1">
      <c r="A68" s="167"/>
      <c r="B68" s="167"/>
      <c r="C68" s="167"/>
      <c r="D68" s="177">
        <v>2023</v>
      </c>
      <c r="E68" s="176">
        <v>5855</v>
      </c>
      <c r="F68" s="176">
        <v>4653</v>
      </c>
      <c r="G68" s="178">
        <v>995</v>
      </c>
      <c r="H68" s="178">
        <v>26</v>
      </c>
      <c r="I68" s="178">
        <v>181</v>
      </c>
      <c r="J68" s="12">
        <v>25</v>
      </c>
      <c r="K68" s="12"/>
      <c r="L68" s="12"/>
      <c r="M68" s="12"/>
      <c r="N68" s="12"/>
    </row>
    <row r="69" spans="1:14" ht="5.25" customHeight="1">
      <c r="A69" s="167"/>
      <c r="B69" s="167"/>
      <c r="C69" s="167"/>
      <c r="D69" s="177"/>
      <c r="E69" s="176"/>
      <c r="F69" s="176"/>
      <c r="G69" s="176"/>
      <c r="H69" s="176"/>
      <c r="I69" s="176"/>
      <c r="J69" s="12"/>
      <c r="K69" s="12"/>
      <c r="L69" s="12"/>
      <c r="M69" s="12"/>
      <c r="N69" s="12"/>
    </row>
    <row r="70" spans="1:14" ht="15" customHeight="1">
      <c r="A70" s="167"/>
      <c r="B70" s="167" t="s">
        <v>24</v>
      </c>
      <c r="C70" s="167"/>
      <c r="D70" s="177">
        <v>2021</v>
      </c>
      <c r="E70" s="176">
        <v>310</v>
      </c>
      <c r="F70" s="176">
        <v>195</v>
      </c>
      <c r="G70" s="176">
        <v>80</v>
      </c>
      <c r="H70" s="178">
        <v>16</v>
      </c>
      <c r="I70" s="176">
        <v>19</v>
      </c>
      <c r="J70" s="12">
        <v>10</v>
      </c>
      <c r="K70" s="12"/>
      <c r="L70" s="12"/>
      <c r="M70" s="12"/>
      <c r="N70" s="12"/>
    </row>
    <row r="71" spans="1:14" ht="15" customHeight="1">
      <c r="A71" s="167"/>
      <c r="B71" s="167"/>
      <c r="C71" s="167"/>
      <c r="D71" s="177">
        <v>2022</v>
      </c>
      <c r="E71" s="176">
        <v>350</v>
      </c>
      <c r="F71" s="176">
        <v>235</v>
      </c>
      <c r="G71" s="178">
        <v>87</v>
      </c>
      <c r="H71" s="178">
        <v>0</v>
      </c>
      <c r="I71" s="178">
        <v>28</v>
      </c>
      <c r="J71" s="12">
        <v>4</v>
      </c>
      <c r="K71" s="12"/>
      <c r="L71" s="12"/>
      <c r="M71" s="12"/>
      <c r="N71" s="12"/>
    </row>
    <row r="72" spans="1:14" ht="15" customHeight="1">
      <c r="A72" s="167"/>
      <c r="B72" s="167"/>
      <c r="C72" s="167"/>
      <c r="D72" s="177">
        <v>2023</v>
      </c>
      <c r="E72" s="176">
        <v>407</v>
      </c>
      <c r="F72" s="176">
        <v>279</v>
      </c>
      <c r="G72" s="178">
        <v>108</v>
      </c>
      <c r="H72" s="178">
        <v>0</v>
      </c>
      <c r="I72" s="178">
        <v>20</v>
      </c>
      <c r="J72" s="12">
        <v>3</v>
      </c>
      <c r="K72" s="12"/>
      <c r="L72" s="12"/>
      <c r="M72" s="12"/>
      <c r="N72" s="12"/>
    </row>
    <row r="73" spans="1:14" ht="6" customHeight="1">
      <c r="A73" s="167"/>
      <c r="B73" s="167"/>
      <c r="C73" s="167"/>
      <c r="D73" s="177"/>
      <c r="E73" s="176"/>
      <c r="F73" s="176"/>
      <c r="G73" s="176"/>
      <c r="H73" s="176"/>
      <c r="I73" s="176"/>
      <c r="J73" s="12"/>
      <c r="K73" s="12"/>
      <c r="L73" s="12"/>
      <c r="M73" s="12"/>
      <c r="N73" s="12"/>
    </row>
    <row r="74" spans="1:14" ht="15" customHeight="1">
      <c r="A74" s="167"/>
      <c r="B74" s="167" t="s">
        <v>32</v>
      </c>
      <c r="C74" s="167"/>
      <c r="D74" s="177">
        <v>2021</v>
      </c>
      <c r="E74" s="176">
        <v>1993</v>
      </c>
      <c r="F74" s="176">
        <v>754</v>
      </c>
      <c r="G74" s="176">
        <v>1169</v>
      </c>
      <c r="H74" s="178">
        <v>0</v>
      </c>
      <c r="I74" s="178">
        <v>70</v>
      </c>
      <c r="J74" s="12">
        <v>42</v>
      </c>
      <c r="K74" s="12"/>
      <c r="L74" s="12"/>
      <c r="M74" s="12"/>
      <c r="N74" s="12"/>
    </row>
    <row r="75" spans="1:14" ht="15" customHeight="1">
      <c r="A75" s="167"/>
      <c r="B75" s="167"/>
      <c r="C75" s="167"/>
      <c r="D75" s="177">
        <v>2022</v>
      </c>
      <c r="E75" s="179">
        <v>3102</v>
      </c>
      <c r="F75" s="176">
        <v>2800</v>
      </c>
      <c r="G75" s="178">
        <v>254</v>
      </c>
      <c r="H75" s="178">
        <v>0</v>
      </c>
      <c r="I75" s="178">
        <v>48</v>
      </c>
      <c r="J75" s="12">
        <v>8</v>
      </c>
      <c r="K75" s="12"/>
      <c r="L75" s="12"/>
      <c r="M75" s="12"/>
      <c r="N75" s="12"/>
    </row>
    <row r="76" spans="1:14" ht="15" customHeight="1">
      <c r="A76" s="167"/>
      <c r="B76" s="167"/>
      <c r="C76" s="167"/>
      <c r="D76" s="177">
        <v>2023</v>
      </c>
      <c r="E76" s="179">
        <v>2401</v>
      </c>
      <c r="F76" s="176">
        <v>850</v>
      </c>
      <c r="G76" s="178">
        <v>1525</v>
      </c>
      <c r="H76" s="178">
        <v>0</v>
      </c>
      <c r="I76" s="178">
        <v>26</v>
      </c>
      <c r="J76" s="12">
        <v>5</v>
      </c>
      <c r="K76" s="12"/>
      <c r="L76" s="12"/>
      <c r="M76" s="12"/>
      <c r="N76" s="12"/>
    </row>
    <row r="77" spans="1:14" ht="6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12"/>
      <c r="L77" s="12"/>
      <c r="M77" s="12"/>
      <c r="N77" s="12"/>
    </row>
    <row r="78" spans="1:14" ht="5.2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12"/>
      <c r="L78" s="12"/>
      <c r="M78" s="12"/>
      <c r="N78" s="12"/>
    </row>
    <row r="79" spans="1:14" s="191" customFormat="1" ht="15" customHeight="1">
      <c r="A79" s="187"/>
      <c r="B79" s="187"/>
      <c r="C79" s="187"/>
      <c r="D79" s="187"/>
      <c r="E79" s="188"/>
      <c r="F79" s="189"/>
      <c r="G79" s="190"/>
      <c r="H79" s="190"/>
      <c r="I79" s="190"/>
      <c r="J79" s="190" t="s">
        <v>25</v>
      </c>
      <c r="K79" s="187"/>
      <c r="L79" s="187"/>
      <c r="M79" s="187"/>
      <c r="N79" s="187"/>
    </row>
    <row r="80" spans="1:14" s="191" customFormat="1" ht="15" customHeight="1">
      <c r="A80" s="187"/>
      <c r="B80" s="187"/>
      <c r="C80" s="187"/>
      <c r="D80" s="187"/>
      <c r="E80" s="188"/>
      <c r="F80" s="188"/>
      <c r="G80" s="192"/>
      <c r="H80" s="192"/>
      <c r="I80" s="192"/>
      <c r="J80" s="192" t="s">
        <v>26</v>
      </c>
      <c r="K80" s="187"/>
      <c r="L80" s="187"/>
      <c r="M80" s="187"/>
      <c r="N80" s="187"/>
    </row>
    <row r="81" spans="1:14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1:14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4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14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1:14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1:14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4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1:14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1:14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1:14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</sheetData>
  <printOptions horizontalCentered="1"/>
  <pageMargins left="0.39370078740157483" right="0.39370078740157483" top="0.51181102362204722" bottom="0.39370078740157483" header="0.19685039370078741" footer="0.3937007874015748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98"/>
  <sheetViews>
    <sheetView view="pageBreakPreview" topLeftCell="A37" zoomScale="80" zoomScaleNormal="100" zoomScaleSheetLayoutView="80" workbookViewId="0">
      <selection activeCell="C1" sqref="C1"/>
    </sheetView>
  </sheetViews>
  <sheetFormatPr defaultColWidth="16.7109375" defaultRowHeight="15" customHeight="1"/>
  <cols>
    <col min="1" max="1" width="1.28515625" customWidth="1"/>
    <col min="2" max="2" width="12.5703125" customWidth="1"/>
    <col min="3" max="3" width="12.42578125" customWidth="1"/>
    <col min="4" max="4" width="18.42578125" customWidth="1"/>
    <col min="5" max="7" width="24.85546875" customWidth="1"/>
    <col min="8" max="8" width="1.28515625" customWidth="1"/>
    <col min="9" max="12" width="10.7109375" customWidth="1"/>
  </cols>
  <sheetData>
    <row r="1" spans="1:12" s="80" customFormat="1" ht="18" customHeight="1">
      <c r="A1" s="90"/>
      <c r="B1" s="78" t="s">
        <v>153</v>
      </c>
      <c r="C1" s="79" t="s">
        <v>227</v>
      </c>
      <c r="E1" s="79"/>
      <c r="F1" s="79"/>
      <c r="G1" s="79"/>
      <c r="H1" s="90"/>
      <c r="I1" s="90"/>
      <c r="J1" s="90"/>
      <c r="K1" s="90"/>
      <c r="L1" s="90"/>
    </row>
    <row r="2" spans="1:12" s="80" customFormat="1" ht="18" customHeight="1">
      <c r="A2" s="90"/>
      <c r="B2" s="78" t="s">
        <v>149</v>
      </c>
      <c r="C2" s="79" t="s">
        <v>251</v>
      </c>
      <c r="E2" s="79"/>
      <c r="F2" s="79"/>
      <c r="G2" s="79"/>
      <c r="H2" s="90"/>
      <c r="I2" s="90"/>
      <c r="J2" s="90"/>
      <c r="K2" s="90"/>
      <c r="L2" s="90"/>
    </row>
    <row r="3" spans="1:12" s="80" customFormat="1" ht="18" customHeight="1">
      <c r="A3" s="90"/>
      <c r="B3" s="81" t="s">
        <v>154</v>
      </c>
      <c r="C3" s="82" t="s">
        <v>252</v>
      </c>
      <c r="E3" s="82"/>
      <c r="F3" s="82"/>
      <c r="G3" s="82"/>
      <c r="H3" s="90"/>
      <c r="I3" s="90"/>
      <c r="J3" s="90"/>
      <c r="K3" s="90"/>
      <c r="L3" s="90"/>
    </row>
    <row r="4" spans="1:12" s="80" customFormat="1" ht="15" customHeight="1">
      <c r="A4" s="96"/>
      <c r="B4" s="83"/>
      <c r="C4" s="83"/>
      <c r="D4" s="83"/>
      <c r="E4" s="83"/>
      <c r="F4" s="83"/>
      <c r="G4" s="83"/>
      <c r="H4" s="96"/>
      <c r="I4" s="90"/>
      <c r="J4" s="90"/>
      <c r="K4" s="90"/>
      <c r="L4" s="90"/>
    </row>
    <row r="5" spans="1:12" s="80" customFormat="1" ht="8.1" customHeight="1">
      <c r="A5" s="90"/>
      <c r="B5" s="82"/>
      <c r="C5" s="82"/>
      <c r="D5" s="82"/>
      <c r="E5" s="82"/>
      <c r="F5" s="82"/>
      <c r="G5" s="82"/>
      <c r="H5" s="90"/>
      <c r="I5" s="90"/>
      <c r="J5" s="90"/>
      <c r="K5" s="90"/>
      <c r="L5" s="90"/>
    </row>
    <row r="6" spans="1:12" s="80" customFormat="1" ht="15" customHeight="1">
      <c r="A6" s="90"/>
      <c r="B6" s="79" t="s">
        <v>0</v>
      </c>
      <c r="C6" s="79"/>
      <c r="D6" s="84" t="s">
        <v>1</v>
      </c>
      <c r="E6" s="78" t="s">
        <v>2</v>
      </c>
      <c r="F6" s="78" t="s">
        <v>27</v>
      </c>
      <c r="G6" s="78" t="s">
        <v>28</v>
      </c>
      <c r="H6" s="78"/>
      <c r="I6" s="90"/>
      <c r="J6" s="90"/>
      <c r="K6" s="90"/>
      <c r="L6" s="90"/>
    </row>
    <row r="7" spans="1:12" s="80" customFormat="1" ht="15" customHeight="1">
      <c r="A7" s="90"/>
      <c r="B7" s="82" t="s">
        <v>4</v>
      </c>
      <c r="C7" s="82"/>
      <c r="D7" s="86" t="s">
        <v>5</v>
      </c>
      <c r="E7" s="81" t="s">
        <v>6</v>
      </c>
      <c r="F7" s="81" t="s">
        <v>29</v>
      </c>
      <c r="G7" s="81" t="s">
        <v>30</v>
      </c>
      <c r="H7" s="90"/>
      <c r="I7" s="90"/>
      <c r="J7" s="90"/>
      <c r="K7" s="90"/>
      <c r="L7" s="90"/>
    </row>
    <row r="8" spans="1:12" s="80" customFormat="1" ht="8.1" customHeight="1">
      <c r="A8" s="88"/>
      <c r="B8" s="88"/>
      <c r="C8" s="88"/>
      <c r="D8" s="88"/>
      <c r="E8" s="88"/>
      <c r="F8" s="88"/>
      <c r="G8" s="88"/>
      <c r="H8" s="88"/>
      <c r="I8" s="79"/>
      <c r="J8" s="79"/>
      <c r="K8" s="79"/>
      <c r="L8" s="79"/>
    </row>
    <row r="9" spans="1:12" s="80" customFormat="1" ht="6" customHeigh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2" s="80" customFormat="1" ht="15" customHeight="1">
      <c r="A10" s="90"/>
      <c r="B10" s="79" t="s">
        <v>9</v>
      </c>
      <c r="C10" s="79"/>
      <c r="D10" s="84">
        <v>2021</v>
      </c>
      <c r="E10" s="89">
        <f t="shared" ref="E10:G12" si="0">SUM(E14,E18,E22,E26,E30,E34,E38,E42,E46,E50,E54,E58,E62,E66,E70,E74)</f>
        <v>207943</v>
      </c>
      <c r="F10" s="89">
        <f t="shared" si="0"/>
        <v>104572</v>
      </c>
      <c r="G10" s="89">
        <f t="shared" si="0"/>
        <v>103371</v>
      </c>
      <c r="H10" s="90"/>
      <c r="I10" s="90"/>
      <c r="J10" s="90"/>
      <c r="K10" s="90"/>
      <c r="L10" s="90"/>
    </row>
    <row r="11" spans="1:12" s="80" customFormat="1" ht="15" customHeight="1">
      <c r="A11" s="90"/>
      <c r="B11" s="79"/>
      <c r="C11" s="79"/>
      <c r="D11" s="84">
        <v>2022</v>
      </c>
      <c r="E11" s="89">
        <f t="shared" si="0"/>
        <v>207867</v>
      </c>
      <c r="F11" s="89">
        <f t="shared" si="0"/>
        <v>104215</v>
      </c>
      <c r="G11" s="89">
        <f t="shared" si="0"/>
        <v>103652</v>
      </c>
      <c r="H11" s="90"/>
      <c r="I11" s="90"/>
      <c r="J11" s="90"/>
      <c r="K11" s="90"/>
      <c r="L11" s="90"/>
    </row>
    <row r="12" spans="1:12" s="80" customFormat="1" ht="15" customHeight="1">
      <c r="A12" s="90"/>
      <c r="B12" s="79"/>
      <c r="C12" s="79"/>
      <c r="D12" s="84">
        <v>2023</v>
      </c>
      <c r="E12" s="89">
        <f t="shared" si="0"/>
        <v>214296</v>
      </c>
      <c r="F12" s="89">
        <f t="shared" si="0"/>
        <v>107297</v>
      </c>
      <c r="G12" s="89">
        <f t="shared" si="0"/>
        <v>106999</v>
      </c>
      <c r="H12" s="90"/>
      <c r="I12" s="90"/>
      <c r="J12" s="90"/>
      <c r="K12" s="90"/>
      <c r="L12" s="90"/>
    </row>
    <row r="13" spans="1:12" s="80" customFormat="1" ht="6" customHeight="1">
      <c r="A13" s="90"/>
      <c r="B13" s="79"/>
      <c r="C13" s="79"/>
      <c r="D13" s="84"/>
      <c r="E13" s="89"/>
      <c r="F13" s="89"/>
      <c r="G13" s="89"/>
      <c r="H13" s="90"/>
      <c r="I13" s="90"/>
      <c r="J13" s="90"/>
      <c r="K13" s="90"/>
      <c r="L13" s="90"/>
    </row>
    <row r="14" spans="1:12" s="80" customFormat="1" ht="15" customHeight="1">
      <c r="A14" s="90"/>
      <c r="B14" s="90" t="s">
        <v>10</v>
      </c>
      <c r="C14" s="90"/>
      <c r="D14" s="91">
        <v>2021</v>
      </c>
      <c r="E14" s="92">
        <f>SUM(F14:G14)</f>
        <v>21704</v>
      </c>
      <c r="F14" s="92">
        <v>10854</v>
      </c>
      <c r="G14" s="92">
        <v>10850</v>
      </c>
      <c r="H14" s="90"/>
      <c r="I14" s="90"/>
      <c r="J14" s="90"/>
      <c r="K14" s="90"/>
      <c r="L14" s="90"/>
    </row>
    <row r="15" spans="1:12" s="80" customFormat="1" ht="15" customHeight="1">
      <c r="A15" s="90"/>
      <c r="B15" s="90"/>
      <c r="C15" s="90"/>
      <c r="D15" s="91">
        <v>2022</v>
      </c>
      <c r="E15" s="92">
        <f>SUM(F15:G15)</f>
        <v>21845</v>
      </c>
      <c r="F15" s="92">
        <v>11036</v>
      </c>
      <c r="G15" s="92">
        <v>10809</v>
      </c>
      <c r="H15" s="90"/>
      <c r="I15" s="90"/>
      <c r="J15" s="90"/>
      <c r="K15" s="90"/>
      <c r="L15" s="90"/>
    </row>
    <row r="16" spans="1:12" s="80" customFormat="1" ht="15" customHeight="1">
      <c r="A16" s="90"/>
      <c r="B16" s="90"/>
      <c r="C16" s="90"/>
      <c r="D16" s="91">
        <v>2023</v>
      </c>
      <c r="E16" s="92">
        <f>SUM(F16:G16)</f>
        <v>23127</v>
      </c>
      <c r="F16" s="92">
        <v>11787</v>
      </c>
      <c r="G16" s="92">
        <v>11340</v>
      </c>
      <c r="H16" s="90"/>
      <c r="I16" s="90"/>
      <c r="J16" s="90"/>
      <c r="K16" s="90"/>
      <c r="L16" s="90"/>
    </row>
    <row r="17" spans="1:12" s="80" customFormat="1" ht="6" customHeight="1">
      <c r="A17" s="90"/>
      <c r="B17" s="90"/>
      <c r="C17" s="90"/>
      <c r="D17" s="91"/>
      <c r="E17" s="92"/>
      <c r="F17" s="92"/>
      <c r="G17" s="92"/>
      <c r="H17" s="90"/>
      <c r="I17" s="90"/>
      <c r="J17" s="90"/>
      <c r="K17" s="90"/>
      <c r="L17" s="90"/>
    </row>
    <row r="18" spans="1:12" s="80" customFormat="1" ht="15" customHeight="1">
      <c r="A18" s="90"/>
      <c r="B18" s="90" t="s">
        <v>11</v>
      </c>
      <c r="C18" s="90"/>
      <c r="D18" s="91">
        <v>2021</v>
      </c>
      <c r="E18" s="92">
        <f>SUM(F18:G18)</f>
        <v>13773</v>
      </c>
      <c r="F18" s="92">
        <v>6747</v>
      </c>
      <c r="G18" s="92">
        <v>7026</v>
      </c>
      <c r="H18" s="90"/>
      <c r="I18" s="90"/>
      <c r="J18" s="90"/>
      <c r="K18" s="90"/>
      <c r="L18" s="90"/>
    </row>
    <row r="19" spans="1:12" s="80" customFormat="1" ht="15" customHeight="1">
      <c r="A19" s="90"/>
      <c r="B19" s="90"/>
      <c r="C19" s="90"/>
      <c r="D19" s="91">
        <v>2022</v>
      </c>
      <c r="E19" s="92">
        <f>SUM(F19:G19)</f>
        <v>13761</v>
      </c>
      <c r="F19" s="92">
        <v>6807</v>
      </c>
      <c r="G19" s="92">
        <v>6954</v>
      </c>
      <c r="H19" s="90"/>
      <c r="I19" s="90"/>
      <c r="J19" s="90"/>
      <c r="K19" s="90"/>
      <c r="L19" s="90"/>
    </row>
    <row r="20" spans="1:12" s="80" customFormat="1" ht="15" customHeight="1">
      <c r="A20" s="90"/>
      <c r="B20" s="90"/>
      <c r="C20" s="90"/>
      <c r="D20" s="91">
        <v>2023</v>
      </c>
      <c r="E20" s="92">
        <f>SUM(F20:G20)</f>
        <v>14148</v>
      </c>
      <c r="F20" s="92">
        <v>6958</v>
      </c>
      <c r="G20" s="92">
        <v>7190</v>
      </c>
      <c r="H20" s="90"/>
      <c r="I20" s="90"/>
      <c r="J20" s="90"/>
      <c r="K20" s="90"/>
      <c r="L20" s="90"/>
    </row>
    <row r="21" spans="1:12" s="80" customFormat="1" ht="6" customHeight="1">
      <c r="A21" s="90"/>
      <c r="B21" s="90"/>
      <c r="C21" s="90"/>
      <c r="D21" s="91"/>
      <c r="E21" s="92"/>
      <c r="F21" s="92"/>
      <c r="G21" s="92"/>
      <c r="H21" s="90"/>
      <c r="I21" s="90"/>
      <c r="J21" s="90"/>
      <c r="K21" s="90"/>
      <c r="L21" s="90"/>
    </row>
    <row r="22" spans="1:12" s="80" customFormat="1" ht="15" customHeight="1">
      <c r="A22" s="90"/>
      <c r="B22" s="90" t="s">
        <v>13</v>
      </c>
      <c r="C22" s="90"/>
      <c r="D22" s="91">
        <v>2021</v>
      </c>
      <c r="E22" s="92">
        <f>SUM(F22:G22)</f>
        <v>16978</v>
      </c>
      <c r="F22" s="92">
        <v>8318</v>
      </c>
      <c r="G22" s="92">
        <v>8660</v>
      </c>
      <c r="H22" s="90"/>
      <c r="I22" s="90"/>
      <c r="J22" s="90"/>
      <c r="K22" s="90"/>
      <c r="L22" s="90"/>
    </row>
    <row r="23" spans="1:12" s="80" customFormat="1" ht="15" customHeight="1">
      <c r="A23" s="90"/>
      <c r="B23" s="90"/>
      <c r="C23" s="90"/>
      <c r="D23" s="91">
        <v>2022</v>
      </c>
      <c r="E23" s="92">
        <f>SUM(F23:G23)</f>
        <v>16993</v>
      </c>
      <c r="F23" s="92">
        <v>8378</v>
      </c>
      <c r="G23" s="92">
        <v>8615</v>
      </c>
      <c r="H23" s="90"/>
      <c r="I23" s="90"/>
      <c r="J23" s="90"/>
      <c r="K23" s="90"/>
      <c r="L23" s="90"/>
    </row>
    <row r="24" spans="1:12" s="80" customFormat="1" ht="15" customHeight="1">
      <c r="A24" s="90"/>
      <c r="B24" s="90"/>
      <c r="C24" s="90"/>
      <c r="D24" s="91">
        <v>2023</v>
      </c>
      <c r="E24" s="92">
        <f>SUM(F24:G24)</f>
        <v>17289</v>
      </c>
      <c r="F24" s="92">
        <v>8614</v>
      </c>
      <c r="G24" s="92">
        <v>8675</v>
      </c>
      <c r="H24" s="90"/>
      <c r="I24" s="90"/>
      <c r="J24" s="90"/>
      <c r="K24" s="90"/>
      <c r="L24" s="90"/>
    </row>
    <row r="25" spans="1:12" s="80" customFormat="1" ht="6" customHeight="1">
      <c r="A25" s="90"/>
      <c r="B25" s="90"/>
      <c r="C25" s="90"/>
      <c r="D25" s="91"/>
      <c r="E25" s="92"/>
      <c r="F25" s="92"/>
      <c r="G25" s="92"/>
      <c r="H25" s="90"/>
      <c r="I25" s="90"/>
      <c r="J25" s="90"/>
      <c r="K25" s="90"/>
      <c r="L25" s="90"/>
    </row>
    <row r="26" spans="1:12" s="80" customFormat="1" ht="15" customHeight="1">
      <c r="A26" s="90"/>
      <c r="B26" s="90" t="s">
        <v>14</v>
      </c>
      <c r="C26" s="90"/>
      <c r="D26" s="91">
        <v>2021</v>
      </c>
      <c r="E26" s="92">
        <f>SUM(F26:G26)</f>
        <v>5661</v>
      </c>
      <c r="F26" s="92">
        <v>2838</v>
      </c>
      <c r="G26" s="92">
        <v>2823</v>
      </c>
      <c r="H26" s="90"/>
      <c r="I26" s="90"/>
      <c r="J26" s="90"/>
      <c r="K26" s="90"/>
      <c r="L26" s="90"/>
    </row>
    <row r="27" spans="1:12" s="80" customFormat="1" ht="15" customHeight="1">
      <c r="A27" s="90"/>
      <c r="B27" s="90"/>
      <c r="C27" s="90"/>
      <c r="D27" s="91">
        <v>2022</v>
      </c>
      <c r="E27" s="92">
        <f>SUM(F27:G27)</f>
        <v>5651</v>
      </c>
      <c r="F27" s="92">
        <v>2846</v>
      </c>
      <c r="G27" s="92">
        <v>2805</v>
      </c>
      <c r="H27" s="90"/>
      <c r="I27" s="90"/>
      <c r="J27" s="90"/>
      <c r="K27" s="90"/>
      <c r="L27" s="90"/>
    </row>
    <row r="28" spans="1:12" s="80" customFormat="1" ht="15" customHeight="1">
      <c r="A28" s="90"/>
      <c r="B28" s="90"/>
      <c r="C28" s="90"/>
      <c r="D28" s="91">
        <v>2023</v>
      </c>
      <c r="E28" s="92">
        <f>SUM(F28:G28)</f>
        <v>5799</v>
      </c>
      <c r="F28" s="92">
        <v>2965</v>
      </c>
      <c r="G28" s="92">
        <v>2834</v>
      </c>
      <c r="H28" s="90"/>
      <c r="I28" s="90"/>
      <c r="J28" s="90"/>
      <c r="K28" s="90"/>
      <c r="L28" s="90"/>
    </row>
    <row r="29" spans="1:12" s="80" customFormat="1" ht="6" customHeight="1">
      <c r="A29" s="90"/>
      <c r="B29" s="90"/>
      <c r="C29" s="90"/>
      <c r="D29" s="91"/>
      <c r="E29" s="92"/>
      <c r="F29" s="92"/>
      <c r="G29" s="92"/>
      <c r="H29" s="90"/>
      <c r="I29" s="90"/>
      <c r="J29" s="90"/>
      <c r="K29" s="90"/>
      <c r="L29" s="90"/>
    </row>
    <row r="30" spans="1:12" s="80" customFormat="1" ht="15" customHeight="1">
      <c r="A30" s="90"/>
      <c r="B30" s="90" t="s">
        <v>15</v>
      </c>
      <c r="C30" s="90"/>
      <c r="D30" s="91">
        <v>2021</v>
      </c>
      <c r="E30" s="92">
        <f>SUM(F30:G30)</f>
        <v>7308</v>
      </c>
      <c r="F30" s="92">
        <v>3738</v>
      </c>
      <c r="G30" s="92">
        <v>3570</v>
      </c>
      <c r="H30" s="90"/>
      <c r="I30" s="90"/>
      <c r="J30" s="90"/>
      <c r="K30" s="90"/>
      <c r="L30" s="90"/>
    </row>
    <row r="31" spans="1:12" s="80" customFormat="1" ht="15" customHeight="1">
      <c r="A31" s="90"/>
      <c r="B31" s="90"/>
      <c r="C31" s="90"/>
      <c r="D31" s="91">
        <v>2022</v>
      </c>
      <c r="E31" s="92">
        <f>SUM(F31:G31)</f>
        <v>7388</v>
      </c>
      <c r="F31" s="92">
        <v>3681</v>
      </c>
      <c r="G31" s="92">
        <v>3707</v>
      </c>
      <c r="H31" s="90"/>
      <c r="I31" s="90"/>
      <c r="J31" s="90"/>
      <c r="K31" s="90"/>
      <c r="L31" s="90"/>
    </row>
    <row r="32" spans="1:12" s="80" customFormat="1" ht="15" customHeight="1">
      <c r="A32" s="90"/>
      <c r="B32" s="90"/>
      <c r="C32" s="90"/>
      <c r="D32" s="91">
        <v>2023</v>
      </c>
      <c r="E32" s="92">
        <f>SUM(F32:G32)</f>
        <v>7691</v>
      </c>
      <c r="F32" s="92">
        <v>3884</v>
      </c>
      <c r="G32" s="92">
        <v>3807</v>
      </c>
      <c r="H32" s="90"/>
      <c r="I32" s="90"/>
      <c r="J32" s="90"/>
      <c r="K32" s="90"/>
      <c r="L32" s="90"/>
    </row>
    <row r="33" spans="1:12" s="80" customFormat="1" ht="6" customHeight="1">
      <c r="A33" s="90"/>
      <c r="B33" s="90"/>
      <c r="C33" s="90"/>
      <c r="D33" s="91"/>
      <c r="E33" s="92"/>
      <c r="F33" s="92"/>
      <c r="G33" s="92"/>
      <c r="H33" s="90"/>
      <c r="I33" s="90"/>
      <c r="J33" s="90"/>
      <c r="K33" s="90"/>
      <c r="L33" s="90"/>
    </row>
    <row r="34" spans="1:12" s="80" customFormat="1" ht="15" customHeight="1">
      <c r="A34" s="90"/>
      <c r="B34" s="90" t="s">
        <v>16</v>
      </c>
      <c r="C34" s="90"/>
      <c r="D34" s="91">
        <v>2021</v>
      </c>
      <c r="E34" s="92">
        <f>SUM(F34:G34)</f>
        <v>16415</v>
      </c>
      <c r="F34" s="92">
        <v>8199</v>
      </c>
      <c r="G34" s="92">
        <v>8216</v>
      </c>
      <c r="H34" s="90"/>
      <c r="I34" s="90"/>
      <c r="J34" s="90"/>
      <c r="K34" s="90"/>
      <c r="L34" s="90"/>
    </row>
    <row r="35" spans="1:12" s="80" customFormat="1" ht="15" customHeight="1">
      <c r="A35" s="90"/>
      <c r="B35" s="90"/>
      <c r="C35" s="90"/>
      <c r="D35" s="91">
        <v>2022</v>
      </c>
      <c r="E35" s="92">
        <f>SUM(F35:G35)</f>
        <v>16257</v>
      </c>
      <c r="F35" s="92">
        <v>8065</v>
      </c>
      <c r="G35" s="92">
        <v>8192</v>
      </c>
      <c r="H35" s="90"/>
      <c r="I35" s="90"/>
      <c r="J35" s="90"/>
      <c r="K35" s="90"/>
      <c r="L35" s="90"/>
    </row>
    <row r="36" spans="1:12" s="80" customFormat="1" ht="15" customHeight="1">
      <c r="A36" s="90"/>
      <c r="B36" s="90"/>
      <c r="C36" s="90"/>
      <c r="D36" s="91">
        <v>2023</v>
      </c>
      <c r="E36" s="92">
        <f>SUM(F36:G36)</f>
        <v>16677</v>
      </c>
      <c r="F36" s="92">
        <v>8281</v>
      </c>
      <c r="G36" s="92">
        <v>8396</v>
      </c>
      <c r="H36" s="90"/>
      <c r="I36" s="90"/>
      <c r="J36" s="90"/>
      <c r="K36" s="90"/>
      <c r="L36" s="90"/>
    </row>
    <row r="37" spans="1:12" s="80" customFormat="1" ht="6" customHeight="1">
      <c r="A37" s="90"/>
      <c r="B37" s="90"/>
      <c r="C37" s="90"/>
      <c r="D37" s="91"/>
      <c r="E37" s="92"/>
      <c r="F37" s="92"/>
      <c r="G37" s="92"/>
      <c r="H37" s="90"/>
      <c r="I37" s="90"/>
      <c r="J37" s="90"/>
      <c r="K37" s="90"/>
      <c r="L37" s="90"/>
    </row>
    <row r="38" spans="1:12" s="80" customFormat="1" ht="15" customHeight="1">
      <c r="A38" s="90"/>
      <c r="B38" s="90" t="s">
        <v>17</v>
      </c>
      <c r="C38" s="90"/>
      <c r="D38" s="91">
        <v>2021</v>
      </c>
      <c r="E38" s="92">
        <f>SUM(F38:G38)</f>
        <v>18474</v>
      </c>
      <c r="F38" s="92">
        <v>9341</v>
      </c>
      <c r="G38" s="92">
        <v>9133</v>
      </c>
      <c r="H38" s="90"/>
      <c r="I38" s="90"/>
      <c r="J38" s="90"/>
      <c r="K38" s="90"/>
      <c r="L38" s="90"/>
    </row>
    <row r="39" spans="1:12" s="80" customFormat="1" ht="15" customHeight="1">
      <c r="A39" s="90"/>
      <c r="B39" s="90"/>
      <c r="C39" s="90"/>
      <c r="D39" s="91">
        <v>2022</v>
      </c>
      <c r="E39" s="92">
        <f>SUM(F39:G39)</f>
        <v>18483</v>
      </c>
      <c r="F39" s="92">
        <v>9225</v>
      </c>
      <c r="G39" s="92">
        <v>9258</v>
      </c>
      <c r="H39" s="90"/>
      <c r="I39" s="90"/>
      <c r="J39" s="90"/>
      <c r="K39" s="90"/>
      <c r="L39" s="90"/>
    </row>
    <row r="40" spans="1:12" s="80" customFormat="1" ht="15" customHeight="1">
      <c r="A40" s="90"/>
      <c r="B40" s="90"/>
      <c r="C40" s="90"/>
      <c r="D40" s="91">
        <v>2023</v>
      </c>
      <c r="E40" s="92">
        <f>SUM(F40:G40)</f>
        <v>19261</v>
      </c>
      <c r="F40" s="92">
        <v>9632</v>
      </c>
      <c r="G40" s="92">
        <v>9629</v>
      </c>
      <c r="H40" s="90"/>
      <c r="I40" s="90"/>
      <c r="J40" s="90"/>
      <c r="K40" s="90"/>
      <c r="L40" s="90"/>
    </row>
    <row r="41" spans="1:12" s="80" customFormat="1" ht="6" customHeight="1">
      <c r="A41" s="90"/>
      <c r="B41" s="90"/>
      <c r="C41" s="90"/>
      <c r="D41" s="91"/>
      <c r="E41" s="92"/>
      <c r="F41" s="92"/>
      <c r="G41" s="92"/>
      <c r="H41" s="90"/>
      <c r="I41" s="90"/>
      <c r="J41" s="90"/>
      <c r="K41" s="90"/>
      <c r="L41" s="90"/>
    </row>
    <row r="42" spans="1:12" s="80" customFormat="1" ht="15" customHeight="1">
      <c r="A42" s="90"/>
      <c r="B42" s="90" t="s">
        <v>18</v>
      </c>
      <c r="C42" s="90"/>
      <c r="D42" s="91">
        <v>2021</v>
      </c>
      <c r="E42" s="92">
        <f>SUM(F42:G42)</f>
        <v>2654</v>
      </c>
      <c r="F42" s="92">
        <v>1308</v>
      </c>
      <c r="G42" s="92">
        <v>1346</v>
      </c>
      <c r="H42" s="90"/>
      <c r="I42" s="90"/>
      <c r="J42" s="90"/>
      <c r="K42" s="90"/>
      <c r="L42" s="90"/>
    </row>
    <row r="43" spans="1:12" s="80" customFormat="1" ht="15" customHeight="1">
      <c r="A43" s="90"/>
      <c r="B43" s="90"/>
      <c r="C43" s="90"/>
      <c r="D43" s="91">
        <v>2022</v>
      </c>
      <c r="E43" s="92">
        <f>SUM(F43:G43)</f>
        <v>2652</v>
      </c>
      <c r="F43" s="92">
        <v>1307</v>
      </c>
      <c r="G43" s="92">
        <v>1345</v>
      </c>
      <c r="H43" s="90"/>
      <c r="I43" s="90"/>
      <c r="J43" s="90"/>
      <c r="K43" s="90"/>
      <c r="L43" s="90"/>
    </row>
    <row r="44" spans="1:12" s="80" customFormat="1" ht="15" customHeight="1">
      <c r="A44" s="90"/>
      <c r="B44" s="90"/>
      <c r="C44" s="90"/>
      <c r="D44" s="91">
        <v>2023</v>
      </c>
      <c r="E44" s="92">
        <f>SUM(F44:G44)</f>
        <v>2751</v>
      </c>
      <c r="F44" s="92">
        <v>1353</v>
      </c>
      <c r="G44" s="92">
        <v>1398</v>
      </c>
      <c r="H44" s="90"/>
      <c r="I44" s="90"/>
      <c r="J44" s="90"/>
      <c r="K44" s="90"/>
      <c r="L44" s="90"/>
    </row>
    <row r="45" spans="1:12" s="80" customFormat="1" ht="6" customHeight="1">
      <c r="A45" s="90"/>
      <c r="B45" s="90"/>
      <c r="C45" s="90"/>
      <c r="D45" s="91"/>
      <c r="E45" s="92"/>
      <c r="F45" s="92"/>
      <c r="G45" s="92"/>
      <c r="H45" s="90"/>
      <c r="I45" s="90"/>
      <c r="J45" s="90"/>
      <c r="K45" s="90"/>
      <c r="L45" s="90"/>
    </row>
    <row r="46" spans="1:12" s="80" customFormat="1" ht="15" customHeight="1">
      <c r="A46" s="90"/>
      <c r="B46" s="90" t="s">
        <v>19</v>
      </c>
      <c r="C46" s="90"/>
      <c r="D46" s="91">
        <v>2021</v>
      </c>
      <c r="E46" s="92">
        <f>SUM(F46:G46)</f>
        <v>7750</v>
      </c>
      <c r="F46" s="92">
        <v>3849</v>
      </c>
      <c r="G46" s="92">
        <v>3901</v>
      </c>
      <c r="H46" s="90"/>
      <c r="I46" s="90"/>
      <c r="J46" s="90"/>
      <c r="K46" s="90"/>
      <c r="L46" s="90"/>
    </row>
    <row r="47" spans="1:12" s="80" customFormat="1" ht="15" customHeight="1">
      <c r="A47" s="90"/>
      <c r="B47" s="90"/>
      <c r="C47" s="90"/>
      <c r="D47" s="91">
        <v>2022</v>
      </c>
      <c r="E47" s="92">
        <f>SUM(F47:G47)</f>
        <v>7871</v>
      </c>
      <c r="F47" s="92">
        <v>3868</v>
      </c>
      <c r="G47" s="92">
        <v>4003</v>
      </c>
      <c r="H47" s="90"/>
      <c r="I47" s="90"/>
      <c r="J47" s="90"/>
      <c r="K47" s="90"/>
      <c r="L47" s="90"/>
    </row>
    <row r="48" spans="1:12" s="80" customFormat="1" ht="15" customHeight="1">
      <c r="A48" s="90"/>
      <c r="B48" s="90"/>
      <c r="C48" s="90"/>
      <c r="D48" s="91">
        <v>2023</v>
      </c>
      <c r="E48" s="92">
        <f>SUM(F48:G48)</f>
        <v>8074</v>
      </c>
      <c r="F48" s="92">
        <v>3931</v>
      </c>
      <c r="G48" s="92">
        <v>4143</v>
      </c>
      <c r="H48" s="90"/>
      <c r="I48" s="90"/>
      <c r="J48" s="90"/>
      <c r="K48" s="90"/>
      <c r="L48" s="90"/>
    </row>
    <row r="49" spans="1:12" s="80" customFormat="1" ht="6" customHeight="1">
      <c r="A49" s="90"/>
      <c r="B49" s="90"/>
      <c r="C49" s="90"/>
      <c r="D49" s="91"/>
      <c r="E49" s="92"/>
      <c r="F49" s="92"/>
      <c r="G49" s="92"/>
      <c r="H49" s="90"/>
      <c r="I49" s="90"/>
      <c r="J49" s="90"/>
      <c r="K49" s="90"/>
      <c r="L49" s="90"/>
    </row>
    <row r="50" spans="1:12" s="80" customFormat="1" ht="15" customHeight="1">
      <c r="A50" s="90"/>
      <c r="B50" s="90" t="s">
        <v>20</v>
      </c>
      <c r="C50" s="90"/>
      <c r="D50" s="91">
        <v>2021</v>
      </c>
      <c r="E50" s="92">
        <f>SUM(F50:G50)</f>
        <v>28773</v>
      </c>
      <c r="F50" s="92">
        <v>14756</v>
      </c>
      <c r="G50" s="92">
        <v>14017</v>
      </c>
      <c r="H50" s="90"/>
      <c r="I50" s="90"/>
      <c r="J50" s="90"/>
      <c r="K50" s="90"/>
      <c r="L50" s="90"/>
    </row>
    <row r="51" spans="1:12" s="80" customFormat="1" ht="15" customHeight="1">
      <c r="A51" s="90"/>
      <c r="B51" s="90"/>
      <c r="C51" s="90"/>
      <c r="D51" s="91">
        <v>2022</v>
      </c>
      <c r="E51" s="92">
        <f>SUM(F51:G51)</f>
        <v>28788</v>
      </c>
      <c r="F51" s="92">
        <v>14602</v>
      </c>
      <c r="G51" s="92">
        <v>14186</v>
      </c>
      <c r="H51" s="90"/>
      <c r="I51" s="90"/>
      <c r="J51" s="90"/>
      <c r="K51" s="90"/>
      <c r="L51" s="90"/>
    </row>
    <row r="52" spans="1:12" s="80" customFormat="1" ht="15" customHeight="1">
      <c r="A52" s="90"/>
      <c r="B52" s="90"/>
      <c r="C52" s="90"/>
      <c r="D52" s="91">
        <v>2023</v>
      </c>
      <c r="E52" s="92">
        <f>SUM(F52:G52)</f>
        <v>29552</v>
      </c>
      <c r="F52" s="92">
        <v>14920</v>
      </c>
      <c r="G52" s="92">
        <v>14632</v>
      </c>
      <c r="H52" s="90"/>
      <c r="I52" s="90"/>
      <c r="J52" s="90"/>
      <c r="K52" s="90"/>
      <c r="L52" s="90"/>
    </row>
    <row r="53" spans="1:12" s="80" customFormat="1" ht="6" customHeight="1">
      <c r="A53" s="90"/>
      <c r="B53" s="90"/>
      <c r="C53" s="90"/>
      <c r="D53" s="91"/>
      <c r="E53" s="92"/>
      <c r="F53" s="92"/>
      <c r="G53" s="92"/>
      <c r="H53" s="90"/>
      <c r="I53" s="90"/>
      <c r="J53" s="90"/>
      <c r="K53" s="90"/>
      <c r="L53" s="90"/>
    </row>
    <row r="54" spans="1:12" s="80" customFormat="1" ht="15" customHeight="1">
      <c r="A54" s="90"/>
      <c r="B54" s="90" t="s">
        <v>21</v>
      </c>
      <c r="C54" s="90"/>
      <c r="D54" s="91">
        <v>2021</v>
      </c>
      <c r="E54" s="92">
        <f>SUM(F54:G54)</f>
        <v>26161</v>
      </c>
      <c r="F54" s="92">
        <v>13426</v>
      </c>
      <c r="G54" s="92">
        <v>12735</v>
      </c>
      <c r="H54" s="90"/>
      <c r="I54" s="90"/>
      <c r="J54" s="90"/>
      <c r="K54" s="90"/>
      <c r="L54" s="90"/>
    </row>
    <row r="55" spans="1:12" s="80" customFormat="1" ht="15" customHeight="1">
      <c r="A55" s="90"/>
      <c r="B55" s="90"/>
      <c r="C55" s="90"/>
      <c r="D55" s="91">
        <v>2022</v>
      </c>
      <c r="E55" s="92">
        <f>SUM(F55:G55)</f>
        <v>25726</v>
      </c>
      <c r="F55" s="92">
        <v>13116</v>
      </c>
      <c r="G55" s="92">
        <v>12610</v>
      </c>
      <c r="H55" s="90"/>
      <c r="I55" s="90"/>
      <c r="J55" s="90"/>
      <c r="K55" s="90"/>
      <c r="L55" s="90"/>
    </row>
    <row r="56" spans="1:12" s="80" customFormat="1" ht="15" customHeight="1">
      <c r="A56" s="90"/>
      <c r="B56" s="90"/>
      <c r="C56" s="90"/>
      <c r="D56" s="91">
        <v>2023</v>
      </c>
      <c r="E56" s="92">
        <f>SUM(F56:G56)</f>
        <v>25930</v>
      </c>
      <c r="F56" s="92">
        <v>13130</v>
      </c>
      <c r="G56" s="92">
        <v>12800</v>
      </c>
      <c r="H56" s="90"/>
      <c r="I56" s="90"/>
      <c r="J56" s="90"/>
      <c r="K56" s="90"/>
      <c r="L56" s="90"/>
    </row>
    <row r="57" spans="1:12" s="80" customFormat="1" ht="6" customHeight="1">
      <c r="A57" s="90"/>
      <c r="B57" s="90"/>
      <c r="C57" s="90"/>
      <c r="D57" s="91"/>
      <c r="E57" s="92"/>
      <c r="F57" s="92"/>
      <c r="G57" s="92"/>
      <c r="H57" s="90"/>
      <c r="I57" s="90"/>
      <c r="J57" s="90"/>
      <c r="K57" s="90"/>
      <c r="L57" s="90"/>
    </row>
    <row r="58" spans="1:12" s="80" customFormat="1" ht="15" customHeight="1">
      <c r="A58" s="90"/>
      <c r="B58" s="90" t="s">
        <v>22</v>
      </c>
      <c r="C58" s="90"/>
      <c r="D58" s="91">
        <v>2021</v>
      </c>
      <c r="E58" s="92">
        <f>SUM(F58:G58)</f>
        <v>25370</v>
      </c>
      <c r="F58" s="92">
        <v>12735</v>
      </c>
      <c r="G58" s="92">
        <v>12635</v>
      </c>
      <c r="H58" s="90"/>
      <c r="I58" s="90"/>
      <c r="J58" s="90"/>
      <c r="K58" s="90"/>
      <c r="L58" s="90"/>
    </row>
    <row r="59" spans="1:12" s="80" customFormat="1" ht="15" customHeight="1">
      <c r="A59" s="90"/>
      <c r="B59" s="90"/>
      <c r="C59" s="90"/>
      <c r="D59" s="91">
        <v>2022</v>
      </c>
      <c r="E59" s="92">
        <f>SUM(F59:G59)</f>
        <v>25594</v>
      </c>
      <c r="F59" s="92">
        <v>12938</v>
      </c>
      <c r="G59" s="92">
        <v>12656</v>
      </c>
      <c r="H59" s="90"/>
      <c r="I59" s="90"/>
      <c r="J59" s="90"/>
      <c r="K59" s="90"/>
      <c r="L59" s="90"/>
    </row>
    <row r="60" spans="1:12" s="80" customFormat="1" ht="15" customHeight="1">
      <c r="A60" s="90"/>
      <c r="B60" s="90"/>
      <c r="C60" s="90"/>
      <c r="D60" s="91">
        <v>2023</v>
      </c>
      <c r="E60" s="92">
        <f>SUM(F60:G60)</f>
        <v>26779</v>
      </c>
      <c r="F60" s="92">
        <v>13396</v>
      </c>
      <c r="G60" s="92">
        <v>13383</v>
      </c>
      <c r="H60" s="90"/>
      <c r="I60" s="90"/>
      <c r="J60" s="90"/>
      <c r="K60" s="90"/>
      <c r="L60" s="90"/>
    </row>
    <row r="61" spans="1:12" s="80" customFormat="1" ht="6" customHeight="1">
      <c r="A61" s="90"/>
      <c r="B61" s="90"/>
      <c r="C61" s="90"/>
      <c r="D61" s="91"/>
      <c r="E61" s="92"/>
      <c r="F61" s="92"/>
      <c r="G61" s="92"/>
      <c r="H61" s="90"/>
      <c r="I61" s="90"/>
      <c r="J61" s="90"/>
      <c r="K61" s="90"/>
      <c r="L61" s="90"/>
    </row>
    <row r="62" spans="1:12" s="80" customFormat="1" ht="15" customHeight="1">
      <c r="A62" s="90"/>
      <c r="B62" s="90" t="s">
        <v>23</v>
      </c>
      <c r="C62" s="90"/>
      <c r="D62" s="91">
        <v>2021</v>
      </c>
      <c r="E62" s="92">
        <f>SUM(F62:G62)</f>
        <v>10806</v>
      </c>
      <c r="F62" s="92">
        <v>5391</v>
      </c>
      <c r="G62" s="92">
        <v>5415</v>
      </c>
      <c r="H62" s="90"/>
      <c r="I62" s="90"/>
      <c r="J62" s="90"/>
      <c r="K62" s="90"/>
      <c r="L62" s="90"/>
    </row>
    <row r="63" spans="1:12" s="80" customFormat="1" ht="15" customHeight="1">
      <c r="A63" s="90"/>
      <c r="B63" s="90"/>
      <c r="C63" s="90"/>
      <c r="D63" s="91">
        <v>2022</v>
      </c>
      <c r="E63" s="92">
        <f>SUM(F63:G63)</f>
        <v>10828</v>
      </c>
      <c r="F63" s="92">
        <v>5285</v>
      </c>
      <c r="G63" s="92">
        <v>5543</v>
      </c>
      <c r="H63" s="90"/>
      <c r="I63" s="90"/>
      <c r="J63" s="90"/>
      <c r="K63" s="90"/>
      <c r="L63" s="90"/>
    </row>
    <row r="64" spans="1:12" s="80" customFormat="1" ht="15" customHeight="1">
      <c r="A64" s="90"/>
      <c r="B64" s="90"/>
      <c r="C64" s="90"/>
      <c r="D64" s="91">
        <v>2023</v>
      </c>
      <c r="E64" s="92">
        <f>SUM(F64:G64)</f>
        <v>11132</v>
      </c>
      <c r="F64" s="92">
        <v>5433</v>
      </c>
      <c r="G64" s="92">
        <v>5699</v>
      </c>
      <c r="H64" s="90"/>
      <c r="I64" s="90"/>
      <c r="J64" s="90"/>
      <c r="K64" s="90"/>
      <c r="L64" s="90"/>
    </row>
    <row r="65" spans="1:12" s="80" customFormat="1" ht="6" customHeight="1">
      <c r="A65" s="90"/>
      <c r="B65" s="90"/>
      <c r="C65" s="90"/>
      <c r="D65" s="91"/>
      <c r="E65" s="92"/>
      <c r="F65" s="92"/>
      <c r="G65" s="92"/>
      <c r="H65" s="90"/>
      <c r="I65" s="90"/>
      <c r="J65" s="90"/>
      <c r="K65" s="90"/>
      <c r="L65" s="90"/>
    </row>
    <row r="66" spans="1:12" s="80" customFormat="1" ht="15" customHeight="1">
      <c r="A66" s="90"/>
      <c r="B66" s="90" t="s">
        <v>31</v>
      </c>
      <c r="C66" s="90"/>
      <c r="D66" s="91">
        <v>2021</v>
      </c>
      <c r="E66" s="92">
        <f>SUM(F66:G66)</f>
        <v>4259</v>
      </c>
      <c r="F66" s="92">
        <v>2097</v>
      </c>
      <c r="G66" s="92">
        <v>2162</v>
      </c>
      <c r="H66" s="90"/>
      <c r="I66" s="90"/>
      <c r="J66" s="90"/>
      <c r="K66" s="90"/>
      <c r="L66" s="90"/>
    </row>
    <row r="67" spans="1:12" s="80" customFormat="1" ht="15" customHeight="1">
      <c r="A67" s="90"/>
      <c r="B67" s="90"/>
      <c r="C67" s="90"/>
      <c r="D67" s="91">
        <v>2022</v>
      </c>
      <c r="E67" s="92">
        <f>SUM(F67:G67)</f>
        <v>4204</v>
      </c>
      <c r="F67" s="92">
        <v>2145</v>
      </c>
      <c r="G67" s="92">
        <v>2059</v>
      </c>
      <c r="H67" s="90"/>
      <c r="I67" s="90"/>
      <c r="J67" s="90"/>
      <c r="K67" s="90"/>
      <c r="L67" s="90"/>
    </row>
    <row r="68" spans="1:12" s="80" customFormat="1" ht="15" customHeight="1">
      <c r="A68" s="90"/>
      <c r="B68" s="90"/>
      <c r="C68" s="90"/>
      <c r="D68" s="91">
        <v>2023</v>
      </c>
      <c r="E68" s="92">
        <f>SUM(F68:G68)</f>
        <v>4239</v>
      </c>
      <c r="F68" s="92">
        <v>2077</v>
      </c>
      <c r="G68" s="92">
        <v>2162</v>
      </c>
      <c r="H68" s="90"/>
      <c r="I68" s="90"/>
      <c r="J68" s="90"/>
      <c r="K68" s="90"/>
      <c r="L68" s="90"/>
    </row>
    <row r="69" spans="1:12" s="80" customFormat="1" ht="6" customHeight="1">
      <c r="A69" s="90"/>
      <c r="B69" s="90"/>
      <c r="C69" s="90"/>
      <c r="D69" s="91"/>
      <c r="E69" s="92"/>
      <c r="F69" s="92"/>
      <c r="G69" s="92"/>
      <c r="H69" s="90"/>
      <c r="I69" s="90"/>
      <c r="J69" s="90"/>
      <c r="K69" s="90"/>
      <c r="L69" s="90"/>
    </row>
    <row r="70" spans="1:12" s="80" customFormat="1" ht="15" customHeight="1">
      <c r="A70" s="90"/>
      <c r="B70" s="90" t="s">
        <v>24</v>
      </c>
      <c r="C70" s="90"/>
      <c r="D70" s="91">
        <v>2021</v>
      </c>
      <c r="E70" s="92">
        <f>SUM(F70:G70)</f>
        <v>804</v>
      </c>
      <c r="F70" s="92">
        <v>422</v>
      </c>
      <c r="G70" s="92">
        <v>382</v>
      </c>
      <c r="H70" s="90"/>
      <c r="I70" s="90"/>
      <c r="J70" s="90"/>
      <c r="K70" s="90"/>
      <c r="L70" s="90"/>
    </row>
    <row r="71" spans="1:12" s="80" customFormat="1" ht="15" customHeight="1">
      <c r="A71" s="90"/>
      <c r="B71" s="90"/>
      <c r="C71" s="90"/>
      <c r="D71" s="91">
        <v>2022</v>
      </c>
      <c r="E71" s="92">
        <f>SUM(F71:G71)</f>
        <v>800</v>
      </c>
      <c r="F71" s="92">
        <v>409</v>
      </c>
      <c r="G71" s="92">
        <v>391</v>
      </c>
      <c r="H71" s="90"/>
      <c r="I71" s="90"/>
      <c r="J71" s="90"/>
      <c r="K71" s="90"/>
      <c r="L71" s="90"/>
    </row>
    <row r="72" spans="1:12" s="80" customFormat="1" ht="15" customHeight="1">
      <c r="A72" s="90"/>
      <c r="B72" s="90"/>
      <c r="C72" s="90"/>
      <c r="D72" s="91">
        <v>2023</v>
      </c>
      <c r="E72" s="92">
        <f>SUM(F72:G72)</f>
        <v>805</v>
      </c>
      <c r="F72" s="92">
        <v>424</v>
      </c>
      <c r="G72" s="92">
        <v>381</v>
      </c>
      <c r="H72" s="90"/>
      <c r="I72" s="90"/>
      <c r="J72" s="90"/>
      <c r="K72" s="90"/>
      <c r="L72" s="90"/>
    </row>
    <row r="73" spans="1:12" s="80" customFormat="1" ht="6" customHeight="1">
      <c r="A73" s="90"/>
      <c r="B73" s="90"/>
      <c r="C73" s="90"/>
      <c r="D73" s="91"/>
      <c r="E73" s="92"/>
      <c r="F73" s="92"/>
      <c r="G73" s="92"/>
      <c r="H73" s="90"/>
      <c r="I73" s="90"/>
      <c r="J73" s="90"/>
      <c r="K73" s="90"/>
      <c r="L73" s="90"/>
    </row>
    <row r="74" spans="1:12" s="80" customFormat="1" ht="15" customHeight="1">
      <c r="A74" s="90"/>
      <c r="B74" s="90" t="s">
        <v>32</v>
      </c>
      <c r="C74" s="90"/>
      <c r="D74" s="91">
        <v>2021</v>
      </c>
      <c r="E74" s="92">
        <f>SUM(F74:G74)</f>
        <v>1053</v>
      </c>
      <c r="F74" s="92">
        <v>553</v>
      </c>
      <c r="G74" s="92">
        <v>500</v>
      </c>
      <c r="H74" s="90"/>
      <c r="I74" s="90"/>
      <c r="J74" s="90"/>
      <c r="K74" s="90"/>
      <c r="L74" s="90"/>
    </row>
    <row r="75" spans="1:12" s="80" customFormat="1" ht="15" customHeight="1">
      <c r="A75" s="90"/>
      <c r="B75" s="90"/>
      <c r="C75" s="90"/>
      <c r="D75" s="91">
        <v>2022</v>
      </c>
      <c r="E75" s="92">
        <f>SUM(F75:G75)</f>
        <v>1026</v>
      </c>
      <c r="F75" s="92">
        <v>507</v>
      </c>
      <c r="G75" s="92">
        <v>519</v>
      </c>
      <c r="H75" s="90"/>
      <c r="I75" s="90"/>
      <c r="J75" s="90"/>
      <c r="K75" s="90"/>
      <c r="L75" s="90"/>
    </row>
    <row r="76" spans="1:12" s="80" customFormat="1" ht="15" customHeight="1">
      <c r="A76" s="90"/>
      <c r="B76" s="90"/>
      <c r="C76" s="90"/>
      <c r="D76" s="91">
        <v>2023</v>
      </c>
      <c r="E76" s="92">
        <f>SUM(F76:G76)</f>
        <v>1042</v>
      </c>
      <c r="F76" s="92">
        <v>512</v>
      </c>
      <c r="G76" s="92">
        <v>530</v>
      </c>
      <c r="H76" s="90"/>
      <c r="I76" s="90"/>
      <c r="J76" s="90"/>
      <c r="K76" s="90"/>
      <c r="L76" s="90"/>
    </row>
    <row r="77" spans="1:12" s="80" customFormat="1" ht="6" customHeight="1">
      <c r="A77" s="97"/>
      <c r="B77" s="97"/>
      <c r="C77" s="97"/>
      <c r="D77" s="97"/>
      <c r="E77" s="97"/>
      <c r="F77" s="97"/>
      <c r="G77" s="97"/>
      <c r="H77" s="97"/>
      <c r="I77" s="90"/>
      <c r="J77" s="90"/>
      <c r="K77" s="90"/>
      <c r="L77" s="90"/>
    </row>
    <row r="78" spans="1:12" s="72" customFormat="1" ht="15" customHeight="1">
      <c r="A78" s="68"/>
      <c r="B78" s="68"/>
      <c r="C78" s="68"/>
      <c r="D78" s="68"/>
      <c r="E78" s="69"/>
      <c r="F78" s="70"/>
      <c r="G78" s="71"/>
      <c r="H78" s="71" t="s">
        <v>33</v>
      </c>
      <c r="I78" s="68"/>
      <c r="J78" s="68"/>
      <c r="K78" s="68"/>
      <c r="L78" s="68"/>
    </row>
    <row r="79" spans="1:12" s="72" customFormat="1" ht="15" customHeight="1">
      <c r="A79" s="68"/>
      <c r="B79" s="68"/>
      <c r="C79" s="68"/>
      <c r="D79" s="68"/>
      <c r="E79" s="69"/>
      <c r="F79" s="69"/>
      <c r="G79" s="73"/>
      <c r="H79" s="73" t="s">
        <v>34</v>
      </c>
      <c r="I79" s="68"/>
      <c r="J79" s="68"/>
      <c r="K79" s="68"/>
      <c r="L79" s="68"/>
    </row>
    <row r="80" spans="1:12" s="72" customFormat="1" ht="15" customHeight="1">
      <c r="A80" s="68"/>
      <c r="B80" s="74" t="s">
        <v>186</v>
      </c>
      <c r="C80" s="74"/>
      <c r="D80" s="68"/>
      <c r="E80" s="68"/>
      <c r="F80" s="68"/>
      <c r="G80" s="68"/>
      <c r="H80" s="68"/>
      <c r="I80" s="68"/>
      <c r="J80" s="68"/>
      <c r="K80" s="68"/>
      <c r="L80" s="68"/>
    </row>
    <row r="81" spans="1:12" s="72" customFormat="1" ht="6" customHeight="1">
      <c r="A81" s="68"/>
      <c r="B81" s="74"/>
      <c r="C81" s="74"/>
      <c r="D81" s="68"/>
      <c r="E81" s="68"/>
      <c r="F81" s="68"/>
      <c r="G81" s="68"/>
      <c r="H81" s="68"/>
      <c r="I81" s="68"/>
      <c r="J81" s="68"/>
      <c r="K81" s="68"/>
      <c r="L81" s="68"/>
    </row>
    <row r="82" spans="1:12" s="72" customFormat="1" ht="15" customHeight="1">
      <c r="A82" s="68"/>
      <c r="B82" s="74" t="s">
        <v>188</v>
      </c>
      <c r="C82" s="74"/>
      <c r="D82" s="68"/>
      <c r="E82" s="68"/>
      <c r="F82" s="68"/>
      <c r="G82" s="68"/>
      <c r="H82" s="68"/>
      <c r="I82" s="68"/>
      <c r="J82" s="68"/>
      <c r="K82" s="68"/>
      <c r="L82" s="68"/>
    </row>
    <row r="83" spans="1:12" s="72" customFormat="1" ht="15" customHeight="1">
      <c r="A83" s="68"/>
      <c r="B83" s="75" t="s">
        <v>192</v>
      </c>
      <c r="C83" s="75"/>
      <c r="D83" s="68"/>
      <c r="E83" s="68"/>
      <c r="F83" s="68"/>
      <c r="G83" s="68"/>
      <c r="H83" s="68"/>
      <c r="I83" s="68"/>
      <c r="J83" s="68"/>
      <c r="K83" s="68"/>
      <c r="L83" s="68"/>
    </row>
    <row r="84" spans="1:12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</sheetData>
  <conditionalFormatting sqref="B80:C81">
    <cfRule type="cellIs" dxfId="16" priority="1" stopIfTrue="1" operator="lessThan">
      <formula>0</formula>
    </cfRule>
  </conditionalFormatting>
  <printOptions horizontalCentered="1"/>
  <pageMargins left="0.39370078740157483" right="0.39370078740157483" top="0.51181102362204722" bottom="0.39370078740157483" header="0.19685039370078741" footer="0.3937007874015748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7"/>
  <sheetViews>
    <sheetView view="pageBreakPreview" topLeftCell="A61" zoomScale="85" zoomScaleNormal="100" zoomScaleSheetLayoutView="85" workbookViewId="0">
      <selection activeCell="A81" sqref="A81:XFD88"/>
    </sheetView>
  </sheetViews>
  <sheetFormatPr defaultColWidth="16.7109375" defaultRowHeight="15" customHeight="1"/>
  <cols>
    <col min="1" max="1" width="1.28515625" customWidth="1"/>
    <col min="2" max="2" width="11" customWidth="1"/>
    <col min="3" max="3" width="16.42578125" customWidth="1"/>
    <col min="4" max="4" width="19.42578125" customWidth="1"/>
    <col min="5" max="7" width="26.5703125" customWidth="1"/>
    <col min="8" max="8" width="1.28515625" customWidth="1"/>
    <col min="9" max="12" width="10.7109375" customWidth="1"/>
  </cols>
  <sheetData>
    <row r="1" spans="1:12" ht="19.5" customHeight="1">
      <c r="A1" s="1"/>
      <c r="B1" s="78" t="s">
        <v>156</v>
      </c>
      <c r="C1" s="79" t="s">
        <v>256</v>
      </c>
      <c r="D1" s="80"/>
      <c r="E1" s="79"/>
      <c r="F1" s="79"/>
      <c r="G1" s="79"/>
      <c r="H1" s="1"/>
      <c r="I1" s="1"/>
      <c r="J1" s="1"/>
      <c r="K1" s="1"/>
      <c r="L1" s="1"/>
    </row>
    <row r="2" spans="1:12" ht="19.5" customHeight="1">
      <c r="A2" s="1"/>
      <c r="B2" s="81" t="s">
        <v>157</v>
      </c>
      <c r="C2" s="82" t="s">
        <v>228</v>
      </c>
      <c r="D2" s="80"/>
      <c r="E2" s="82"/>
      <c r="F2" s="82"/>
      <c r="G2" s="82"/>
      <c r="H2" s="1"/>
      <c r="I2" s="1"/>
      <c r="J2" s="1"/>
      <c r="K2" s="1"/>
      <c r="L2" s="1"/>
    </row>
    <row r="3" spans="1:12" ht="15" customHeight="1">
      <c r="A3" s="3"/>
      <c r="B3" s="83"/>
      <c r="C3" s="83"/>
      <c r="D3" s="83"/>
      <c r="E3" s="83"/>
      <c r="F3" s="83"/>
      <c r="G3" s="83"/>
      <c r="H3" s="3"/>
      <c r="I3" s="1"/>
      <c r="J3" s="1"/>
      <c r="K3" s="1"/>
      <c r="L3" s="1"/>
    </row>
    <row r="4" spans="1:12" ht="8.1" customHeight="1">
      <c r="A4" s="1"/>
      <c r="B4" s="82"/>
      <c r="C4" s="82"/>
      <c r="D4" s="82"/>
      <c r="E4" s="82"/>
      <c r="F4" s="82"/>
      <c r="G4" s="82"/>
      <c r="H4" s="1"/>
      <c r="I4" s="1"/>
      <c r="J4" s="1"/>
      <c r="K4" s="1"/>
      <c r="L4" s="1"/>
    </row>
    <row r="5" spans="1:12" ht="15" customHeight="1">
      <c r="A5" s="1"/>
      <c r="B5" s="79" t="s">
        <v>0</v>
      </c>
      <c r="C5" s="79"/>
      <c r="D5" s="84" t="s">
        <v>1</v>
      </c>
      <c r="E5" s="78" t="s">
        <v>2</v>
      </c>
      <c r="F5" s="78" t="s">
        <v>27</v>
      </c>
      <c r="G5" s="78" t="s">
        <v>28</v>
      </c>
      <c r="H5" s="4"/>
      <c r="I5" s="1"/>
      <c r="J5" s="1"/>
      <c r="K5" s="1"/>
      <c r="L5" s="1"/>
    </row>
    <row r="6" spans="1:12" ht="15" customHeight="1">
      <c r="A6" s="1"/>
      <c r="B6" s="82" t="s">
        <v>4</v>
      </c>
      <c r="C6" s="82"/>
      <c r="D6" s="86" t="s">
        <v>5</v>
      </c>
      <c r="E6" s="81" t="s">
        <v>6</v>
      </c>
      <c r="F6" s="81" t="s">
        <v>29</v>
      </c>
      <c r="G6" s="81" t="s">
        <v>30</v>
      </c>
      <c r="H6" s="1"/>
      <c r="I6" s="1"/>
      <c r="J6" s="1"/>
      <c r="K6" s="1"/>
      <c r="L6" s="1"/>
    </row>
    <row r="7" spans="1:12" ht="8.1" customHeight="1">
      <c r="A7" s="5"/>
      <c r="B7" s="88"/>
      <c r="C7" s="88"/>
      <c r="D7" s="88"/>
      <c r="E7" s="88"/>
      <c r="F7" s="88"/>
      <c r="G7" s="88"/>
      <c r="H7" s="5"/>
      <c r="I7" s="2"/>
      <c r="J7" s="2"/>
      <c r="K7" s="2"/>
      <c r="L7" s="2"/>
    </row>
    <row r="8" spans="1:12" ht="6" customHeight="1">
      <c r="A8" s="2"/>
      <c r="B8" s="79"/>
      <c r="C8" s="79"/>
      <c r="D8" s="79"/>
      <c r="E8" s="79"/>
      <c r="F8" s="79"/>
      <c r="G8" s="79"/>
      <c r="H8" s="2"/>
      <c r="I8" s="2"/>
      <c r="J8" s="2"/>
      <c r="K8" s="2"/>
      <c r="L8" s="2"/>
    </row>
    <row r="9" spans="1:12" ht="15" customHeight="1">
      <c r="A9" s="1"/>
      <c r="B9" s="79" t="s">
        <v>9</v>
      </c>
      <c r="C9" s="79"/>
      <c r="D9" s="84">
        <v>2021</v>
      </c>
      <c r="E9" s="89">
        <f t="shared" ref="E9:G11" si="0">SUM(E13,E17,E21,E25,E29,E33,E37,E41,E45,E49,E53,E57,E61,E65,E69,E73)</f>
        <v>2766234</v>
      </c>
      <c r="F9" s="89">
        <f t="shared" si="0"/>
        <v>1419336</v>
      </c>
      <c r="G9" s="89">
        <f t="shared" si="0"/>
        <v>1346898</v>
      </c>
      <c r="H9" s="1"/>
      <c r="I9" s="1"/>
      <c r="J9" s="1"/>
      <c r="K9" s="1"/>
      <c r="L9" s="1"/>
    </row>
    <row r="10" spans="1:12" ht="15" customHeight="1">
      <c r="A10" s="1"/>
      <c r="B10" s="79"/>
      <c r="C10" s="79"/>
      <c r="D10" s="84">
        <v>2022</v>
      </c>
      <c r="E10" s="89">
        <f t="shared" si="0"/>
        <v>2770015</v>
      </c>
      <c r="F10" s="89">
        <f t="shared" si="0"/>
        <v>1421657</v>
      </c>
      <c r="G10" s="89">
        <f t="shared" si="0"/>
        <v>1348358</v>
      </c>
      <c r="H10" s="1"/>
      <c r="I10" s="1"/>
      <c r="J10" s="1"/>
      <c r="K10" s="1"/>
      <c r="L10" s="1"/>
    </row>
    <row r="11" spans="1:12" ht="15" customHeight="1">
      <c r="A11" s="1"/>
      <c r="B11" s="79"/>
      <c r="C11" s="79"/>
      <c r="D11" s="84">
        <v>2023</v>
      </c>
      <c r="E11" s="89">
        <f t="shared" si="0"/>
        <v>2993084</v>
      </c>
      <c r="F11" s="89">
        <f t="shared" si="0"/>
        <v>1533980</v>
      </c>
      <c r="G11" s="89">
        <f t="shared" si="0"/>
        <v>1459104</v>
      </c>
      <c r="H11" s="1"/>
      <c r="I11" s="1"/>
      <c r="J11" s="1"/>
      <c r="K11" s="1"/>
      <c r="L11" s="1"/>
    </row>
    <row r="12" spans="1:12" ht="6" customHeight="1">
      <c r="A12" s="1"/>
      <c r="B12" s="79"/>
      <c r="C12" s="79"/>
      <c r="D12" s="84"/>
      <c r="E12" s="89"/>
      <c r="F12" s="89"/>
      <c r="G12" s="89"/>
      <c r="H12" s="1"/>
      <c r="I12" s="1"/>
      <c r="J12" s="1"/>
      <c r="K12" s="1"/>
      <c r="L12" s="1"/>
    </row>
    <row r="13" spans="1:12" ht="15" customHeight="1">
      <c r="A13" s="1"/>
      <c r="B13" s="90" t="s">
        <v>10</v>
      </c>
      <c r="C13" s="90"/>
      <c r="D13" s="91">
        <v>2021</v>
      </c>
      <c r="E13" s="92">
        <f>SUM(F13:G13)</f>
        <v>331877</v>
      </c>
      <c r="F13" s="92">
        <v>170636</v>
      </c>
      <c r="G13" s="92">
        <v>161241</v>
      </c>
      <c r="H13" s="1"/>
      <c r="I13" s="1"/>
      <c r="J13" s="1"/>
      <c r="K13" s="1"/>
      <c r="L13" s="1"/>
    </row>
    <row r="14" spans="1:12" ht="15" customHeight="1">
      <c r="A14" s="1"/>
      <c r="B14" s="90"/>
      <c r="C14" s="90"/>
      <c r="D14" s="91">
        <v>2022</v>
      </c>
      <c r="E14" s="92">
        <f>SUM(F14:G14)</f>
        <v>331205</v>
      </c>
      <c r="F14" s="92">
        <v>170042</v>
      </c>
      <c r="G14" s="92">
        <v>161163</v>
      </c>
      <c r="H14" s="1"/>
      <c r="I14" s="1"/>
      <c r="J14" s="1"/>
      <c r="K14" s="1"/>
      <c r="L14" s="1"/>
    </row>
    <row r="15" spans="1:12" ht="15" customHeight="1">
      <c r="A15" s="1"/>
      <c r="B15" s="90"/>
      <c r="C15" s="90"/>
      <c r="D15" s="91">
        <v>2023</v>
      </c>
      <c r="E15" s="92">
        <f>SUM(F15:G15)</f>
        <v>356843</v>
      </c>
      <c r="F15" s="92">
        <v>182969</v>
      </c>
      <c r="G15" s="92">
        <v>173874</v>
      </c>
      <c r="H15" s="1"/>
      <c r="I15" s="1"/>
      <c r="J15" s="1"/>
      <c r="K15" s="1"/>
      <c r="L15" s="1"/>
    </row>
    <row r="16" spans="1:12" ht="6" customHeight="1">
      <c r="A16" s="1"/>
      <c r="B16" s="90"/>
      <c r="C16" s="90"/>
      <c r="D16" s="91"/>
      <c r="E16" s="92"/>
      <c r="F16" s="92"/>
      <c r="G16" s="92"/>
      <c r="H16" s="1"/>
      <c r="I16" s="1"/>
      <c r="J16" s="1"/>
      <c r="K16" s="1"/>
      <c r="L16" s="1"/>
    </row>
    <row r="17" spans="1:12" ht="15" customHeight="1">
      <c r="A17" s="1"/>
      <c r="B17" s="90" t="s">
        <v>11</v>
      </c>
      <c r="C17" s="90"/>
      <c r="D17" s="91">
        <v>2021</v>
      </c>
      <c r="E17" s="92">
        <f>SUM(F17:G17)</f>
        <v>189245</v>
      </c>
      <c r="F17" s="92">
        <v>96543</v>
      </c>
      <c r="G17" s="92">
        <v>92702</v>
      </c>
      <c r="H17" s="1"/>
      <c r="I17" s="1"/>
      <c r="J17" s="1"/>
      <c r="K17" s="1"/>
      <c r="L17" s="1"/>
    </row>
    <row r="18" spans="1:12" ht="15" customHeight="1">
      <c r="A18" s="1"/>
      <c r="B18" s="90"/>
      <c r="C18" s="90"/>
      <c r="D18" s="91">
        <v>2022</v>
      </c>
      <c r="E18" s="92">
        <f>SUM(F18:G18)</f>
        <v>188524</v>
      </c>
      <c r="F18" s="92">
        <v>96184</v>
      </c>
      <c r="G18" s="92">
        <v>92340</v>
      </c>
      <c r="H18" s="1"/>
      <c r="I18" s="1"/>
      <c r="J18" s="1"/>
      <c r="K18" s="1"/>
      <c r="L18" s="1"/>
    </row>
    <row r="19" spans="1:12" ht="15" customHeight="1">
      <c r="A19" s="1"/>
      <c r="B19" s="90"/>
      <c r="C19" s="90"/>
      <c r="D19" s="91">
        <v>2023</v>
      </c>
      <c r="E19" s="92">
        <f>SUM(F19:G19)</f>
        <v>202391</v>
      </c>
      <c r="F19" s="92">
        <v>102906</v>
      </c>
      <c r="G19" s="92">
        <v>99485</v>
      </c>
      <c r="H19" s="1"/>
      <c r="I19" s="1"/>
      <c r="J19" s="1"/>
      <c r="K19" s="1"/>
      <c r="L19" s="1"/>
    </row>
    <row r="20" spans="1:12" ht="6" customHeight="1">
      <c r="A20" s="1"/>
      <c r="B20" s="90"/>
      <c r="C20" s="90"/>
      <c r="D20" s="91"/>
      <c r="E20" s="92"/>
      <c r="F20" s="92"/>
      <c r="G20" s="92"/>
      <c r="H20" s="1"/>
      <c r="I20" s="1"/>
      <c r="J20" s="1"/>
      <c r="K20" s="1"/>
      <c r="L20" s="1"/>
    </row>
    <row r="21" spans="1:12" ht="15" customHeight="1">
      <c r="A21" s="1"/>
      <c r="B21" s="90" t="s">
        <v>13</v>
      </c>
      <c r="C21" s="90"/>
      <c r="D21" s="91">
        <v>2021</v>
      </c>
      <c r="E21" s="92">
        <f>SUM(F21:G21)</f>
        <v>171563</v>
      </c>
      <c r="F21" s="92">
        <v>87567</v>
      </c>
      <c r="G21" s="92">
        <v>83996</v>
      </c>
      <c r="H21" s="1"/>
      <c r="I21" s="1"/>
      <c r="J21" s="1"/>
      <c r="K21" s="1"/>
      <c r="L21" s="1"/>
    </row>
    <row r="22" spans="1:12" ht="15" customHeight="1">
      <c r="A22" s="1"/>
      <c r="B22" s="90"/>
      <c r="C22" s="90"/>
      <c r="D22" s="91">
        <v>2022</v>
      </c>
      <c r="E22" s="92">
        <f>SUM(F22:G22)</f>
        <v>172145</v>
      </c>
      <c r="F22" s="92">
        <v>87780</v>
      </c>
      <c r="G22" s="92">
        <v>84365</v>
      </c>
      <c r="H22" s="1"/>
      <c r="I22" s="1"/>
      <c r="J22" s="1"/>
      <c r="K22" s="1"/>
      <c r="L22" s="1"/>
    </row>
    <row r="23" spans="1:12" ht="15" customHeight="1">
      <c r="A23" s="1"/>
      <c r="B23" s="90"/>
      <c r="C23" s="90"/>
      <c r="D23" s="91">
        <v>2023</v>
      </c>
      <c r="E23" s="92">
        <f>SUM(F23:G23)</f>
        <v>189196</v>
      </c>
      <c r="F23" s="92">
        <v>96182</v>
      </c>
      <c r="G23" s="92">
        <v>93014</v>
      </c>
      <c r="H23" s="1"/>
      <c r="I23" s="1"/>
      <c r="J23" s="1"/>
      <c r="K23" s="1"/>
      <c r="L23" s="1"/>
    </row>
    <row r="24" spans="1:12" ht="6" customHeight="1">
      <c r="A24" s="1"/>
      <c r="B24" s="90"/>
      <c r="C24" s="90"/>
      <c r="D24" s="91"/>
      <c r="E24" s="92"/>
      <c r="F24" s="92"/>
      <c r="G24" s="92"/>
      <c r="H24" s="1"/>
      <c r="I24" s="1"/>
      <c r="J24" s="1"/>
      <c r="K24" s="1"/>
      <c r="L24" s="1"/>
    </row>
    <row r="25" spans="1:12" ht="15" customHeight="1">
      <c r="A25" s="1"/>
      <c r="B25" s="90" t="s">
        <v>14</v>
      </c>
      <c r="C25" s="90"/>
      <c r="D25" s="91">
        <v>2021</v>
      </c>
      <c r="E25" s="92">
        <f>SUM(F25:G25)</f>
        <v>85433</v>
      </c>
      <c r="F25" s="92">
        <v>43955</v>
      </c>
      <c r="G25" s="92">
        <v>41478</v>
      </c>
      <c r="H25" s="1"/>
      <c r="I25" s="1"/>
      <c r="J25" s="1"/>
      <c r="K25" s="1"/>
      <c r="L25" s="1"/>
    </row>
    <row r="26" spans="1:12" ht="15" customHeight="1">
      <c r="A26" s="1"/>
      <c r="B26" s="90"/>
      <c r="C26" s="90"/>
      <c r="D26" s="91">
        <v>2022</v>
      </c>
      <c r="E26" s="92">
        <f>SUM(F26:G26)</f>
        <v>86269</v>
      </c>
      <c r="F26" s="92">
        <v>44411</v>
      </c>
      <c r="G26" s="92">
        <v>41858</v>
      </c>
      <c r="H26" s="1"/>
      <c r="I26" s="1"/>
      <c r="J26" s="1"/>
      <c r="K26" s="1"/>
      <c r="L26" s="1"/>
    </row>
    <row r="27" spans="1:12" ht="15" customHeight="1">
      <c r="A27" s="1"/>
      <c r="B27" s="90"/>
      <c r="C27" s="90"/>
      <c r="D27" s="91">
        <v>2023</v>
      </c>
      <c r="E27" s="92">
        <f>SUM(F27:G27)</f>
        <v>93050</v>
      </c>
      <c r="F27" s="92">
        <v>47897</v>
      </c>
      <c r="G27" s="92">
        <v>45153</v>
      </c>
      <c r="H27" s="1"/>
      <c r="I27" s="1"/>
      <c r="J27" s="1"/>
      <c r="K27" s="1"/>
      <c r="L27" s="1"/>
    </row>
    <row r="28" spans="1:12" ht="6" customHeight="1">
      <c r="A28" s="1"/>
      <c r="B28" s="90"/>
      <c r="C28" s="90"/>
      <c r="D28" s="91"/>
      <c r="E28" s="92"/>
      <c r="F28" s="92"/>
      <c r="G28" s="92"/>
      <c r="H28" s="1"/>
      <c r="I28" s="1"/>
      <c r="J28" s="1"/>
      <c r="K28" s="1"/>
      <c r="L28" s="1"/>
    </row>
    <row r="29" spans="1:12" ht="15" customHeight="1">
      <c r="A29" s="1"/>
      <c r="B29" s="90" t="s">
        <v>15</v>
      </c>
      <c r="C29" s="90"/>
      <c r="D29" s="91">
        <v>2021</v>
      </c>
      <c r="E29" s="92">
        <f>SUM(F29:G29)</f>
        <v>107601</v>
      </c>
      <c r="F29" s="92">
        <v>55378</v>
      </c>
      <c r="G29" s="92">
        <v>52223</v>
      </c>
      <c r="H29" s="1"/>
      <c r="I29" s="1"/>
      <c r="J29" s="1"/>
      <c r="K29" s="1"/>
      <c r="L29" s="1"/>
    </row>
    <row r="30" spans="1:12" ht="15" customHeight="1">
      <c r="A30" s="1"/>
      <c r="B30" s="90"/>
      <c r="C30" s="90"/>
      <c r="D30" s="91">
        <v>2022</v>
      </c>
      <c r="E30" s="92">
        <f>SUM(F30:G30)</f>
        <v>108856</v>
      </c>
      <c r="F30" s="92">
        <v>56120</v>
      </c>
      <c r="G30" s="92">
        <v>52736</v>
      </c>
      <c r="H30" s="1"/>
      <c r="I30" s="1"/>
      <c r="J30" s="1"/>
      <c r="K30" s="1"/>
      <c r="L30" s="1"/>
    </row>
    <row r="31" spans="1:12" ht="15" customHeight="1">
      <c r="A31" s="1"/>
      <c r="B31" s="90"/>
      <c r="C31" s="90"/>
      <c r="D31" s="91">
        <v>2023</v>
      </c>
      <c r="E31" s="92">
        <f>SUM(F31:G31)</f>
        <v>117548</v>
      </c>
      <c r="F31" s="92">
        <v>60689</v>
      </c>
      <c r="G31" s="92">
        <v>56859</v>
      </c>
      <c r="H31" s="1"/>
      <c r="I31" s="1"/>
      <c r="J31" s="1"/>
      <c r="K31" s="1"/>
      <c r="L31" s="1"/>
    </row>
    <row r="32" spans="1:12" ht="6" customHeight="1">
      <c r="A32" s="1"/>
      <c r="B32" s="90"/>
      <c r="C32" s="90"/>
      <c r="D32" s="91"/>
      <c r="E32" s="92"/>
      <c r="F32" s="92"/>
      <c r="G32" s="92"/>
      <c r="H32" s="1"/>
      <c r="I32" s="1"/>
      <c r="J32" s="1"/>
      <c r="K32" s="1"/>
      <c r="L32" s="1"/>
    </row>
    <row r="33" spans="1:12" ht="15" customHeight="1">
      <c r="A33" s="1"/>
      <c r="B33" s="90" t="s">
        <v>16</v>
      </c>
      <c r="C33" s="90"/>
      <c r="D33" s="91">
        <v>2021</v>
      </c>
      <c r="E33" s="92">
        <f>SUM(F33:G33)</f>
        <v>150671</v>
      </c>
      <c r="F33" s="92">
        <v>77120</v>
      </c>
      <c r="G33" s="92">
        <v>73551</v>
      </c>
      <c r="H33" s="1"/>
      <c r="I33" s="1"/>
      <c r="J33" s="1"/>
      <c r="K33" s="1"/>
      <c r="L33" s="1"/>
    </row>
    <row r="34" spans="1:12" ht="15" customHeight="1">
      <c r="A34" s="1"/>
      <c r="B34" s="90"/>
      <c r="C34" s="90"/>
      <c r="D34" s="91">
        <v>2022</v>
      </c>
      <c r="E34" s="92">
        <f>SUM(F34:G34)</f>
        <v>151624</v>
      </c>
      <c r="F34" s="92">
        <v>77478</v>
      </c>
      <c r="G34" s="92">
        <v>74146</v>
      </c>
      <c r="H34" s="1"/>
      <c r="I34" s="1"/>
      <c r="J34" s="1"/>
      <c r="K34" s="1"/>
      <c r="L34" s="1"/>
    </row>
    <row r="35" spans="1:12" ht="15" customHeight="1">
      <c r="A35" s="1"/>
      <c r="B35" s="90"/>
      <c r="C35" s="90"/>
      <c r="D35" s="91">
        <v>2023</v>
      </c>
      <c r="E35" s="92">
        <f>SUM(F35:G35)</f>
        <v>168515</v>
      </c>
      <c r="F35" s="92">
        <v>86192</v>
      </c>
      <c r="G35" s="92">
        <v>82323</v>
      </c>
      <c r="H35" s="1"/>
      <c r="I35" s="1"/>
      <c r="J35" s="1"/>
      <c r="K35" s="1"/>
      <c r="L35" s="1"/>
    </row>
    <row r="36" spans="1:12" ht="6" customHeight="1">
      <c r="A36" s="1"/>
      <c r="B36" s="90"/>
      <c r="C36" s="90"/>
      <c r="D36" s="91"/>
      <c r="E36" s="92"/>
      <c r="F36" s="92"/>
      <c r="G36" s="92"/>
      <c r="H36" s="1"/>
      <c r="I36" s="1"/>
      <c r="J36" s="1"/>
      <c r="K36" s="1"/>
      <c r="L36" s="1"/>
    </row>
    <row r="37" spans="1:12" ht="15" customHeight="1">
      <c r="A37" s="1"/>
      <c r="B37" s="90" t="s">
        <v>17</v>
      </c>
      <c r="C37" s="90"/>
      <c r="D37" s="91">
        <v>2021</v>
      </c>
      <c r="E37" s="92">
        <f>SUM(F37:G37)</f>
        <v>201034</v>
      </c>
      <c r="F37" s="92">
        <v>103371</v>
      </c>
      <c r="G37" s="92">
        <v>97663</v>
      </c>
      <c r="H37" s="1"/>
      <c r="I37" s="1"/>
      <c r="J37" s="1"/>
      <c r="K37" s="1"/>
      <c r="L37" s="1"/>
    </row>
    <row r="38" spans="1:12" ht="15" customHeight="1">
      <c r="A38" s="1"/>
      <c r="B38" s="90"/>
      <c r="C38" s="90"/>
      <c r="D38" s="91">
        <v>2022</v>
      </c>
      <c r="E38" s="92">
        <f>SUM(F38:G38)</f>
        <v>200543</v>
      </c>
      <c r="F38" s="92">
        <v>103142</v>
      </c>
      <c r="G38" s="92">
        <v>97401</v>
      </c>
      <c r="H38" s="1"/>
      <c r="I38" s="1"/>
      <c r="J38" s="1"/>
      <c r="K38" s="1"/>
      <c r="L38" s="1"/>
    </row>
    <row r="39" spans="1:12" ht="15" customHeight="1">
      <c r="A39" s="1"/>
      <c r="B39" s="90"/>
      <c r="C39" s="90"/>
      <c r="D39" s="91">
        <v>2023</v>
      </c>
      <c r="E39" s="92">
        <f>SUM(F39:G39)</f>
        <v>218682</v>
      </c>
      <c r="F39" s="92">
        <v>112347</v>
      </c>
      <c r="G39" s="92">
        <v>106335</v>
      </c>
      <c r="H39" s="1"/>
      <c r="I39" s="1"/>
      <c r="J39" s="1"/>
      <c r="K39" s="1"/>
      <c r="L39" s="1"/>
    </row>
    <row r="40" spans="1:12" ht="6" customHeight="1">
      <c r="A40" s="1"/>
      <c r="B40" s="90"/>
      <c r="C40" s="90"/>
      <c r="D40" s="91"/>
      <c r="E40" s="92"/>
      <c r="F40" s="92"/>
      <c r="G40" s="92"/>
      <c r="H40" s="1"/>
      <c r="I40" s="1"/>
      <c r="J40" s="1"/>
      <c r="K40" s="1"/>
      <c r="L40" s="1"/>
    </row>
    <row r="41" spans="1:12" ht="15" customHeight="1">
      <c r="A41" s="1"/>
      <c r="B41" s="90" t="s">
        <v>18</v>
      </c>
      <c r="C41" s="90"/>
      <c r="D41" s="91">
        <v>2021</v>
      </c>
      <c r="E41" s="92">
        <f>SUM(F41:G41)</f>
        <v>24175</v>
      </c>
      <c r="F41" s="92">
        <v>12483</v>
      </c>
      <c r="G41" s="92">
        <v>11692</v>
      </c>
      <c r="H41" s="1"/>
      <c r="I41" s="1"/>
      <c r="J41" s="1"/>
      <c r="K41" s="1"/>
      <c r="L41" s="1"/>
    </row>
    <row r="42" spans="1:12" ht="15" customHeight="1">
      <c r="A42" s="1"/>
      <c r="B42" s="90"/>
      <c r="C42" s="90"/>
      <c r="D42" s="91">
        <v>2022</v>
      </c>
      <c r="E42" s="92">
        <f>SUM(F42:G42)</f>
        <v>24253</v>
      </c>
      <c r="F42" s="92">
        <v>12551</v>
      </c>
      <c r="G42" s="92">
        <v>11702</v>
      </c>
      <c r="H42" s="1"/>
      <c r="I42" s="1"/>
      <c r="J42" s="1"/>
      <c r="K42" s="1"/>
      <c r="L42" s="1"/>
    </row>
    <row r="43" spans="1:12" ht="15" customHeight="1">
      <c r="A43" s="1"/>
      <c r="B43" s="90"/>
      <c r="C43" s="90"/>
      <c r="D43" s="91">
        <v>2023</v>
      </c>
      <c r="E43" s="92">
        <f>SUM(F43:G43)</f>
        <v>27347</v>
      </c>
      <c r="F43" s="92">
        <v>14096</v>
      </c>
      <c r="G43" s="92">
        <v>13251</v>
      </c>
      <c r="H43" s="1"/>
      <c r="I43" s="1"/>
      <c r="J43" s="1"/>
      <c r="K43" s="1"/>
      <c r="L43" s="1"/>
    </row>
    <row r="44" spans="1:12" ht="6" customHeight="1">
      <c r="A44" s="1"/>
      <c r="B44" s="90"/>
      <c r="C44" s="90"/>
      <c r="D44" s="91"/>
      <c r="E44" s="92"/>
      <c r="F44" s="92"/>
      <c r="G44" s="92"/>
      <c r="H44" s="1"/>
      <c r="I44" s="1"/>
      <c r="J44" s="1"/>
      <c r="K44" s="1"/>
      <c r="L44" s="1"/>
    </row>
    <row r="45" spans="1:12" ht="15" customHeight="1">
      <c r="A45" s="1"/>
      <c r="B45" s="90" t="s">
        <v>19</v>
      </c>
      <c r="C45" s="90"/>
      <c r="D45" s="91">
        <v>2021</v>
      </c>
      <c r="E45" s="92">
        <f>SUM(F45:G45)</f>
        <v>130447</v>
      </c>
      <c r="F45" s="92">
        <v>66687</v>
      </c>
      <c r="G45" s="92">
        <v>63760</v>
      </c>
      <c r="H45" s="1"/>
      <c r="I45" s="1"/>
      <c r="J45" s="1"/>
      <c r="K45" s="1"/>
      <c r="L45" s="1"/>
    </row>
    <row r="46" spans="1:12" ht="15" customHeight="1">
      <c r="A46" s="1"/>
      <c r="B46" s="90"/>
      <c r="C46" s="90"/>
      <c r="D46" s="91">
        <v>2022</v>
      </c>
      <c r="E46" s="92">
        <f>SUM(F46:G46)</f>
        <v>129598</v>
      </c>
      <c r="F46" s="92">
        <v>66349</v>
      </c>
      <c r="G46" s="92">
        <v>63249</v>
      </c>
      <c r="H46" s="1"/>
      <c r="I46" s="1"/>
      <c r="J46" s="1"/>
      <c r="K46" s="1"/>
      <c r="L46" s="1"/>
    </row>
    <row r="47" spans="1:12" ht="15" customHeight="1">
      <c r="A47" s="1"/>
      <c r="B47" s="90"/>
      <c r="C47" s="90"/>
      <c r="D47" s="91">
        <v>2023</v>
      </c>
      <c r="E47" s="92">
        <f>SUM(F47:G47)</f>
        <v>137727</v>
      </c>
      <c r="F47" s="92">
        <v>70258</v>
      </c>
      <c r="G47" s="92">
        <v>67469</v>
      </c>
      <c r="H47" s="1"/>
      <c r="I47" s="1"/>
      <c r="J47" s="1"/>
      <c r="K47" s="1"/>
      <c r="L47" s="1"/>
    </row>
    <row r="48" spans="1:12" ht="6" customHeight="1">
      <c r="A48" s="1"/>
      <c r="B48" s="90"/>
      <c r="C48" s="90"/>
      <c r="D48" s="91"/>
      <c r="E48" s="92"/>
      <c r="F48" s="92"/>
      <c r="G48" s="92"/>
      <c r="H48" s="1"/>
      <c r="I48" s="1"/>
      <c r="J48" s="1"/>
      <c r="K48" s="1"/>
      <c r="L48" s="1"/>
    </row>
    <row r="49" spans="1:12" ht="15" customHeight="1">
      <c r="A49" s="1"/>
      <c r="B49" s="90" t="s">
        <v>20</v>
      </c>
      <c r="C49" s="90"/>
      <c r="D49" s="91">
        <v>2021</v>
      </c>
      <c r="E49" s="92">
        <f>SUM(F49:G49)</f>
        <v>292188</v>
      </c>
      <c r="F49" s="92">
        <v>150804</v>
      </c>
      <c r="G49" s="92">
        <v>141384</v>
      </c>
      <c r="H49" s="1"/>
      <c r="I49" s="1"/>
      <c r="J49" s="1"/>
      <c r="K49" s="1"/>
      <c r="L49" s="1"/>
    </row>
    <row r="50" spans="1:12" ht="15" customHeight="1">
      <c r="A50" s="1"/>
      <c r="B50" s="90"/>
      <c r="C50" s="90"/>
      <c r="D50" s="91">
        <v>2022</v>
      </c>
      <c r="E50" s="92">
        <f>SUM(F50:G50)</f>
        <v>292541</v>
      </c>
      <c r="F50" s="92">
        <v>151118</v>
      </c>
      <c r="G50" s="92">
        <v>141423</v>
      </c>
      <c r="H50" s="1"/>
      <c r="I50" s="1"/>
      <c r="J50" s="1"/>
      <c r="K50" s="1"/>
      <c r="L50" s="1"/>
    </row>
    <row r="51" spans="1:12" ht="15" customHeight="1">
      <c r="A51" s="1"/>
      <c r="B51" s="90"/>
      <c r="C51" s="90"/>
      <c r="D51" s="91">
        <v>2023</v>
      </c>
      <c r="E51" s="92">
        <f>SUM(F51:G51)</f>
        <v>321938</v>
      </c>
      <c r="F51" s="92">
        <v>165798</v>
      </c>
      <c r="G51" s="92">
        <v>156140</v>
      </c>
      <c r="H51" s="1"/>
      <c r="I51" s="1"/>
      <c r="J51" s="1"/>
      <c r="K51" s="1"/>
      <c r="L51" s="1"/>
    </row>
    <row r="52" spans="1:12" ht="6" customHeight="1">
      <c r="A52" s="1"/>
      <c r="B52" s="90"/>
      <c r="C52" s="90"/>
      <c r="D52" s="91"/>
      <c r="E52" s="92"/>
      <c r="F52" s="92"/>
      <c r="G52" s="92"/>
      <c r="H52" s="1"/>
      <c r="I52" s="1"/>
      <c r="J52" s="1"/>
      <c r="K52" s="1"/>
      <c r="L52" s="1"/>
    </row>
    <row r="53" spans="1:12" ht="15" customHeight="1">
      <c r="A53" s="1"/>
      <c r="B53" s="90" t="s">
        <v>21</v>
      </c>
      <c r="C53" s="90"/>
      <c r="D53" s="91">
        <v>2021</v>
      </c>
      <c r="E53" s="92">
        <f>SUM(F53:G53)</f>
        <v>239373</v>
      </c>
      <c r="F53" s="92">
        <v>123695</v>
      </c>
      <c r="G53" s="92">
        <v>115678</v>
      </c>
      <c r="H53" s="1"/>
      <c r="I53" s="1"/>
      <c r="J53" s="1"/>
      <c r="K53" s="1"/>
      <c r="L53" s="1"/>
    </row>
    <row r="54" spans="1:12" ht="15" customHeight="1">
      <c r="A54" s="1"/>
      <c r="B54" s="90"/>
      <c r="C54" s="90"/>
      <c r="D54" s="91">
        <v>2022</v>
      </c>
      <c r="E54" s="92">
        <f>SUM(F54:G54)</f>
        <v>235319</v>
      </c>
      <c r="F54" s="92">
        <v>121663</v>
      </c>
      <c r="G54" s="92">
        <v>113656</v>
      </c>
      <c r="H54" s="1"/>
      <c r="I54" s="1"/>
      <c r="J54" s="1"/>
      <c r="K54" s="1"/>
      <c r="L54" s="1"/>
    </row>
    <row r="55" spans="1:12" ht="15" customHeight="1">
      <c r="A55" s="1"/>
      <c r="B55" s="90"/>
      <c r="C55" s="90"/>
      <c r="D55" s="91">
        <v>2023</v>
      </c>
      <c r="E55" s="92">
        <f>SUM(F55:G55)</f>
        <v>256857</v>
      </c>
      <c r="F55" s="92">
        <v>132505</v>
      </c>
      <c r="G55" s="92">
        <v>124352</v>
      </c>
      <c r="H55" s="1"/>
      <c r="I55" s="1"/>
      <c r="J55" s="1"/>
      <c r="K55" s="1"/>
      <c r="L55" s="1"/>
    </row>
    <row r="56" spans="1:12" ht="6" customHeight="1">
      <c r="A56" s="1"/>
      <c r="B56" s="90"/>
      <c r="C56" s="90"/>
      <c r="D56" s="91"/>
      <c r="E56" s="92"/>
      <c r="F56" s="92"/>
      <c r="G56" s="92"/>
      <c r="H56" s="1"/>
      <c r="I56" s="1"/>
      <c r="J56" s="1"/>
      <c r="K56" s="1"/>
      <c r="L56" s="1"/>
    </row>
    <row r="57" spans="1:12" ht="15" customHeight="1">
      <c r="A57" s="1"/>
      <c r="B57" s="90" t="s">
        <v>22</v>
      </c>
      <c r="C57" s="90"/>
      <c r="D57" s="91">
        <v>2021</v>
      </c>
      <c r="E57" s="92">
        <f>SUM(F57:G57)</f>
        <v>545086</v>
      </c>
      <c r="F57" s="92">
        <v>279424</v>
      </c>
      <c r="G57" s="92">
        <v>265662</v>
      </c>
      <c r="H57" s="1"/>
      <c r="I57" s="1"/>
      <c r="J57" s="1"/>
      <c r="K57" s="1"/>
      <c r="L57" s="1"/>
    </row>
    <row r="58" spans="1:12" ht="15" customHeight="1">
      <c r="A58" s="1"/>
      <c r="B58" s="90"/>
      <c r="C58" s="90"/>
      <c r="D58" s="91">
        <v>2022</v>
      </c>
      <c r="E58" s="92">
        <f>SUM(F58:G58)</f>
        <v>548622</v>
      </c>
      <c r="F58" s="92">
        <v>281261</v>
      </c>
      <c r="G58" s="92">
        <v>267361</v>
      </c>
      <c r="H58" s="1"/>
      <c r="I58" s="1"/>
      <c r="J58" s="1"/>
      <c r="K58" s="1"/>
      <c r="L58" s="1"/>
    </row>
    <row r="59" spans="1:12" ht="15" customHeight="1">
      <c r="A59" s="1"/>
      <c r="B59" s="90"/>
      <c r="C59" s="90"/>
      <c r="D59" s="91">
        <v>2023</v>
      </c>
      <c r="E59" s="92">
        <f>SUM(F59:G59)</f>
        <v>581006</v>
      </c>
      <c r="F59" s="92">
        <v>297797</v>
      </c>
      <c r="G59" s="92">
        <v>283209</v>
      </c>
      <c r="H59" s="1"/>
      <c r="I59" s="1"/>
      <c r="J59" s="1"/>
      <c r="K59" s="1"/>
      <c r="L59" s="1"/>
    </row>
    <row r="60" spans="1:12" ht="6" customHeight="1">
      <c r="A60" s="1"/>
      <c r="B60" s="90"/>
      <c r="C60" s="90"/>
      <c r="D60" s="91"/>
      <c r="E60" s="92"/>
      <c r="F60" s="92"/>
      <c r="G60" s="92"/>
      <c r="H60" s="1"/>
      <c r="I60" s="1"/>
      <c r="J60" s="1"/>
      <c r="K60" s="1"/>
      <c r="L60" s="1"/>
    </row>
    <row r="61" spans="1:12" ht="15" customHeight="1">
      <c r="A61" s="1"/>
      <c r="B61" s="90" t="s">
        <v>23</v>
      </c>
      <c r="C61" s="90"/>
      <c r="D61" s="91">
        <v>2021</v>
      </c>
      <c r="E61" s="92">
        <f>SUM(F61:G61)</f>
        <v>132839</v>
      </c>
      <c r="F61" s="92">
        <v>67917</v>
      </c>
      <c r="G61" s="92">
        <v>64922</v>
      </c>
      <c r="H61" s="1"/>
      <c r="I61" s="1"/>
      <c r="J61" s="1"/>
      <c r="K61" s="1"/>
      <c r="L61" s="1"/>
    </row>
    <row r="62" spans="1:12" ht="15" customHeight="1">
      <c r="A62" s="1"/>
      <c r="B62" s="90"/>
      <c r="C62" s="90"/>
      <c r="D62" s="91">
        <v>2022</v>
      </c>
      <c r="E62" s="92">
        <f>SUM(F62:G62)</f>
        <v>134557</v>
      </c>
      <c r="F62" s="92">
        <v>69018</v>
      </c>
      <c r="G62" s="92">
        <v>65539</v>
      </c>
      <c r="H62" s="1"/>
      <c r="I62" s="1"/>
      <c r="J62" s="1"/>
      <c r="K62" s="1"/>
      <c r="L62" s="1"/>
    </row>
    <row r="63" spans="1:12" ht="15" customHeight="1">
      <c r="A63" s="1"/>
      <c r="B63" s="90"/>
      <c r="C63" s="90"/>
      <c r="D63" s="91">
        <v>2023</v>
      </c>
      <c r="E63" s="92">
        <f>SUM(F63:G63)</f>
        <v>147253</v>
      </c>
      <c r="F63" s="92">
        <v>75233</v>
      </c>
      <c r="G63" s="92">
        <v>72020</v>
      </c>
      <c r="H63" s="1"/>
      <c r="I63" s="1"/>
      <c r="J63" s="1"/>
      <c r="K63" s="1"/>
      <c r="L63" s="1"/>
    </row>
    <row r="64" spans="1:12" ht="6" customHeight="1">
      <c r="A64" s="1"/>
      <c r="B64" s="90"/>
      <c r="C64" s="90"/>
      <c r="D64" s="91"/>
      <c r="E64" s="92"/>
      <c r="F64" s="92"/>
      <c r="G64" s="92"/>
      <c r="H64" s="1"/>
      <c r="I64" s="1"/>
      <c r="J64" s="1"/>
      <c r="K64" s="1"/>
      <c r="L64" s="1"/>
    </row>
    <row r="65" spans="1:12" ht="15" customHeight="1">
      <c r="A65" s="1"/>
      <c r="B65" s="90" t="s">
        <v>31</v>
      </c>
      <c r="C65" s="90"/>
      <c r="D65" s="91">
        <v>2021</v>
      </c>
      <c r="E65" s="92">
        <f>SUM(F65:G65)</f>
        <v>133248</v>
      </c>
      <c r="F65" s="92">
        <v>67672</v>
      </c>
      <c r="G65" s="92">
        <v>65576</v>
      </c>
      <c r="H65" s="1"/>
      <c r="I65" s="1"/>
      <c r="J65" s="1"/>
      <c r="K65" s="1"/>
      <c r="L65" s="1"/>
    </row>
    <row r="66" spans="1:12" ht="15" customHeight="1">
      <c r="A66" s="1"/>
      <c r="B66" s="90"/>
      <c r="C66" s="90"/>
      <c r="D66" s="91">
        <v>2022</v>
      </c>
      <c r="E66" s="92">
        <f>SUM(F66:G66)</f>
        <v>133531</v>
      </c>
      <c r="F66" s="92">
        <v>67883</v>
      </c>
      <c r="G66" s="92">
        <v>65648</v>
      </c>
      <c r="H66" s="1"/>
      <c r="I66" s="1"/>
      <c r="J66" s="1"/>
      <c r="K66" s="1"/>
      <c r="L66" s="1"/>
    </row>
    <row r="67" spans="1:12" ht="15" customHeight="1">
      <c r="A67" s="1"/>
      <c r="B67" s="90"/>
      <c r="C67" s="90"/>
      <c r="D67" s="91">
        <v>2023</v>
      </c>
      <c r="E67" s="92">
        <f>SUM(F67:G67)</f>
        <v>139699</v>
      </c>
      <c r="F67" s="92">
        <v>71118</v>
      </c>
      <c r="G67" s="92">
        <v>68581</v>
      </c>
      <c r="H67" s="1"/>
      <c r="I67" s="1"/>
      <c r="J67" s="1"/>
      <c r="K67" s="1"/>
      <c r="L67" s="1"/>
    </row>
    <row r="68" spans="1:12" ht="6" customHeight="1">
      <c r="A68" s="1"/>
      <c r="B68" s="90"/>
      <c r="C68" s="90"/>
      <c r="D68" s="91"/>
      <c r="E68" s="92"/>
      <c r="F68" s="92"/>
      <c r="G68" s="92"/>
      <c r="H68" s="1"/>
      <c r="I68" s="1"/>
      <c r="J68" s="1"/>
      <c r="K68" s="1"/>
      <c r="L68" s="1"/>
    </row>
    <row r="69" spans="1:12" ht="15" customHeight="1">
      <c r="A69" s="1"/>
      <c r="B69" s="90" t="s">
        <v>24</v>
      </c>
      <c r="C69" s="90"/>
      <c r="D69" s="91">
        <v>2021</v>
      </c>
      <c r="E69" s="92">
        <f>SUM(F69:G69)</f>
        <v>9864</v>
      </c>
      <c r="F69" s="92">
        <v>5100</v>
      </c>
      <c r="G69" s="92">
        <v>4764</v>
      </c>
      <c r="H69" s="1"/>
      <c r="I69" s="1"/>
      <c r="J69" s="1"/>
      <c r="K69" s="1"/>
      <c r="L69" s="1"/>
    </row>
    <row r="70" spans="1:12" ht="15" customHeight="1">
      <c r="A70" s="1"/>
      <c r="B70" s="90"/>
      <c r="C70" s="90"/>
      <c r="D70" s="91">
        <v>2022</v>
      </c>
      <c r="E70" s="92">
        <f>SUM(F70:G70)</f>
        <v>9925</v>
      </c>
      <c r="F70" s="92">
        <v>5152</v>
      </c>
      <c r="G70" s="92">
        <v>4773</v>
      </c>
      <c r="H70" s="1"/>
      <c r="I70" s="1"/>
      <c r="J70" s="1"/>
      <c r="K70" s="1"/>
      <c r="L70" s="1"/>
    </row>
    <row r="71" spans="1:12" ht="15" customHeight="1">
      <c r="A71" s="1"/>
      <c r="B71" s="90"/>
      <c r="C71" s="90"/>
      <c r="D71" s="91">
        <v>2023</v>
      </c>
      <c r="E71" s="92">
        <f>SUM(F71:G71)</f>
        <v>10900</v>
      </c>
      <c r="F71" s="92">
        <v>5649</v>
      </c>
      <c r="G71" s="92">
        <v>5251</v>
      </c>
      <c r="H71" s="1"/>
      <c r="I71" s="1"/>
      <c r="J71" s="1"/>
      <c r="K71" s="1"/>
      <c r="L71" s="1"/>
    </row>
    <row r="72" spans="1:12" ht="6" customHeight="1">
      <c r="A72" s="1"/>
      <c r="B72" s="90"/>
      <c r="C72" s="90"/>
      <c r="D72" s="91"/>
      <c r="E72" s="92"/>
      <c r="F72" s="92"/>
      <c r="G72" s="92"/>
      <c r="H72" s="1"/>
      <c r="I72" s="1"/>
      <c r="J72" s="1"/>
      <c r="K72" s="1"/>
      <c r="L72" s="1"/>
    </row>
    <row r="73" spans="1:12" ht="15" customHeight="1">
      <c r="A73" s="1"/>
      <c r="B73" s="90" t="s">
        <v>32</v>
      </c>
      <c r="C73" s="90"/>
      <c r="D73" s="91">
        <v>2021</v>
      </c>
      <c r="E73" s="92">
        <f>SUM(F73:G73)</f>
        <v>21590</v>
      </c>
      <c r="F73" s="92">
        <v>10984</v>
      </c>
      <c r="G73" s="92">
        <v>10606</v>
      </c>
      <c r="H73" s="1"/>
      <c r="I73" s="1"/>
      <c r="J73" s="1"/>
      <c r="K73" s="1"/>
      <c r="L73" s="1"/>
    </row>
    <row r="74" spans="1:12" ht="15" customHeight="1">
      <c r="A74" s="1"/>
      <c r="B74" s="90"/>
      <c r="C74" s="90"/>
      <c r="D74" s="91">
        <v>2022</v>
      </c>
      <c r="E74" s="92">
        <f>SUM(F74:G74)</f>
        <v>22503</v>
      </c>
      <c r="F74" s="92">
        <v>11505</v>
      </c>
      <c r="G74" s="92">
        <v>10998</v>
      </c>
      <c r="H74" s="1"/>
      <c r="I74" s="1"/>
      <c r="J74" s="1"/>
      <c r="K74" s="1"/>
      <c r="L74" s="1"/>
    </row>
    <row r="75" spans="1:12" ht="15" customHeight="1">
      <c r="A75" s="1"/>
      <c r="B75" s="90"/>
      <c r="C75" s="90"/>
      <c r="D75" s="91">
        <v>2023</v>
      </c>
      <c r="E75" s="92">
        <f>SUM(F75:G75)</f>
        <v>24132</v>
      </c>
      <c r="F75" s="92">
        <v>12344</v>
      </c>
      <c r="G75" s="92">
        <v>11788</v>
      </c>
      <c r="H75" s="1"/>
      <c r="I75" s="1"/>
      <c r="J75" s="1"/>
      <c r="K75" s="1"/>
      <c r="L75" s="1"/>
    </row>
    <row r="76" spans="1:12" ht="6" customHeight="1">
      <c r="A76" s="7"/>
      <c r="B76" s="7"/>
      <c r="C76" s="7"/>
      <c r="D76" s="7"/>
      <c r="E76" s="7"/>
      <c r="F76" s="7"/>
      <c r="G76" s="7"/>
      <c r="H76" s="7"/>
      <c r="I76" s="1"/>
      <c r="J76" s="1"/>
      <c r="K76" s="1"/>
      <c r="L76" s="1"/>
    </row>
    <row r="77" spans="1:12" s="72" customFormat="1" ht="15" customHeight="1">
      <c r="A77" s="68"/>
      <c r="B77" s="68"/>
      <c r="C77" s="68"/>
      <c r="D77" s="68"/>
      <c r="E77" s="69"/>
      <c r="F77" s="70"/>
      <c r="G77" s="71"/>
      <c r="H77" s="71" t="s">
        <v>33</v>
      </c>
      <c r="I77" s="68"/>
      <c r="J77" s="68"/>
      <c r="K77" s="68"/>
      <c r="L77" s="68"/>
    </row>
    <row r="78" spans="1:12" s="72" customFormat="1" ht="15" customHeight="1">
      <c r="A78" s="68"/>
      <c r="B78" s="68"/>
      <c r="C78" s="68"/>
      <c r="D78" s="68"/>
      <c r="E78" s="69"/>
      <c r="F78" s="69"/>
      <c r="G78" s="73"/>
      <c r="H78" s="73" t="s">
        <v>34</v>
      </c>
      <c r="I78" s="68"/>
      <c r="J78" s="68"/>
      <c r="K78" s="68"/>
      <c r="L78" s="68"/>
    </row>
    <row r="79" spans="1:12" s="72" customFormat="1" ht="15.75" customHeight="1">
      <c r="A79" s="68"/>
      <c r="B79" s="74" t="s">
        <v>187</v>
      </c>
      <c r="C79" s="74"/>
      <c r="D79" s="68"/>
      <c r="E79" s="68"/>
      <c r="F79" s="68"/>
      <c r="G79" s="68"/>
      <c r="H79" s="68"/>
      <c r="I79" s="68"/>
      <c r="J79" s="68"/>
      <c r="K79" s="68"/>
      <c r="L79" s="68"/>
    </row>
    <row r="80" spans="1:12" s="72" customFormat="1" ht="6" customHeight="1">
      <c r="A80" s="68"/>
      <c r="B80" s="74"/>
      <c r="C80" s="74"/>
      <c r="D80" s="68"/>
      <c r="E80" s="68"/>
      <c r="F80" s="68"/>
      <c r="G80" s="68"/>
      <c r="H80" s="68"/>
      <c r="I80" s="68"/>
      <c r="J80" s="68"/>
      <c r="K80" s="68"/>
      <c r="L80" s="68"/>
    </row>
    <row r="81" spans="1:12" s="72" customFormat="1" ht="15" customHeight="1">
      <c r="A81" s="68"/>
      <c r="B81" s="74" t="s">
        <v>262</v>
      </c>
      <c r="C81" s="74"/>
      <c r="D81" s="68"/>
      <c r="E81" s="68"/>
      <c r="F81" s="68"/>
      <c r="G81" s="68"/>
      <c r="H81" s="68"/>
      <c r="I81" s="68"/>
      <c r="J81" s="68"/>
      <c r="K81" s="68"/>
      <c r="L81" s="68"/>
    </row>
    <row r="82" spans="1:12" s="72" customFormat="1" ht="15" customHeight="1">
      <c r="A82" s="68"/>
      <c r="B82" s="75" t="s">
        <v>261</v>
      </c>
      <c r="C82" s="75"/>
      <c r="D82" s="68"/>
      <c r="E82" s="68"/>
      <c r="F82" s="68"/>
      <c r="G82" s="68"/>
      <c r="H82" s="68"/>
      <c r="I82" s="68"/>
      <c r="J82" s="68"/>
      <c r="K82" s="68"/>
      <c r="L82" s="68"/>
    </row>
    <row r="83" spans="1:12" s="72" customFormat="1" ht="6" customHeight="1">
      <c r="A83" s="68"/>
      <c r="B83" s="75"/>
      <c r="C83" s="75"/>
      <c r="D83" s="68"/>
      <c r="E83" s="68"/>
      <c r="F83" s="68"/>
      <c r="G83" s="68"/>
      <c r="H83" s="68"/>
      <c r="I83" s="68"/>
      <c r="J83" s="68"/>
      <c r="K83" s="68"/>
      <c r="L83" s="68"/>
    </row>
    <row r="84" spans="1:12" s="72" customFormat="1" ht="15" customHeight="1">
      <c r="A84" s="68"/>
      <c r="B84" s="74" t="s">
        <v>263</v>
      </c>
      <c r="C84" s="74"/>
      <c r="D84" s="68"/>
      <c r="E84" s="68"/>
      <c r="F84" s="68"/>
      <c r="G84" s="68"/>
      <c r="H84" s="68"/>
      <c r="I84" s="68"/>
      <c r="J84" s="68"/>
      <c r="K84" s="68"/>
      <c r="L84" s="68"/>
    </row>
    <row r="85" spans="1:12" s="72" customFormat="1" ht="15" customHeight="1">
      <c r="A85" s="68"/>
      <c r="B85" s="75" t="s">
        <v>264</v>
      </c>
      <c r="C85" s="75"/>
      <c r="D85" s="68"/>
      <c r="E85" s="68"/>
      <c r="F85" s="68"/>
      <c r="G85" s="68"/>
      <c r="H85" s="68"/>
      <c r="I85" s="68"/>
      <c r="J85" s="68"/>
      <c r="K85" s="68"/>
      <c r="L85" s="68"/>
    </row>
    <row r="86" spans="1:12" s="72" customFormat="1" ht="6" customHeight="1">
      <c r="A86" s="68"/>
      <c r="B86" s="75"/>
      <c r="C86" s="75"/>
      <c r="D86" s="68"/>
      <c r="E86" s="68"/>
      <c r="F86" s="68"/>
      <c r="G86" s="68"/>
      <c r="H86" s="68"/>
      <c r="I86" s="68"/>
      <c r="J86" s="68"/>
      <c r="K86" s="68"/>
      <c r="L86" s="68"/>
    </row>
    <row r="87" spans="1:12" s="72" customFormat="1" ht="15" customHeight="1">
      <c r="A87" s="68"/>
      <c r="B87" s="74" t="s">
        <v>265</v>
      </c>
      <c r="C87" s="74"/>
      <c r="D87" s="68"/>
      <c r="E87" s="68"/>
      <c r="F87" s="68"/>
      <c r="G87" s="68"/>
      <c r="H87" s="68"/>
      <c r="I87" s="68"/>
      <c r="J87" s="68"/>
      <c r="K87" s="68"/>
      <c r="L87" s="68"/>
    </row>
    <row r="88" spans="1:12" s="72" customFormat="1" ht="15" customHeight="1">
      <c r="A88" s="68"/>
      <c r="B88" s="75" t="s">
        <v>266</v>
      </c>
      <c r="C88" s="75"/>
      <c r="D88" s="68"/>
      <c r="E88" s="68"/>
      <c r="F88" s="68"/>
      <c r="G88" s="68"/>
      <c r="H88" s="68"/>
      <c r="I88" s="68"/>
      <c r="J88" s="68"/>
      <c r="K88" s="68"/>
      <c r="L88" s="68"/>
    </row>
    <row r="89" spans="1:12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</sheetData>
  <conditionalFormatting sqref="B79:C80">
    <cfRule type="cellIs" dxfId="15" priority="1" stopIfTrue="1" operator="lessThan">
      <formula>0</formula>
    </cfRule>
  </conditionalFormatting>
  <printOptions horizontalCentered="1"/>
  <pageMargins left="0.39370078740157483" right="0.39370078740157483" top="0.51181102362204722" bottom="0.39370078740157483" header="0.19685039370078741" footer="0.3937007874015748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95"/>
  <sheetViews>
    <sheetView view="pageBreakPreview" topLeftCell="A52" zoomScale="85" zoomScaleNormal="100" zoomScaleSheetLayoutView="85" workbookViewId="0">
      <selection activeCell="A82" sqref="A82:XFD87"/>
    </sheetView>
  </sheetViews>
  <sheetFormatPr defaultColWidth="16.7109375" defaultRowHeight="15" customHeight="1"/>
  <cols>
    <col min="1" max="1" width="1.28515625" customWidth="1"/>
    <col min="2" max="2" width="10.5703125" customWidth="1"/>
    <col min="3" max="3" width="10.7109375" customWidth="1"/>
    <col min="4" max="4" width="16.140625" customWidth="1"/>
    <col min="5" max="5" width="27.140625" customWidth="1"/>
    <col min="6" max="7" width="25.5703125" customWidth="1"/>
    <col min="8" max="8" width="1.28515625" customWidth="1"/>
    <col min="9" max="12" width="10.7109375" customWidth="1"/>
  </cols>
  <sheetData>
    <row r="1" spans="1:12" ht="18" customHeight="1">
      <c r="A1" s="1"/>
      <c r="B1" s="78" t="s">
        <v>158</v>
      </c>
      <c r="C1" s="79" t="s">
        <v>253</v>
      </c>
      <c r="D1" s="80"/>
      <c r="E1" s="79"/>
      <c r="F1" s="79"/>
      <c r="G1" s="79"/>
      <c r="H1" s="29"/>
      <c r="I1" s="1"/>
      <c r="J1" s="1"/>
      <c r="K1" s="1"/>
      <c r="L1" s="1"/>
    </row>
    <row r="2" spans="1:12" ht="18" customHeight="1">
      <c r="A2" s="1"/>
      <c r="B2" s="78" t="s">
        <v>149</v>
      </c>
      <c r="C2" s="79" t="s">
        <v>199</v>
      </c>
      <c r="D2" s="80"/>
      <c r="E2" s="79"/>
      <c r="F2" s="79"/>
      <c r="G2" s="79"/>
      <c r="H2" s="29"/>
      <c r="I2" s="1"/>
      <c r="J2" s="1"/>
      <c r="K2" s="1"/>
      <c r="L2" s="1"/>
    </row>
    <row r="3" spans="1:12" ht="18" customHeight="1">
      <c r="A3" s="1"/>
      <c r="B3" s="81" t="s">
        <v>159</v>
      </c>
      <c r="C3" s="82" t="s">
        <v>229</v>
      </c>
      <c r="D3" s="80"/>
      <c r="E3" s="82"/>
      <c r="F3" s="82"/>
      <c r="G3" s="82"/>
      <c r="H3" s="29"/>
      <c r="I3" s="1"/>
      <c r="J3" s="1"/>
      <c r="K3" s="1"/>
      <c r="L3" s="1"/>
    </row>
    <row r="4" spans="1:12" ht="18" customHeight="1">
      <c r="A4" s="1"/>
      <c r="B4" s="81"/>
      <c r="C4" s="82" t="s">
        <v>199</v>
      </c>
      <c r="D4" s="80"/>
      <c r="E4" s="82"/>
      <c r="F4" s="82"/>
      <c r="G4" s="82"/>
      <c r="H4" s="29"/>
      <c r="I4" s="1"/>
      <c r="J4" s="1"/>
      <c r="K4" s="1"/>
      <c r="L4" s="1"/>
    </row>
    <row r="5" spans="1:12" ht="15" customHeight="1">
      <c r="A5" s="3"/>
      <c r="B5" s="83"/>
      <c r="C5" s="83"/>
      <c r="D5" s="83"/>
      <c r="E5" s="83"/>
      <c r="F5" s="83"/>
      <c r="G5" s="83"/>
      <c r="H5" s="45"/>
      <c r="I5" s="1"/>
      <c r="J5" s="1"/>
      <c r="K5" s="1"/>
      <c r="L5" s="1"/>
    </row>
    <row r="6" spans="1:12" ht="8.1" customHeight="1">
      <c r="A6" s="1"/>
      <c r="B6" s="82"/>
      <c r="C6" s="82"/>
      <c r="D6" s="82"/>
      <c r="E6" s="82"/>
      <c r="F6" s="82"/>
      <c r="G6" s="82"/>
      <c r="H6" s="29"/>
      <c r="I6" s="1"/>
      <c r="J6" s="1"/>
      <c r="K6" s="1"/>
      <c r="L6" s="1"/>
    </row>
    <row r="7" spans="1:12" ht="15" customHeight="1">
      <c r="A7" s="1"/>
      <c r="B7" s="79" t="s">
        <v>0</v>
      </c>
      <c r="C7" s="79"/>
      <c r="D7" s="84" t="s">
        <v>1</v>
      </c>
      <c r="E7" s="85" t="s">
        <v>2</v>
      </c>
      <c r="F7" s="85" t="s">
        <v>27</v>
      </c>
      <c r="G7" s="85" t="s">
        <v>28</v>
      </c>
      <c r="H7" s="26"/>
      <c r="I7" s="1"/>
      <c r="J7" s="1"/>
      <c r="K7" s="1"/>
      <c r="L7" s="1"/>
    </row>
    <row r="8" spans="1:12" ht="15" customHeight="1">
      <c r="A8" s="1"/>
      <c r="B8" s="82" t="s">
        <v>4</v>
      </c>
      <c r="C8" s="82"/>
      <c r="D8" s="86" t="s">
        <v>5</v>
      </c>
      <c r="E8" s="87" t="s">
        <v>6</v>
      </c>
      <c r="F8" s="87" t="s">
        <v>29</v>
      </c>
      <c r="G8" s="87" t="s">
        <v>30</v>
      </c>
      <c r="H8" s="29"/>
      <c r="I8" s="1"/>
      <c r="J8" s="1"/>
      <c r="K8" s="1"/>
      <c r="L8" s="1"/>
    </row>
    <row r="9" spans="1:12" ht="8.1" customHeight="1">
      <c r="A9" s="5"/>
      <c r="B9" s="88"/>
      <c r="C9" s="88"/>
      <c r="D9" s="88"/>
      <c r="E9" s="88"/>
      <c r="F9" s="88"/>
      <c r="G9" s="88"/>
      <c r="H9" s="28"/>
      <c r="I9" s="2"/>
      <c r="J9" s="2"/>
      <c r="K9" s="2"/>
      <c r="L9" s="2"/>
    </row>
    <row r="10" spans="1:12" ht="6" customHeight="1">
      <c r="A10" s="2"/>
      <c r="B10" s="79"/>
      <c r="C10" s="79"/>
      <c r="D10" s="79"/>
      <c r="E10" s="79"/>
      <c r="F10" s="79"/>
      <c r="G10" s="79"/>
      <c r="H10" s="25"/>
      <c r="I10" s="2"/>
      <c r="J10" s="2"/>
      <c r="K10" s="2"/>
      <c r="L10" s="2"/>
    </row>
    <row r="11" spans="1:12" ht="15" customHeight="1">
      <c r="A11" s="1"/>
      <c r="B11" s="79" t="s">
        <v>9</v>
      </c>
      <c r="C11" s="79"/>
      <c r="D11" s="84">
        <v>2021</v>
      </c>
      <c r="E11" s="89">
        <f t="shared" ref="E11:G13" si="0">SUM(E15,E19,E23,E27,E31,E35,E39,E43,E47,E51,E55,E59,E63,E67,E71,E75)</f>
        <v>1215123</v>
      </c>
      <c r="F11" s="89">
        <f t="shared" si="0"/>
        <v>620062</v>
      </c>
      <c r="G11" s="89">
        <f t="shared" si="0"/>
        <v>595061</v>
      </c>
      <c r="H11" s="29"/>
      <c r="I11" s="1"/>
      <c r="J11" s="1"/>
      <c r="K11" s="1"/>
      <c r="L11" s="1"/>
    </row>
    <row r="12" spans="1:12" ht="15" customHeight="1">
      <c r="A12" s="1"/>
      <c r="B12" s="79"/>
      <c r="C12" s="79"/>
      <c r="D12" s="84">
        <v>2022</v>
      </c>
      <c r="E12" s="89">
        <f t="shared" si="0"/>
        <v>1240969</v>
      </c>
      <c r="F12" s="89">
        <f t="shared" si="0"/>
        <v>633685</v>
      </c>
      <c r="G12" s="89">
        <f t="shared" si="0"/>
        <v>607284</v>
      </c>
      <c r="H12" s="29"/>
      <c r="I12" s="1"/>
      <c r="J12" s="1"/>
      <c r="K12" s="1"/>
      <c r="L12" s="1"/>
    </row>
    <row r="13" spans="1:12" ht="15" customHeight="1">
      <c r="A13" s="1"/>
      <c r="B13" s="79"/>
      <c r="C13" s="79"/>
      <c r="D13" s="84">
        <v>2023</v>
      </c>
      <c r="E13" s="89">
        <f t="shared" si="0"/>
        <v>1206976</v>
      </c>
      <c r="F13" s="89">
        <f t="shared" si="0"/>
        <v>608067</v>
      </c>
      <c r="G13" s="89">
        <f t="shared" si="0"/>
        <v>598909</v>
      </c>
      <c r="H13" s="29"/>
      <c r="I13" s="1"/>
      <c r="J13" s="1"/>
      <c r="K13" s="1"/>
      <c r="L13" s="1"/>
    </row>
    <row r="14" spans="1:12" ht="6" customHeight="1">
      <c r="A14" s="1"/>
      <c r="B14" s="79"/>
      <c r="C14" s="79"/>
      <c r="D14" s="84"/>
      <c r="E14" s="89"/>
      <c r="F14" s="89"/>
      <c r="G14" s="89"/>
      <c r="H14" s="29"/>
      <c r="I14" s="1"/>
      <c r="J14" s="1"/>
      <c r="K14" s="1"/>
      <c r="L14" s="1"/>
    </row>
    <row r="15" spans="1:12" ht="15" customHeight="1">
      <c r="A15" s="1"/>
      <c r="B15" s="90" t="s">
        <v>10</v>
      </c>
      <c r="C15" s="90"/>
      <c r="D15" s="91">
        <v>2021</v>
      </c>
      <c r="E15" s="92">
        <f>SUM(F15:G15)</f>
        <v>147756</v>
      </c>
      <c r="F15" s="92">
        <v>75731</v>
      </c>
      <c r="G15" s="92">
        <v>72025</v>
      </c>
      <c r="H15" s="29"/>
      <c r="I15" s="1"/>
      <c r="J15" s="1"/>
      <c r="K15" s="1"/>
      <c r="L15" s="1"/>
    </row>
    <row r="16" spans="1:12" ht="15" customHeight="1">
      <c r="A16" s="1"/>
      <c r="B16" s="90"/>
      <c r="C16" s="90"/>
      <c r="D16" s="91">
        <v>2022</v>
      </c>
      <c r="E16" s="92">
        <f>SUM(F16:G16)</f>
        <v>148494</v>
      </c>
      <c r="F16" s="92">
        <v>76093</v>
      </c>
      <c r="G16" s="92">
        <v>72401</v>
      </c>
      <c r="H16" s="29"/>
      <c r="I16" s="1"/>
      <c r="J16" s="1"/>
      <c r="K16" s="1"/>
      <c r="L16" s="1"/>
    </row>
    <row r="17" spans="1:12" ht="15" customHeight="1">
      <c r="A17" s="1"/>
      <c r="B17" s="90"/>
      <c r="C17" s="90"/>
      <c r="D17" s="91">
        <v>2023</v>
      </c>
      <c r="E17" s="92">
        <f>SUM(F17:G17)</f>
        <v>143737</v>
      </c>
      <c r="F17" s="92">
        <v>72949</v>
      </c>
      <c r="G17" s="92">
        <v>70788</v>
      </c>
      <c r="H17" s="29"/>
      <c r="I17" s="1"/>
      <c r="J17" s="1"/>
      <c r="K17" s="1"/>
      <c r="L17" s="1"/>
    </row>
    <row r="18" spans="1:12" ht="6" customHeight="1">
      <c r="A18" s="1"/>
      <c r="B18" s="90"/>
      <c r="C18" s="90"/>
      <c r="D18" s="91"/>
      <c r="E18" s="92"/>
      <c r="F18" s="92"/>
      <c r="G18" s="92"/>
      <c r="H18" s="29"/>
      <c r="I18" s="1"/>
      <c r="J18" s="1"/>
      <c r="K18" s="1"/>
      <c r="L18" s="1"/>
    </row>
    <row r="19" spans="1:12" ht="15" customHeight="1">
      <c r="A19" s="1"/>
      <c r="B19" s="90" t="s">
        <v>11</v>
      </c>
      <c r="C19" s="90"/>
      <c r="D19" s="91">
        <v>2021</v>
      </c>
      <c r="E19" s="92">
        <f>SUM(F19:G19)</f>
        <v>87059</v>
      </c>
      <c r="F19" s="92">
        <v>43700</v>
      </c>
      <c r="G19" s="92">
        <v>43359</v>
      </c>
      <c r="H19" s="29"/>
      <c r="I19" s="1"/>
      <c r="J19" s="1"/>
      <c r="K19" s="1"/>
      <c r="L19" s="1"/>
    </row>
    <row r="20" spans="1:12" ht="15" customHeight="1">
      <c r="A20" s="1"/>
      <c r="B20" s="90"/>
      <c r="C20" s="90"/>
      <c r="D20" s="91">
        <v>2022</v>
      </c>
      <c r="E20" s="92">
        <f>SUM(F20:G20)</f>
        <v>89294</v>
      </c>
      <c r="F20" s="92">
        <v>44933</v>
      </c>
      <c r="G20" s="92">
        <v>44361</v>
      </c>
      <c r="H20" s="29"/>
      <c r="I20" s="1"/>
      <c r="J20" s="1"/>
      <c r="K20" s="1"/>
      <c r="L20" s="1"/>
    </row>
    <row r="21" spans="1:12" ht="15" customHeight="1">
      <c r="A21" s="1"/>
      <c r="B21" s="90"/>
      <c r="C21" s="90"/>
      <c r="D21" s="91">
        <v>2023</v>
      </c>
      <c r="E21" s="92">
        <f>SUM(F21:G21)</f>
        <v>86690</v>
      </c>
      <c r="F21" s="92">
        <v>43160</v>
      </c>
      <c r="G21" s="92">
        <v>43530</v>
      </c>
      <c r="H21" s="29"/>
      <c r="I21" s="1"/>
      <c r="J21" s="1"/>
      <c r="K21" s="1"/>
      <c r="L21" s="1"/>
    </row>
    <row r="22" spans="1:12" ht="6" customHeight="1">
      <c r="A22" s="1"/>
      <c r="B22" s="90"/>
      <c r="C22" s="90"/>
      <c r="D22" s="91"/>
      <c r="E22" s="92"/>
      <c r="F22" s="92"/>
      <c r="G22" s="92"/>
      <c r="H22" s="29"/>
      <c r="I22" s="1"/>
      <c r="J22" s="1"/>
      <c r="K22" s="1"/>
      <c r="L22" s="1"/>
    </row>
    <row r="23" spans="1:12" ht="15" customHeight="1">
      <c r="A23" s="1"/>
      <c r="B23" s="90" t="s">
        <v>13</v>
      </c>
      <c r="C23" s="90"/>
      <c r="D23" s="91">
        <v>2021</v>
      </c>
      <c r="E23" s="92">
        <f>SUM(F23:G23)</f>
        <v>67816</v>
      </c>
      <c r="F23" s="92">
        <v>34157</v>
      </c>
      <c r="G23" s="92">
        <v>33659</v>
      </c>
      <c r="H23" s="29"/>
      <c r="I23" s="1"/>
      <c r="J23" s="1"/>
      <c r="K23" s="1"/>
      <c r="L23" s="1"/>
    </row>
    <row r="24" spans="1:12" ht="15" customHeight="1">
      <c r="A24" s="1"/>
      <c r="B24" s="90"/>
      <c r="C24" s="90"/>
      <c r="D24" s="91">
        <v>2022</v>
      </c>
      <c r="E24" s="92">
        <f>SUM(F24:G24)</f>
        <v>70321</v>
      </c>
      <c r="F24" s="92">
        <v>35307</v>
      </c>
      <c r="G24" s="92">
        <v>35014</v>
      </c>
      <c r="H24" s="29"/>
      <c r="I24" s="1"/>
      <c r="J24" s="1"/>
      <c r="K24" s="1"/>
      <c r="L24" s="1"/>
    </row>
    <row r="25" spans="1:12" ht="15" customHeight="1">
      <c r="A25" s="1"/>
      <c r="B25" s="90"/>
      <c r="C25" s="90"/>
      <c r="D25" s="91">
        <v>2023</v>
      </c>
      <c r="E25" s="92">
        <f>SUM(F25:G25)</f>
        <v>68391</v>
      </c>
      <c r="F25" s="92">
        <v>33653</v>
      </c>
      <c r="G25" s="92">
        <v>34738</v>
      </c>
      <c r="H25" s="29"/>
      <c r="I25" s="1"/>
      <c r="J25" s="1"/>
      <c r="K25" s="1"/>
      <c r="L25" s="1"/>
    </row>
    <row r="26" spans="1:12" ht="6" customHeight="1">
      <c r="A26" s="1"/>
      <c r="B26" s="90"/>
      <c r="C26" s="90"/>
      <c r="D26" s="91"/>
      <c r="E26" s="92"/>
      <c r="F26" s="92"/>
      <c r="G26" s="92"/>
      <c r="H26" s="29"/>
      <c r="I26" s="1"/>
      <c r="J26" s="1"/>
      <c r="K26" s="1"/>
      <c r="L26" s="1"/>
    </row>
    <row r="27" spans="1:12" ht="15" customHeight="1">
      <c r="A27" s="1"/>
      <c r="B27" s="90" t="s">
        <v>14</v>
      </c>
      <c r="C27" s="90"/>
      <c r="D27" s="91">
        <v>2021</v>
      </c>
      <c r="E27" s="92">
        <f>SUM(F27:G27)</f>
        <v>38447</v>
      </c>
      <c r="F27" s="92">
        <v>19536</v>
      </c>
      <c r="G27" s="92">
        <v>18911</v>
      </c>
      <c r="H27" s="29"/>
      <c r="I27" s="1"/>
      <c r="J27" s="1"/>
      <c r="K27" s="1"/>
      <c r="L27" s="1"/>
    </row>
    <row r="28" spans="1:12" ht="15" customHeight="1">
      <c r="A28" s="1"/>
      <c r="B28" s="90"/>
      <c r="C28" s="90"/>
      <c r="D28" s="91">
        <v>2022</v>
      </c>
      <c r="E28" s="92">
        <f>SUM(F28:G28)</f>
        <v>38766</v>
      </c>
      <c r="F28" s="92">
        <v>19732</v>
      </c>
      <c r="G28" s="92">
        <v>19034</v>
      </c>
      <c r="H28" s="29"/>
      <c r="I28" s="1"/>
      <c r="J28" s="1"/>
      <c r="K28" s="1"/>
      <c r="L28" s="1"/>
    </row>
    <row r="29" spans="1:12" ht="15" customHeight="1">
      <c r="A29" s="1"/>
      <c r="B29" s="90"/>
      <c r="C29" s="90"/>
      <c r="D29" s="91">
        <v>2023</v>
      </c>
      <c r="E29" s="92">
        <f>SUM(F29:G29)</f>
        <v>37665</v>
      </c>
      <c r="F29" s="92">
        <v>18960</v>
      </c>
      <c r="G29" s="92">
        <v>18705</v>
      </c>
      <c r="H29" s="29"/>
      <c r="I29" s="1"/>
      <c r="J29" s="1"/>
      <c r="K29" s="1"/>
      <c r="L29" s="1"/>
    </row>
    <row r="30" spans="1:12" ht="6" customHeight="1">
      <c r="A30" s="1"/>
      <c r="B30" s="90"/>
      <c r="C30" s="90"/>
      <c r="D30" s="91"/>
      <c r="E30" s="92"/>
      <c r="F30" s="92"/>
      <c r="G30" s="92"/>
      <c r="H30" s="29"/>
      <c r="I30" s="1"/>
      <c r="J30" s="1"/>
      <c r="K30" s="1"/>
      <c r="L30" s="1"/>
    </row>
    <row r="31" spans="1:12" ht="15" customHeight="1">
      <c r="A31" s="1"/>
      <c r="B31" s="90" t="s">
        <v>15</v>
      </c>
      <c r="C31" s="90"/>
      <c r="D31" s="91">
        <v>2021</v>
      </c>
      <c r="E31" s="92">
        <f>SUM(F31:G31)</f>
        <v>50626</v>
      </c>
      <c r="F31" s="92">
        <v>25884</v>
      </c>
      <c r="G31" s="92">
        <v>24742</v>
      </c>
      <c r="H31" s="29"/>
      <c r="I31" s="1"/>
      <c r="J31" s="1"/>
      <c r="K31" s="1"/>
      <c r="L31" s="1"/>
    </row>
    <row r="32" spans="1:12" ht="15" customHeight="1">
      <c r="A32" s="1"/>
      <c r="B32" s="90"/>
      <c r="C32" s="90"/>
      <c r="D32" s="91">
        <v>2022</v>
      </c>
      <c r="E32" s="92">
        <f>SUM(F32:G32)</f>
        <v>51775</v>
      </c>
      <c r="F32" s="92">
        <v>26536</v>
      </c>
      <c r="G32" s="92">
        <v>25239</v>
      </c>
      <c r="H32" s="29"/>
      <c r="I32" s="1"/>
      <c r="J32" s="1"/>
      <c r="K32" s="1"/>
      <c r="L32" s="1"/>
    </row>
    <row r="33" spans="1:12" ht="15" customHeight="1">
      <c r="A33" s="1"/>
      <c r="B33" s="90"/>
      <c r="C33" s="90"/>
      <c r="D33" s="91">
        <v>2023</v>
      </c>
      <c r="E33" s="92">
        <f>SUM(F33:G33)</f>
        <v>50352</v>
      </c>
      <c r="F33" s="92">
        <v>25400</v>
      </c>
      <c r="G33" s="92">
        <v>24952</v>
      </c>
      <c r="H33" s="29"/>
      <c r="I33" s="1"/>
      <c r="J33" s="1"/>
      <c r="K33" s="1"/>
      <c r="L33" s="1"/>
    </row>
    <row r="34" spans="1:12" ht="6" customHeight="1">
      <c r="A34" s="1"/>
      <c r="B34" s="90"/>
      <c r="C34" s="90"/>
      <c r="D34" s="91"/>
      <c r="E34" s="92"/>
      <c r="F34" s="92"/>
      <c r="G34" s="92"/>
      <c r="H34" s="29"/>
      <c r="I34" s="1"/>
      <c r="J34" s="1"/>
      <c r="K34" s="1"/>
      <c r="L34" s="1"/>
    </row>
    <row r="35" spans="1:12" ht="15" customHeight="1">
      <c r="A35" s="1"/>
      <c r="B35" s="90" t="s">
        <v>16</v>
      </c>
      <c r="C35" s="90"/>
      <c r="D35" s="91">
        <v>2021</v>
      </c>
      <c r="E35" s="92">
        <f>SUM(F35:G35)</f>
        <v>61332</v>
      </c>
      <c r="F35" s="92">
        <v>31321</v>
      </c>
      <c r="G35" s="92">
        <v>30011</v>
      </c>
      <c r="H35" s="29"/>
      <c r="I35" s="1"/>
      <c r="J35" s="1"/>
      <c r="K35" s="1"/>
      <c r="L35" s="1"/>
    </row>
    <row r="36" spans="1:12" ht="15" customHeight="1">
      <c r="A36" s="1"/>
      <c r="B36" s="90"/>
      <c r="C36" s="90"/>
      <c r="D36" s="91">
        <v>2022</v>
      </c>
      <c r="E36" s="92">
        <f>SUM(F36:G36)</f>
        <v>63433</v>
      </c>
      <c r="F36" s="92">
        <v>32480</v>
      </c>
      <c r="G36" s="92">
        <v>30953</v>
      </c>
      <c r="H36" s="29"/>
      <c r="I36" s="1"/>
      <c r="J36" s="1"/>
      <c r="K36" s="1"/>
      <c r="L36" s="1"/>
    </row>
    <row r="37" spans="1:12" ht="15" customHeight="1">
      <c r="A37" s="1"/>
      <c r="B37" s="90"/>
      <c r="C37" s="90"/>
      <c r="D37" s="91">
        <v>2023</v>
      </c>
      <c r="E37" s="92">
        <f>SUM(F37:G37)</f>
        <v>61725</v>
      </c>
      <c r="F37" s="92">
        <v>30945</v>
      </c>
      <c r="G37" s="92">
        <v>30780</v>
      </c>
      <c r="H37" s="29"/>
      <c r="I37" s="1"/>
      <c r="J37" s="1"/>
      <c r="K37" s="1"/>
      <c r="L37" s="1"/>
    </row>
    <row r="38" spans="1:12" ht="6" customHeight="1">
      <c r="A38" s="1"/>
      <c r="B38" s="90"/>
      <c r="C38" s="90"/>
      <c r="D38" s="91"/>
      <c r="E38" s="92"/>
      <c r="F38" s="92"/>
      <c r="G38" s="92"/>
      <c r="H38" s="29"/>
      <c r="I38" s="1"/>
      <c r="J38" s="1"/>
      <c r="K38" s="1"/>
      <c r="L38" s="1"/>
    </row>
    <row r="39" spans="1:12" ht="15" customHeight="1">
      <c r="A39" s="1"/>
      <c r="B39" s="90" t="s">
        <v>17</v>
      </c>
      <c r="C39" s="90"/>
      <c r="D39" s="91">
        <v>2021</v>
      </c>
      <c r="E39" s="92">
        <f>SUM(F39:G39)</f>
        <v>97289</v>
      </c>
      <c r="F39" s="92">
        <v>49981</v>
      </c>
      <c r="G39" s="92">
        <v>47308</v>
      </c>
      <c r="H39" s="29"/>
      <c r="I39" s="1"/>
      <c r="J39" s="1"/>
      <c r="K39" s="1"/>
      <c r="L39" s="1"/>
    </row>
    <row r="40" spans="1:12" ht="15" customHeight="1">
      <c r="A40" s="1"/>
      <c r="B40" s="90"/>
      <c r="C40" s="90"/>
      <c r="D40" s="91">
        <v>2022</v>
      </c>
      <c r="E40" s="92">
        <f>SUM(F40:G40)</f>
        <v>99047</v>
      </c>
      <c r="F40" s="92">
        <v>50730</v>
      </c>
      <c r="G40" s="92">
        <v>48317</v>
      </c>
      <c r="H40" s="29"/>
      <c r="I40" s="1"/>
      <c r="J40" s="1"/>
      <c r="K40" s="1"/>
      <c r="L40" s="1"/>
    </row>
    <row r="41" spans="1:12" ht="15" customHeight="1">
      <c r="A41" s="1"/>
      <c r="B41" s="90"/>
      <c r="C41" s="90"/>
      <c r="D41" s="91">
        <v>2023</v>
      </c>
      <c r="E41" s="92">
        <f>SUM(F41:G41)</f>
        <v>94861</v>
      </c>
      <c r="F41" s="92">
        <v>47899</v>
      </c>
      <c r="G41" s="92">
        <v>46962</v>
      </c>
      <c r="H41" s="29"/>
      <c r="I41" s="1"/>
      <c r="J41" s="1"/>
      <c r="K41" s="1"/>
      <c r="L41" s="1"/>
    </row>
    <row r="42" spans="1:12" ht="6" customHeight="1">
      <c r="A42" s="1"/>
      <c r="B42" s="90"/>
      <c r="C42" s="90"/>
      <c r="D42" s="91"/>
      <c r="E42" s="92"/>
      <c r="F42" s="92"/>
      <c r="G42" s="92"/>
      <c r="H42" s="29"/>
      <c r="I42" s="1"/>
      <c r="J42" s="1"/>
      <c r="K42" s="1"/>
      <c r="L42" s="1"/>
    </row>
    <row r="43" spans="1:12" ht="15" customHeight="1">
      <c r="A43" s="1"/>
      <c r="B43" s="90" t="s">
        <v>18</v>
      </c>
      <c r="C43" s="90"/>
      <c r="D43" s="91">
        <v>2021</v>
      </c>
      <c r="E43" s="92">
        <f>SUM(F43:G43)</f>
        <v>11401</v>
      </c>
      <c r="F43" s="92">
        <v>5849</v>
      </c>
      <c r="G43" s="92">
        <v>5552</v>
      </c>
      <c r="H43" s="29"/>
      <c r="I43" s="1"/>
      <c r="J43" s="1"/>
      <c r="K43" s="1"/>
      <c r="L43" s="1"/>
    </row>
    <row r="44" spans="1:12" ht="15" customHeight="1">
      <c r="A44" s="1"/>
      <c r="B44" s="90"/>
      <c r="C44" s="90"/>
      <c r="D44" s="91">
        <v>2022</v>
      </c>
      <c r="E44" s="92">
        <f>SUM(F44:G44)</f>
        <v>11873</v>
      </c>
      <c r="F44" s="92">
        <v>6105</v>
      </c>
      <c r="G44" s="92">
        <v>5768</v>
      </c>
      <c r="H44" s="29"/>
      <c r="I44" s="1"/>
      <c r="J44" s="1"/>
      <c r="K44" s="1"/>
      <c r="L44" s="1"/>
    </row>
    <row r="45" spans="1:12" ht="15" customHeight="1">
      <c r="A45" s="1"/>
      <c r="B45" s="90"/>
      <c r="C45" s="90"/>
      <c r="D45" s="91">
        <v>2023</v>
      </c>
      <c r="E45" s="92">
        <f>SUM(F45:G45)</f>
        <v>11528</v>
      </c>
      <c r="F45" s="92">
        <v>5821</v>
      </c>
      <c r="G45" s="92">
        <v>5707</v>
      </c>
      <c r="H45" s="29"/>
      <c r="I45" s="1"/>
      <c r="J45" s="1"/>
      <c r="K45" s="1"/>
      <c r="L45" s="1"/>
    </row>
    <row r="46" spans="1:12" ht="6" customHeight="1">
      <c r="A46" s="1"/>
      <c r="B46" s="90"/>
      <c r="C46" s="90"/>
      <c r="D46" s="91"/>
      <c r="E46" s="92"/>
      <c r="F46" s="92"/>
      <c r="G46" s="92"/>
      <c r="H46" s="29"/>
      <c r="I46" s="1"/>
      <c r="J46" s="1"/>
      <c r="K46" s="1"/>
      <c r="L46" s="1"/>
    </row>
    <row r="47" spans="1:12" ht="15" customHeight="1">
      <c r="A47" s="1"/>
      <c r="B47" s="90" t="s">
        <v>19</v>
      </c>
      <c r="C47" s="90"/>
      <c r="D47" s="91">
        <v>2021</v>
      </c>
      <c r="E47" s="92">
        <f>SUM(F47:G47)</f>
        <v>60542</v>
      </c>
      <c r="F47" s="92">
        <v>31067</v>
      </c>
      <c r="G47" s="92">
        <v>29475</v>
      </c>
      <c r="H47" s="29"/>
      <c r="I47" s="1"/>
      <c r="J47" s="1"/>
      <c r="K47" s="1"/>
      <c r="L47" s="1"/>
    </row>
    <row r="48" spans="1:12" ht="15" customHeight="1">
      <c r="A48" s="1"/>
      <c r="B48" s="90"/>
      <c r="C48" s="90"/>
      <c r="D48" s="91">
        <v>2022</v>
      </c>
      <c r="E48" s="92">
        <f>SUM(F48:G48)</f>
        <v>61319</v>
      </c>
      <c r="F48" s="92">
        <v>31459</v>
      </c>
      <c r="G48" s="92">
        <v>29860</v>
      </c>
      <c r="H48" s="29"/>
      <c r="I48" s="1"/>
      <c r="J48" s="1"/>
      <c r="K48" s="1"/>
      <c r="L48" s="1"/>
    </row>
    <row r="49" spans="1:12" ht="15" customHeight="1">
      <c r="A49" s="1"/>
      <c r="B49" s="90"/>
      <c r="C49" s="90"/>
      <c r="D49" s="91">
        <v>2023</v>
      </c>
      <c r="E49" s="92">
        <f>SUM(F49:G49)</f>
        <v>58442</v>
      </c>
      <c r="F49" s="92">
        <v>29555</v>
      </c>
      <c r="G49" s="92">
        <v>28887</v>
      </c>
      <c r="H49" s="29"/>
      <c r="I49" s="1"/>
      <c r="J49" s="1"/>
      <c r="K49" s="1"/>
      <c r="L49" s="1"/>
    </row>
    <row r="50" spans="1:12" ht="6" customHeight="1">
      <c r="A50" s="1"/>
      <c r="B50" s="90"/>
      <c r="C50" s="90"/>
      <c r="D50" s="91"/>
      <c r="E50" s="92"/>
      <c r="F50" s="92"/>
      <c r="G50" s="92"/>
      <c r="H50" s="29"/>
      <c r="I50" s="1"/>
      <c r="J50" s="1"/>
      <c r="K50" s="1"/>
      <c r="L50" s="1"/>
    </row>
    <row r="51" spans="1:12" ht="15" customHeight="1">
      <c r="A51" s="1"/>
      <c r="B51" s="90" t="s">
        <v>20</v>
      </c>
      <c r="C51" s="90"/>
      <c r="D51" s="91">
        <v>2021</v>
      </c>
      <c r="E51" s="92">
        <f>SUM(F51:G51)</f>
        <v>124469</v>
      </c>
      <c r="F51" s="92">
        <v>63947</v>
      </c>
      <c r="G51" s="92">
        <v>60522</v>
      </c>
      <c r="H51" s="29"/>
      <c r="I51" s="1"/>
      <c r="J51" s="1"/>
      <c r="K51" s="1"/>
      <c r="L51" s="1"/>
    </row>
    <row r="52" spans="1:12" ht="15" customHeight="1">
      <c r="A52" s="1"/>
      <c r="B52" s="90"/>
      <c r="C52" s="90"/>
      <c r="D52" s="91">
        <v>2022</v>
      </c>
      <c r="E52" s="92">
        <f>SUM(F52:G52)</f>
        <v>129179</v>
      </c>
      <c r="F52" s="92">
        <v>66426</v>
      </c>
      <c r="G52" s="92">
        <v>62753</v>
      </c>
      <c r="H52" s="29"/>
      <c r="I52" s="1"/>
      <c r="J52" s="1"/>
      <c r="K52" s="1"/>
      <c r="L52" s="1"/>
    </row>
    <row r="53" spans="1:12" ht="15" customHeight="1">
      <c r="A53" s="1"/>
      <c r="B53" s="90"/>
      <c r="C53" s="90"/>
      <c r="D53" s="91">
        <v>2023</v>
      </c>
      <c r="E53" s="92">
        <f>SUM(F53:G53)</f>
        <v>128223</v>
      </c>
      <c r="F53" s="92">
        <v>65119</v>
      </c>
      <c r="G53" s="92">
        <v>63104</v>
      </c>
      <c r="H53" s="29"/>
      <c r="I53" s="1"/>
      <c r="J53" s="1"/>
      <c r="K53" s="1"/>
      <c r="L53" s="1"/>
    </row>
    <row r="54" spans="1:12" ht="6" customHeight="1">
      <c r="A54" s="1"/>
      <c r="B54" s="90"/>
      <c r="C54" s="90"/>
      <c r="D54" s="91"/>
      <c r="E54" s="92"/>
      <c r="F54" s="92"/>
      <c r="G54" s="92"/>
      <c r="H54" s="29"/>
      <c r="I54" s="1"/>
      <c r="J54" s="1"/>
      <c r="K54" s="1"/>
      <c r="L54" s="1"/>
    </row>
    <row r="55" spans="1:12" ht="15" customHeight="1">
      <c r="A55" s="1"/>
      <c r="B55" s="90" t="s">
        <v>21</v>
      </c>
      <c r="C55" s="90"/>
      <c r="D55" s="91">
        <v>2021</v>
      </c>
      <c r="E55" s="92">
        <f>SUM(F55:G55)</f>
        <v>116535</v>
      </c>
      <c r="F55" s="92">
        <v>60097</v>
      </c>
      <c r="G55" s="92">
        <v>56438</v>
      </c>
      <c r="H55" s="29"/>
      <c r="I55" s="1"/>
      <c r="J55" s="1"/>
      <c r="K55" s="1"/>
      <c r="L55" s="1"/>
    </row>
    <row r="56" spans="1:12" ht="15" customHeight="1">
      <c r="A56" s="1"/>
      <c r="B56" s="90"/>
      <c r="C56" s="90"/>
      <c r="D56" s="91">
        <v>2022</v>
      </c>
      <c r="E56" s="92">
        <f>SUM(F56:G56)</f>
        <v>117753</v>
      </c>
      <c r="F56" s="92">
        <v>60858</v>
      </c>
      <c r="G56" s="92">
        <v>56895</v>
      </c>
      <c r="H56" s="29"/>
      <c r="I56" s="1"/>
      <c r="J56" s="1"/>
      <c r="K56" s="1"/>
      <c r="L56" s="1"/>
    </row>
    <row r="57" spans="1:12" ht="15" customHeight="1">
      <c r="A57" s="1"/>
      <c r="B57" s="90"/>
      <c r="C57" s="90"/>
      <c r="D57" s="91">
        <v>2023</v>
      </c>
      <c r="E57" s="92">
        <f>SUM(F57:G57)</f>
        <v>113651</v>
      </c>
      <c r="F57" s="92">
        <v>58181</v>
      </c>
      <c r="G57" s="92">
        <v>55470</v>
      </c>
      <c r="H57" s="29"/>
      <c r="I57" s="1"/>
      <c r="J57" s="1"/>
      <c r="K57" s="1"/>
      <c r="L57" s="1"/>
    </row>
    <row r="58" spans="1:12" ht="6" customHeight="1">
      <c r="A58" s="1"/>
      <c r="B58" s="90"/>
      <c r="C58" s="90"/>
      <c r="D58" s="91"/>
      <c r="E58" s="92"/>
      <c r="F58" s="92"/>
      <c r="G58" s="92"/>
      <c r="H58" s="29"/>
      <c r="I58" s="1"/>
      <c r="J58" s="1"/>
      <c r="K58" s="1"/>
      <c r="L58" s="1"/>
    </row>
    <row r="59" spans="1:12" ht="15" customHeight="1">
      <c r="A59" s="1"/>
      <c r="B59" s="90" t="s">
        <v>22</v>
      </c>
      <c r="C59" s="90"/>
      <c r="D59" s="91">
        <v>2021</v>
      </c>
      <c r="E59" s="92">
        <f>SUM(F59:G59)</f>
        <v>228138</v>
      </c>
      <c r="F59" s="92">
        <v>115907</v>
      </c>
      <c r="G59" s="92">
        <v>112231</v>
      </c>
      <c r="H59" s="29"/>
      <c r="I59" s="1"/>
      <c r="J59" s="1"/>
      <c r="K59" s="1"/>
      <c r="L59" s="1"/>
    </row>
    <row r="60" spans="1:12" ht="15" customHeight="1">
      <c r="A60" s="1"/>
      <c r="B60" s="90"/>
      <c r="C60" s="90"/>
      <c r="D60" s="91">
        <v>2022</v>
      </c>
      <c r="E60" s="92">
        <f>SUM(F60:G60)</f>
        <v>232331</v>
      </c>
      <c r="F60" s="92">
        <v>118120</v>
      </c>
      <c r="G60" s="92">
        <v>114211</v>
      </c>
      <c r="H60" s="29"/>
      <c r="I60" s="1"/>
      <c r="J60" s="1"/>
      <c r="K60" s="1"/>
      <c r="L60" s="1"/>
    </row>
    <row r="61" spans="1:12" ht="15" customHeight="1">
      <c r="A61" s="1"/>
      <c r="B61" s="90"/>
      <c r="C61" s="90"/>
      <c r="D61" s="91">
        <v>2023</v>
      </c>
      <c r="E61" s="92">
        <f>SUM(F61:G61)</f>
        <v>227203</v>
      </c>
      <c r="F61" s="92">
        <v>114014</v>
      </c>
      <c r="G61" s="92">
        <v>113189</v>
      </c>
      <c r="H61" s="29"/>
      <c r="I61" s="1"/>
      <c r="J61" s="1"/>
      <c r="K61" s="1"/>
      <c r="L61" s="1"/>
    </row>
    <row r="62" spans="1:12" ht="6" customHeight="1">
      <c r="A62" s="1"/>
      <c r="B62" s="90"/>
      <c r="C62" s="90"/>
      <c r="D62" s="91"/>
      <c r="E62" s="92"/>
      <c r="F62" s="92"/>
      <c r="G62" s="92"/>
      <c r="H62" s="29"/>
      <c r="I62" s="1"/>
      <c r="J62" s="1"/>
      <c r="K62" s="1"/>
      <c r="L62" s="1"/>
    </row>
    <row r="63" spans="1:12" ht="15" customHeight="1">
      <c r="A63" s="1"/>
      <c r="B63" s="90" t="s">
        <v>23</v>
      </c>
      <c r="C63" s="90"/>
      <c r="D63" s="91">
        <v>2021</v>
      </c>
      <c r="E63" s="92">
        <f>SUM(F63:G63)</f>
        <v>59006</v>
      </c>
      <c r="F63" s="92">
        <v>29640</v>
      </c>
      <c r="G63" s="92">
        <v>29366</v>
      </c>
      <c r="H63" s="29"/>
      <c r="I63" s="1"/>
      <c r="J63" s="1"/>
      <c r="K63" s="1"/>
      <c r="L63" s="1"/>
    </row>
    <row r="64" spans="1:12" ht="15" customHeight="1">
      <c r="A64" s="1"/>
      <c r="B64" s="90"/>
      <c r="C64" s="90"/>
      <c r="D64" s="91">
        <v>2022</v>
      </c>
      <c r="E64" s="92">
        <f>SUM(F64:G64)</f>
        <v>61126</v>
      </c>
      <c r="F64" s="92">
        <v>30897</v>
      </c>
      <c r="G64" s="92">
        <v>30229</v>
      </c>
      <c r="H64" s="29"/>
      <c r="I64" s="1"/>
      <c r="J64" s="1"/>
      <c r="K64" s="1"/>
      <c r="L64" s="1"/>
    </row>
    <row r="65" spans="1:12" ht="15" customHeight="1">
      <c r="A65" s="1"/>
      <c r="B65" s="90"/>
      <c r="C65" s="90"/>
      <c r="D65" s="91">
        <v>2023</v>
      </c>
      <c r="E65" s="92">
        <f>SUM(F65:G65)</f>
        <v>59976</v>
      </c>
      <c r="F65" s="92">
        <v>29799</v>
      </c>
      <c r="G65" s="92">
        <v>30177</v>
      </c>
      <c r="H65" s="29"/>
      <c r="I65" s="1"/>
      <c r="J65" s="1"/>
      <c r="K65" s="1"/>
      <c r="L65" s="1"/>
    </row>
    <row r="66" spans="1:12" ht="6" customHeight="1">
      <c r="A66" s="1"/>
      <c r="B66" s="90"/>
      <c r="C66" s="90"/>
      <c r="D66" s="91"/>
      <c r="E66" s="92"/>
      <c r="F66" s="92"/>
      <c r="G66" s="92"/>
      <c r="H66" s="29"/>
      <c r="I66" s="1"/>
      <c r="J66" s="1"/>
      <c r="K66" s="1"/>
      <c r="L66" s="1"/>
    </row>
    <row r="67" spans="1:12" ht="15" customHeight="1">
      <c r="A67" s="1"/>
      <c r="B67" s="90" t="s">
        <v>31</v>
      </c>
      <c r="C67" s="90"/>
      <c r="D67" s="91">
        <v>2021</v>
      </c>
      <c r="E67" s="92">
        <f>SUM(F67:G67)</f>
        <v>53631</v>
      </c>
      <c r="F67" s="92">
        <v>27403</v>
      </c>
      <c r="G67" s="92">
        <v>26228</v>
      </c>
      <c r="H67" s="29"/>
      <c r="I67" s="1"/>
      <c r="J67" s="1"/>
      <c r="K67" s="1"/>
      <c r="L67" s="1"/>
    </row>
    <row r="68" spans="1:12" ht="15" customHeight="1">
      <c r="A68" s="1"/>
      <c r="B68" s="90"/>
      <c r="C68" s="90"/>
      <c r="D68" s="91">
        <v>2022</v>
      </c>
      <c r="E68" s="92">
        <f>SUM(F68:G68)</f>
        <v>53972</v>
      </c>
      <c r="F68" s="92">
        <v>27579</v>
      </c>
      <c r="G68" s="92">
        <v>26393</v>
      </c>
      <c r="H68" s="29"/>
      <c r="I68" s="1"/>
      <c r="J68" s="1"/>
      <c r="K68" s="1"/>
      <c r="L68" s="1"/>
    </row>
    <row r="69" spans="1:12" ht="15" customHeight="1">
      <c r="A69" s="1"/>
      <c r="B69" s="90"/>
      <c r="C69" s="90"/>
      <c r="D69" s="91">
        <v>2023</v>
      </c>
      <c r="E69" s="92">
        <f>SUM(F69:G69)</f>
        <v>51700</v>
      </c>
      <c r="F69" s="92">
        <v>25943</v>
      </c>
      <c r="G69" s="92">
        <v>25757</v>
      </c>
      <c r="H69" s="29"/>
      <c r="I69" s="1"/>
      <c r="J69" s="1"/>
      <c r="K69" s="1"/>
      <c r="L69" s="1"/>
    </row>
    <row r="70" spans="1:12" ht="6" customHeight="1">
      <c r="A70" s="1"/>
      <c r="B70" s="90"/>
      <c r="C70" s="90"/>
      <c r="D70" s="91"/>
      <c r="E70" s="92"/>
      <c r="F70" s="92"/>
      <c r="G70" s="92"/>
      <c r="H70" s="29"/>
      <c r="I70" s="1"/>
      <c r="J70" s="1"/>
      <c r="K70" s="1"/>
      <c r="L70" s="1"/>
    </row>
    <row r="71" spans="1:12" ht="15" customHeight="1">
      <c r="A71" s="1"/>
      <c r="B71" s="90" t="s">
        <v>24</v>
      </c>
      <c r="C71" s="90"/>
      <c r="D71" s="91">
        <v>2021</v>
      </c>
      <c r="E71" s="92">
        <f>SUM(F71:G71)</f>
        <v>4049</v>
      </c>
      <c r="F71" s="92">
        <v>2067</v>
      </c>
      <c r="G71" s="92">
        <v>1982</v>
      </c>
      <c r="H71" s="29"/>
      <c r="I71" s="1"/>
      <c r="J71" s="1"/>
      <c r="K71" s="1"/>
      <c r="L71" s="1"/>
    </row>
    <row r="72" spans="1:12" ht="15" customHeight="1">
      <c r="A72" s="1"/>
      <c r="B72" s="90"/>
      <c r="C72" s="90"/>
      <c r="D72" s="91">
        <v>2022</v>
      </c>
      <c r="E72" s="92">
        <f>SUM(F72:G72)</f>
        <v>4359</v>
      </c>
      <c r="F72" s="92">
        <v>2186</v>
      </c>
      <c r="G72" s="92">
        <v>2173</v>
      </c>
      <c r="H72" s="29"/>
      <c r="I72" s="1"/>
      <c r="J72" s="1"/>
      <c r="K72" s="1"/>
      <c r="L72" s="1"/>
    </row>
    <row r="73" spans="1:12" ht="15" customHeight="1">
      <c r="A73" s="1"/>
      <c r="B73" s="90"/>
      <c r="C73" s="90"/>
      <c r="D73" s="91">
        <v>2023</v>
      </c>
      <c r="E73" s="92">
        <f>SUM(F73:G73)</f>
        <v>4262</v>
      </c>
      <c r="F73" s="92">
        <v>2096</v>
      </c>
      <c r="G73" s="92">
        <v>2166</v>
      </c>
      <c r="H73" s="29"/>
      <c r="I73" s="1"/>
      <c r="J73" s="1"/>
      <c r="K73" s="1"/>
      <c r="L73" s="1"/>
    </row>
    <row r="74" spans="1:12" ht="6" customHeight="1">
      <c r="A74" s="1"/>
      <c r="B74" s="90"/>
      <c r="C74" s="90"/>
      <c r="D74" s="91"/>
      <c r="E74" s="92"/>
      <c r="F74" s="92"/>
      <c r="G74" s="92"/>
      <c r="H74" s="29"/>
      <c r="I74" s="1"/>
      <c r="J74" s="1"/>
      <c r="K74" s="1"/>
      <c r="L74" s="1"/>
    </row>
    <row r="75" spans="1:12" ht="15" customHeight="1">
      <c r="A75" s="1"/>
      <c r="B75" s="90" t="s">
        <v>32</v>
      </c>
      <c r="C75" s="90"/>
      <c r="D75" s="91">
        <v>2021</v>
      </c>
      <c r="E75" s="92">
        <f>SUM(F75:G75)</f>
        <v>7027</v>
      </c>
      <c r="F75" s="92">
        <v>3775</v>
      </c>
      <c r="G75" s="92">
        <v>3252</v>
      </c>
      <c r="H75" s="29"/>
      <c r="I75" s="1"/>
      <c r="J75" s="1"/>
      <c r="K75" s="1"/>
      <c r="L75" s="1"/>
    </row>
    <row r="76" spans="1:12" ht="15" customHeight="1">
      <c r="A76" s="1"/>
      <c r="B76" s="90"/>
      <c r="C76" s="90"/>
      <c r="D76" s="91">
        <v>2022</v>
      </c>
      <c r="E76" s="92">
        <f>SUM(F76:G76)</f>
        <v>7927</v>
      </c>
      <c r="F76" s="92">
        <v>4244</v>
      </c>
      <c r="G76" s="92">
        <v>3683</v>
      </c>
      <c r="H76" s="29"/>
      <c r="I76" s="1"/>
      <c r="J76" s="1"/>
      <c r="K76" s="1"/>
      <c r="L76" s="1"/>
    </row>
    <row r="77" spans="1:12" ht="15" customHeight="1">
      <c r="A77" s="1"/>
      <c r="B77" s="90"/>
      <c r="C77" s="90"/>
      <c r="D77" s="91">
        <v>2023</v>
      </c>
      <c r="E77" s="92">
        <f>SUM(F77:G77)</f>
        <v>8570</v>
      </c>
      <c r="F77" s="92">
        <v>4573</v>
      </c>
      <c r="G77" s="92">
        <v>3997</v>
      </c>
      <c r="H77" s="29"/>
      <c r="I77" s="1"/>
      <c r="J77" s="1"/>
      <c r="K77" s="1"/>
      <c r="L77" s="1"/>
    </row>
    <row r="78" spans="1:12" ht="6" customHeight="1">
      <c r="A78" s="7"/>
      <c r="B78" s="7"/>
      <c r="C78" s="7"/>
      <c r="D78" s="7"/>
      <c r="E78" s="7"/>
      <c r="F78" s="7"/>
      <c r="G78" s="7"/>
      <c r="H78" s="7"/>
      <c r="I78" s="1"/>
      <c r="J78" s="1"/>
      <c r="K78" s="1"/>
      <c r="L78" s="1"/>
    </row>
    <row r="79" spans="1:12" s="72" customFormat="1" ht="15" customHeight="1">
      <c r="A79" s="68"/>
      <c r="B79" s="68"/>
      <c r="C79" s="68"/>
      <c r="D79" s="68"/>
      <c r="E79" s="69"/>
      <c r="F79" s="70"/>
      <c r="G79" s="71"/>
      <c r="H79" s="71" t="s">
        <v>33</v>
      </c>
      <c r="I79" s="68"/>
      <c r="J79" s="68"/>
      <c r="K79" s="68"/>
      <c r="L79" s="68"/>
    </row>
    <row r="80" spans="1:12" s="72" customFormat="1" ht="15" customHeight="1">
      <c r="A80" s="68"/>
      <c r="B80" s="68"/>
      <c r="C80" s="68"/>
      <c r="D80" s="68"/>
      <c r="E80" s="69"/>
      <c r="F80" s="69"/>
      <c r="G80" s="73"/>
      <c r="H80" s="73" t="s">
        <v>34</v>
      </c>
      <c r="I80" s="68"/>
      <c r="J80" s="68"/>
      <c r="K80" s="68"/>
      <c r="L80" s="68"/>
    </row>
    <row r="81" spans="1:12" s="72" customFormat="1" ht="15" customHeight="1">
      <c r="A81" s="68"/>
      <c r="B81" s="74" t="s">
        <v>187</v>
      </c>
      <c r="C81" s="74"/>
      <c r="D81" s="68"/>
      <c r="E81" s="69"/>
      <c r="F81" s="69"/>
      <c r="G81" s="73"/>
      <c r="H81" s="73"/>
      <c r="I81" s="68"/>
      <c r="J81" s="68"/>
      <c r="K81" s="68"/>
      <c r="L81" s="68"/>
    </row>
    <row r="82" spans="1:12" s="72" customFormat="1" ht="15.75" customHeight="1">
      <c r="A82" s="68"/>
      <c r="B82" s="74" t="s">
        <v>262</v>
      </c>
      <c r="C82" s="74"/>
      <c r="D82" s="68"/>
      <c r="E82" s="68"/>
      <c r="F82" s="68"/>
      <c r="G82" s="68"/>
      <c r="H82" s="68"/>
      <c r="I82" s="68"/>
      <c r="J82" s="68"/>
      <c r="K82" s="68"/>
      <c r="L82" s="68"/>
    </row>
    <row r="83" spans="1:12" s="72" customFormat="1" ht="15" customHeight="1">
      <c r="A83" s="68"/>
      <c r="B83" s="75" t="s">
        <v>261</v>
      </c>
      <c r="C83" s="75"/>
      <c r="D83" s="68"/>
      <c r="E83" s="68"/>
      <c r="F83" s="68"/>
      <c r="G83" s="68"/>
      <c r="H83" s="68"/>
      <c r="I83" s="68"/>
      <c r="J83" s="68"/>
      <c r="K83" s="68"/>
      <c r="L83" s="68"/>
    </row>
    <row r="84" spans="1:12" s="72" customFormat="1" ht="15.75" customHeight="1">
      <c r="A84" s="68"/>
      <c r="B84" s="94" t="s">
        <v>268</v>
      </c>
      <c r="C84" s="94"/>
      <c r="D84" s="68"/>
      <c r="E84" s="68"/>
      <c r="F84" s="68"/>
      <c r="G84" s="68"/>
      <c r="H84" s="68"/>
      <c r="I84" s="68"/>
      <c r="J84" s="68"/>
      <c r="K84" s="68"/>
      <c r="L84" s="68"/>
    </row>
    <row r="85" spans="1:12" s="72" customFormat="1" ht="15.75" customHeight="1">
      <c r="A85" s="68"/>
      <c r="B85" s="93" t="s">
        <v>267</v>
      </c>
      <c r="C85" s="93"/>
      <c r="D85" s="68"/>
      <c r="E85" s="68"/>
      <c r="F85" s="68"/>
      <c r="G85" s="68"/>
      <c r="H85" s="68"/>
      <c r="I85" s="68"/>
      <c r="J85" s="68"/>
      <c r="K85" s="68"/>
      <c r="L85" s="68"/>
    </row>
    <row r="86" spans="1:12" s="72" customFormat="1" ht="15.75" customHeight="1">
      <c r="A86" s="68"/>
      <c r="B86" s="95" t="s">
        <v>269</v>
      </c>
      <c r="C86" s="95"/>
      <c r="D86" s="68"/>
      <c r="E86" s="68"/>
      <c r="F86" s="68"/>
      <c r="G86" s="68"/>
      <c r="H86" s="68"/>
      <c r="I86" s="68"/>
      <c r="J86" s="68"/>
      <c r="K86" s="68"/>
      <c r="L86" s="68"/>
    </row>
    <row r="87" spans="1:12" s="72" customFormat="1" ht="15.75" customHeight="1">
      <c r="A87" s="68"/>
      <c r="B87" s="93" t="s">
        <v>270</v>
      </c>
      <c r="C87" s="93"/>
      <c r="D87" s="68"/>
      <c r="E87" s="68"/>
      <c r="F87" s="68"/>
      <c r="G87" s="68"/>
      <c r="H87" s="68"/>
      <c r="I87" s="68"/>
      <c r="J87" s="68"/>
      <c r="K87" s="68"/>
      <c r="L87" s="68"/>
    </row>
    <row r="88" spans="1:12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</sheetData>
  <conditionalFormatting sqref="B81:C81">
    <cfRule type="cellIs" dxfId="14" priority="1" stopIfTrue="1" operator="lessThan">
      <formula>0</formula>
    </cfRule>
  </conditionalFormatting>
  <printOptions horizontalCentered="1"/>
  <pageMargins left="0.39370078740157483" right="0.39370078740157483" top="0.51181102362204722" bottom="0.39370078740157483" header="0.19685039370078741" footer="0.3937007874015748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96"/>
  <sheetViews>
    <sheetView view="pageBreakPreview" topLeftCell="A46" zoomScale="85" zoomScaleNormal="100" zoomScaleSheetLayoutView="85" workbookViewId="0">
      <selection activeCell="E94" sqref="E94"/>
    </sheetView>
  </sheetViews>
  <sheetFormatPr defaultColWidth="16.7109375" defaultRowHeight="15" customHeight="1"/>
  <cols>
    <col min="1" max="1" width="1.28515625" style="80" customWidth="1"/>
    <col min="2" max="3" width="10.7109375" style="80" customWidth="1"/>
    <col min="4" max="4" width="14.7109375" style="80" customWidth="1"/>
    <col min="5" max="7" width="26.28515625" style="80" customWidth="1"/>
    <col min="8" max="8" width="1.28515625" style="80" customWidth="1"/>
    <col min="9" max="12" width="10.7109375" style="80" customWidth="1"/>
    <col min="13" max="16384" width="16.7109375" style="80"/>
  </cols>
  <sheetData>
    <row r="1" spans="1:12" ht="18" customHeight="1">
      <c r="A1" s="90"/>
      <c r="B1" s="78" t="s">
        <v>160</v>
      </c>
      <c r="C1" s="79" t="s">
        <v>231</v>
      </c>
      <c r="E1" s="79"/>
      <c r="F1" s="79"/>
      <c r="G1" s="79"/>
      <c r="H1" s="90"/>
      <c r="I1" s="90"/>
      <c r="J1" s="90"/>
      <c r="K1" s="90"/>
      <c r="L1" s="90"/>
    </row>
    <row r="2" spans="1:12" ht="18" customHeight="1">
      <c r="A2" s="90"/>
      <c r="B2" s="78" t="s">
        <v>149</v>
      </c>
      <c r="C2" s="79" t="s">
        <v>199</v>
      </c>
      <c r="E2" s="79"/>
      <c r="F2" s="79"/>
      <c r="G2" s="79"/>
      <c r="H2" s="90"/>
      <c r="I2" s="90"/>
      <c r="J2" s="90"/>
      <c r="K2" s="90"/>
      <c r="L2" s="90"/>
    </row>
    <row r="3" spans="1:12" ht="18" customHeight="1">
      <c r="A3" s="90"/>
      <c r="B3" s="81" t="s">
        <v>161</v>
      </c>
      <c r="C3" s="82" t="s">
        <v>230</v>
      </c>
      <c r="E3" s="82"/>
      <c r="F3" s="82"/>
      <c r="G3" s="82"/>
      <c r="H3" s="90"/>
      <c r="I3" s="90"/>
      <c r="J3" s="90"/>
      <c r="K3" s="90"/>
      <c r="L3" s="90"/>
    </row>
    <row r="4" spans="1:12" ht="18" customHeight="1">
      <c r="A4" s="90"/>
      <c r="B4" s="81"/>
      <c r="C4" s="82" t="s">
        <v>199</v>
      </c>
      <c r="E4" s="82"/>
      <c r="F4" s="82"/>
      <c r="G4" s="82"/>
      <c r="H4" s="90"/>
      <c r="I4" s="90"/>
      <c r="J4" s="90"/>
      <c r="K4" s="90"/>
      <c r="L4" s="90"/>
    </row>
    <row r="5" spans="1:12" ht="15" customHeight="1">
      <c r="A5" s="96"/>
      <c r="B5" s="83"/>
      <c r="C5" s="83"/>
      <c r="D5" s="83"/>
      <c r="E5" s="83"/>
      <c r="F5" s="83"/>
      <c r="G5" s="83"/>
      <c r="H5" s="96"/>
      <c r="I5" s="90"/>
      <c r="J5" s="90"/>
      <c r="K5" s="90"/>
      <c r="L5" s="90"/>
    </row>
    <row r="6" spans="1:12" ht="8.1" customHeight="1">
      <c r="A6" s="90"/>
      <c r="B6" s="82"/>
      <c r="C6" s="82"/>
      <c r="D6" s="82"/>
      <c r="E6" s="82"/>
      <c r="F6" s="82"/>
      <c r="G6" s="82"/>
      <c r="H6" s="90"/>
      <c r="I6" s="90"/>
      <c r="J6" s="90"/>
      <c r="K6" s="90"/>
      <c r="L6" s="90"/>
    </row>
    <row r="7" spans="1:12" ht="15" customHeight="1">
      <c r="A7" s="90"/>
      <c r="B7" s="79" t="s">
        <v>0</v>
      </c>
      <c r="C7" s="79"/>
      <c r="D7" s="84" t="s">
        <v>1</v>
      </c>
      <c r="E7" s="85" t="s">
        <v>2</v>
      </c>
      <c r="F7" s="85" t="s">
        <v>27</v>
      </c>
      <c r="G7" s="85" t="s">
        <v>28</v>
      </c>
      <c r="H7" s="78"/>
      <c r="I7" s="90"/>
      <c r="J7" s="90"/>
      <c r="K7" s="90"/>
      <c r="L7" s="90"/>
    </row>
    <row r="8" spans="1:12" ht="15" customHeight="1">
      <c r="A8" s="90"/>
      <c r="B8" s="82" t="s">
        <v>4</v>
      </c>
      <c r="C8" s="82"/>
      <c r="D8" s="86" t="s">
        <v>5</v>
      </c>
      <c r="E8" s="87" t="s">
        <v>6</v>
      </c>
      <c r="F8" s="87" t="s">
        <v>29</v>
      </c>
      <c r="G8" s="87" t="s">
        <v>30</v>
      </c>
      <c r="H8" s="90"/>
      <c r="I8" s="90"/>
      <c r="J8" s="90"/>
      <c r="K8" s="90"/>
      <c r="L8" s="90"/>
    </row>
    <row r="9" spans="1:12" ht="8.1" customHeight="1">
      <c r="A9" s="88"/>
      <c r="B9" s="88"/>
      <c r="C9" s="88"/>
      <c r="D9" s="88"/>
      <c r="E9" s="88"/>
      <c r="F9" s="88"/>
      <c r="G9" s="88"/>
      <c r="H9" s="88"/>
      <c r="I9" s="79"/>
      <c r="J9" s="79"/>
      <c r="K9" s="79"/>
      <c r="L9" s="79"/>
    </row>
    <row r="10" spans="1:12" ht="6" customHeight="1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2" ht="15" customHeight="1">
      <c r="A11" s="90"/>
      <c r="B11" s="79" t="s">
        <v>9</v>
      </c>
      <c r="C11" s="79"/>
      <c r="D11" s="84">
        <v>2021</v>
      </c>
      <c r="E11" s="89">
        <f t="shared" ref="E11:G13" si="0">SUM(E15,E19,E23,E27,E31,E35,E39,E43,E47,E51,E55,E59,E63,E67,E71,E75)</f>
        <v>744664</v>
      </c>
      <c r="F11" s="89">
        <f t="shared" si="0"/>
        <v>367630</v>
      </c>
      <c r="G11" s="89">
        <f t="shared" si="0"/>
        <v>377034</v>
      </c>
      <c r="H11" s="90"/>
      <c r="I11" s="90"/>
      <c r="J11" s="90"/>
      <c r="K11" s="90"/>
      <c r="L11" s="90"/>
    </row>
    <row r="12" spans="1:12" ht="15" customHeight="1">
      <c r="A12" s="90"/>
      <c r="B12" s="79"/>
      <c r="C12" s="79"/>
      <c r="D12" s="84">
        <v>2022</v>
      </c>
      <c r="E12" s="89">
        <f t="shared" si="0"/>
        <v>744026</v>
      </c>
      <c r="F12" s="89">
        <f t="shared" si="0"/>
        <v>370690</v>
      </c>
      <c r="G12" s="89">
        <f t="shared" si="0"/>
        <v>373336</v>
      </c>
      <c r="H12" s="90"/>
      <c r="I12" s="90"/>
      <c r="J12" s="90"/>
      <c r="K12" s="90"/>
      <c r="L12" s="90"/>
    </row>
    <row r="13" spans="1:12" ht="15" customHeight="1">
      <c r="A13" s="90"/>
      <c r="B13" s="79"/>
      <c r="C13" s="79"/>
      <c r="D13" s="84">
        <v>2023</v>
      </c>
      <c r="E13" s="89">
        <f t="shared" si="0"/>
        <v>778242</v>
      </c>
      <c r="F13" s="89">
        <f t="shared" si="0"/>
        <v>85336</v>
      </c>
      <c r="G13" s="89">
        <f t="shared" si="0"/>
        <v>692906</v>
      </c>
      <c r="H13" s="90"/>
      <c r="I13" s="90"/>
      <c r="J13" s="90"/>
      <c r="K13" s="90"/>
      <c r="L13" s="90"/>
    </row>
    <row r="14" spans="1:12" ht="6" customHeight="1">
      <c r="A14" s="90"/>
      <c r="B14" s="79"/>
      <c r="C14" s="79"/>
      <c r="D14" s="84"/>
      <c r="E14" s="89"/>
      <c r="F14" s="89"/>
      <c r="G14" s="89"/>
      <c r="H14" s="90"/>
      <c r="I14" s="90"/>
      <c r="J14" s="90"/>
      <c r="K14" s="90"/>
      <c r="L14" s="90"/>
    </row>
    <row r="15" spans="1:12" ht="15" customHeight="1">
      <c r="A15" s="90"/>
      <c r="B15" s="90" t="s">
        <v>10</v>
      </c>
      <c r="C15" s="90"/>
      <c r="D15" s="91">
        <v>2021</v>
      </c>
      <c r="E15" s="92">
        <f>SUM(F15:G15)</f>
        <v>91058</v>
      </c>
      <c r="F15" s="92">
        <v>45020</v>
      </c>
      <c r="G15" s="92">
        <v>46038</v>
      </c>
      <c r="H15" s="90"/>
      <c r="I15" s="90"/>
      <c r="J15" s="90"/>
      <c r="K15" s="90"/>
      <c r="L15" s="90"/>
    </row>
    <row r="16" spans="1:12" ht="15" customHeight="1">
      <c r="A16" s="90"/>
      <c r="B16" s="90"/>
      <c r="C16" s="90"/>
      <c r="D16" s="91">
        <v>2022</v>
      </c>
      <c r="E16" s="92">
        <f>SUM(F16:G16)</f>
        <v>89997</v>
      </c>
      <c r="F16" s="92">
        <v>45144</v>
      </c>
      <c r="G16" s="92">
        <v>44853</v>
      </c>
      <c r="H16" s="90"/>
      <c r="I16" s="90"/>
      <c r="J16" s="90"/>
      <c r="K16" s="90"/>
      <c r="L16" s="90"/>
    </row>
    <row r="17" spans="1:12" ht="15" customHeight="1">
      <c r="A17" s="90"/>
      <c r="B17" s="90"/>
      <c r="C17" s="90"/>
      <c r="D17" s="91">
        <v>2023</v>
      </c>
      <c r="E17" s="92">
        <f>SUM(F17:G17)</f>
        <v>94366</v>
      </c>
      <c r="F17" s="92">
        <v>4839</v>
      </c>
      <c r="G17" s="92">
        <v>89527</v>
      </c>
      <c r="H17" s="90"/>
      <c r="I17" s="90"/>
      <c r="J17" s="90"/>
      <c r="K17" s="90"/>
      <c r="L17" s="90"/>
    </row>
    <row r="18" spans="1:12" ht="6" customHeight="1">
      <c r="A18" s="90"/>
      <c r="B18" s="90"/>
      <c r="C18" s="90"/>
      <c r="D18" s="91"/>
      <c r="E18" s="92"/>
      <c r="F18" s="92"/>
      <c r="G18" s="92"/>
      <c r="H18" s="90"/>
      <c r="I18" s="90"/>
      <c r="J18" s="90"/>
      <c r="K18" s="90"/>
      <c r="L18" s="90"/>
    </row>
    <row r="19" spans="1:12" ht="15" customHeight="1">
      <c r="A19" s="90"/>
      <c r="B19" s="90" t="s">
        <v>11</v>
      </c>
      <c r="C19" s="90"/>
      <c r="D19" s="91">
        <v>2021</v>
      </c>
      <c r="E19" s="92">
        <f>SUM(F19:G19)</f>
        <v>54157</v>
      </c>
      <c r="F19" s="92">
        <v>26136</v>
      </c>
      <c r="G19" s="92">
        <v>28021</v>
      </c>
      <c r="H19" s="90"/>
      <c r="I19" s="90"/>
      <c r="J19" s="90"/>
      <c r="K19" s="90"/>
      <c r="L19" s="90"/>
    </row>
    <row r="20" spans="1:12" ht="15" customHeight="1">
      <c r="A20" s="90"/>
      <c r="B20" s="90"/>
      <c r="C20" s="90"/>
      <c r="D20" s="91">
        <v>2022</v>
      </c>
      <c r="E20" s="92">
        <f>SUM(F20:G20)</f>
        <v>54297</v>
      </c>
      <c r="F20" s="92">
        <v>26598</v>
      </c>
      <c r="G20" s="92">
        <v>27699</v>
      </c>
      <c r="H20" s="90"/>
      <c r="I20" s="90"/>
      <c r="J20" s="90"/>
      <c r="K20" s="90"/>
      <c r="L20" s="90"/>
    </row>
    <row r="21" spans="1:12" ht="15" customHeight="1">
      <c r="A21" s="90"/>
      <c r="B21" s="90"/>
      <c r="C21" s="90"/>
      <c r="D21" s="91">
        <v>2023</v>
      </c>
      <c r="E21" s="92">
        <f>SUM(F21:G21)</f>
        <v>56216</v>
      </c>
      <c r="F21" s="92">
        <v>4015</v>
      </c>
      <c r="G21" s="92">
        <v>52201</v>
      </c>
      <c r="H21" s="90"/>
      <c r="I21" s="90"/>
      <c r="J21" s="90"/>
      <c r="K21" s="90"/>
      <c r="L21" s="90"/>
    </row>
    <row r="22" spans="1:12" ht="6" customHeight="1">
      <c r="A22" s="90"/>
      <c r="B22" s="90"/>
      <c r="C22" s="90"/>
      <c r="D22" s="91"/>
      <c r="E22" s="92"/>
      <c r="F22" s="92"/>
      <c r="G22" s="92"/>
      <c r="H22" s="90"/>
      <c r="I22" s="90"/>
      <c r="J22" s="90"/>
      <c r="K22" s="90"/>
      <c r="L22" s="90"/>
    </row>
    <row r="23" spans="1:12" ht="15" customHeight="1">
      <c r="A23" s="90"/>
      <c r="B23" s="90" t="s">
        <v>13</v>
      </c>
      <c r="C23" s="90"/>
      <c r="D23" s="91">
        <v>2021</v>
      </c>
      <c r="E23" s="92">
        <f>SUM(F23:G23)</f>
        <v>43257</v>
      </c>
      <c r="F23" s="92">
        <v>20927</v>
      </c>
      <c r="G23" s="92">
        <v>22330</v>
      </c>
      <c r="H23" s="90"/>
      <c r="I23" s="90"/>
      <c r="J23" s="90"/>
      <c r="K23" s="90"/>
      <c r="L23" s="90"/>
    </row>
    <row r="24" spans="1:12" ht="15" customHeight="1">
      <c r="A24" s="90"/>
      <c r="B24" s="90"/>
      <c r="C24" s="90"/>
      <c r="D24" s="91">
        <v>2022</v>
      </c>
      <c r="E24" s="92">
        <f>SUM(F24:G24)</f>
        <v>43008</v>
      </c>
      <c r="F24" s="92">
        <v>21223</v>
      </c>
      <c r="G24" s="92">
        <v>21785</v>
      </c>
      <c r="H24" s="90"/>
      <c r="I24" s="90"/>
      <c r="J24" s="90"/>
      <c r="K24" s="90"/>
      <c r="L24" s="90"/>
    </row>
    <row r="25" spans="1:12" ht="15" customHeight="1">
      <c r="A25" s="90"/>
      <c r="B25" s="90"/>
      <c r="C25" s="90"/>
      <c r="D25" s="91">
        <v>2023</v>
      </c>
      <c r="E25" s="92">
        <f>SUM(F25:G25)</f>
        <v>46320</v>
      </c>
      <c r="F25" s="92">
        <v>2132</v>
      </c>
      <c r="G25" s="92">
        <v>44188</v>
      </c>
      <c r="H25" s="90"/>
      <c r="I25" s="90"/>
      <c r="J25" s="90"/>
      <c r="K25" s="90"/>
      <c r="L25" s="90"/>
    </row>
    <row r="26" spans="1:12" ht="6" customHeight="1">
      <c r="A26" s="90"/>
      <c r="B26" s="90"/>
      <c r="C26" s="90"/>
      <c r="D26" s="91"/>
      <c r="E26" s="92"/>
      <c r="F26" s="92"/>
      <c r="G26" s="92"/>
      <c r="H26" s="90"/>
      <c r="I26" s="90"/>
      <c r="J26" s="90"/>
      <c r="K26" s="90"/>
      <c r="L26" s="90"/>
    </row>
    <row r="27" spans="1:12" ht="15" customHeight="1">
      <c r="A27" s="90"/>
      <c r="B27" s="90" t="s">
        <v>14</v>
      </c>
      <c r="C27" s="90"/>
      <c r="D27" s="91">
        <v>2021</v>
      </c>
      <c r="E27" s="92">
        <f>SUM(F27:G27)</f>
        <v>23884</v>
      </c>
      <c r="F27" s="92">
        <v>11813</v>
      </c>
      <c r="G27" s="92">
        <v>12071</v>
      </c>
      <c r="H27" s="90"/>
      <c r="I27" s="90"/>
      <c r="J27" s="90"/>
      <c r="K27" s="90"/>
      <c r="L27" s="90"/>
    </row>
    <row r="28" spans="1:12" ht="15" customHeight="1">
      <c r="A28" s="90"/>
      <c r="B28" s="90"/>
      <c r="C28" s="90"/>
      <c r="D28" s="91">
        <v>2022</v>
      </c>
      <c r="E28" s="92">
        <f>SUM(F28:G28)</f>
        <v>23619</v>
      </c>
      <c r="F28" s="92">
        <v>11747</v>
      </c>
      <c r="G28" s="92">
        <v>11872</v>
      </c>
      <c r="H28" s="90"/>
      <c r="I28" s="90"/>
      <c r="J28" s="90"/>
      <c r="K28" s="90"/>
      <c r="L28" s="90"/>
    </row>
    <row r="29" spans="1:12" ht="15" customHeight="1">
      <c r="A29" s="90"/>
      <c r="B29" s="90"/>
      <c r="C29" s="90"/>
      <c r="D29" s="91">
        <v>2023</v>
      </c>
      <c r="E29" s="92">
        <f>SUM(F29:G29)</f>
        <v>25217</v>
      </c>
      <c r="F29" s="92">
        <v>4415</v>
      </c>
      <c r="G29" s="92">
        <v>20802</v>
      </c>
      <c r="H29" s="90"/>
      <c r="I29" s="90"/>
      <c r="J29" s="90"/>
      <c r="K29" s="90"/>
      <c r="L29" s="90"/>
    </row>
    <row r="30" spans="1:12" ht="6" customHeight="1">
      <c r="A30" s="90"/>
      <c r="B30" s="90"/>
      <c r="C30" s="90"/>
      <c r="D30" s="91"/>
      <c r="E30" s="92"/>
      <c r="F30" s="92"/>
      <c r="G30" s="92"/>
      <c r="H30" s="90"/>
      <c r="I30" s="90"/>
      <c r="J30" s="90"/>
      <c r="K30" s="90"/>
      <c r="L30" s="90"/>
    </row>
    <row r="31" spans="1:12" ht="15" customHeight="1">
      <c r="A31" s="90"/>
      <c r="B31" s="90" t="s">
        <v>15</v>
      </c>
      <c r="C31" s="90"/>
      <c r="D31" s="91">
        <v>2021</v>
      </c>
      <c r="E31" s="92">
        <f>SUM(F31:G31)</f>
        <v>32000</v>
      </c>
      <c r="F31" s="92">
        <v>16016</v>
      </c>
      <c r="G31" s="92">
        <v>15984</v>
      </c>
      <c r="H31" s="90"/>
      <c r="I31" s="90"/>
      <c r="J31" s="90"/>
      <c r="K31" s="90"/>
      <c r="L31" s="90"/>
    </row>
    <row r="32" spans="1:12" ht="15" customHeight="1">
      <c r="A32" s="90"/>
      <c r="B32" s="90"/>
      <c r="C32" s="90"/>
      <c r="D32" s="91">
        <v>2022</v>
      </c>
      <c r="E32" s="92">
        <f>SUM(F32:G32)</f>
        <v>31796</v>
      </c>
      <c r="F32" s="92">
        <v>15947</v>
      </c>
      <c r="G32" s="92">
        <v>15849</v>
      </c>
      <c r="H32" s="90"/>
      <c r="I32" s="90"/>
      <c r="J32" s="90"/>
      <c r="K32" s="90"/>
      <c r="L32" s="90"/>
    </row>
    <row r="33" spans="1:12" ht="15" customHeight="1">
      <c r="A33" s="90"/>
      <c r="B33" s="90"/>
      <c r="C33" s="90"/>
      <c r="D33" s="91">
        <v>2023</v>
      </c>
      <c r="E33" s="92">
        <f>SUM(F33:G33)</f>
        <v>33020</v>
      </c>
      <c r="F33" s="92">
        <v>3314</v>
      </c>
      <c r="G33" s="92">
        <v>29706</v>
      </c>
      <c r="H33" s="90"/>
      <c r="I33" s="90"/>
      <c r="J33" s="90"/>
      <c r="K33" s="90"/>
      <c r="L33" s="90"/>
    </row>
    <row r="34" spans="1:12" ht="6" customHeight="1">
      <c r="A34" s="90"/>
      <c r="B34" s="90"/>
      <c r="C34" s="90"/>
      <c r="D34" s="91"/>
      <c r="E34" s="92"/>
      <c r="F34" s="92"/>
      <c r="G34" s="92"/>
      <c r="H34" s="90"/>
      <c r="I34" s="90"/>
      <c r="J34" s="90"/>
      <c r="K34" s="90"/>
      <c r="L34" s="90"/>
    </row>
    <row r="35" spans="1:12" ht="15" customHeight="1">
      <c r="A35" s="90"/>
      <c r="B35" s="90" t="s">
        <v>16</v>
      </c>
      <c r="C35" s="90"/>
      <c r="D35" s="91">
        <v>2021</v>
      </c>
      <c r="E35" s="92">
        <f>SUM(F35:G35)</f>
        <v>38027</v>
      </c>
      <c r="F35" s="92">
        <v>19116</v>
      </c>
      <c r="G35" s="92">
        <v>18911</v>
      </c>
      <c r="H35" s="90"/>
      <c r="I35" s="90"/>
      <c r="J35" s="90"/>
      <c r="K35" s="90"/>
      <c r="L35" s="90"/>
    </row>
    <row r="36" spans="1:12" ht="15" customHeight="1">
      <c r="A36" s="90"/>
      <c r="B36" s="90"/>
      <c r="C36" s="90"/>
      <c r="D36" s="91">
        <v>2022</v>
      </c>
      <c r="E36" s="92">
        <f>SUM(F36:G36)</f>
        <v>38390</v>
      </c>
      <c r="F36" s="92">
        <v>19361</v>
      </c>
      <c r="G36" s="92">
        <v>19029</v>
      </c>
      <c r="H36" s="90"/>
      <c r="I36" s="90"/>
      <c r="J36" s="90"/>
      <c r="K36" s="90"/>
      <c r="L36" s="90"/>
    </row>
    <row r="37" spans="1:12" ht="15" customHeight="1">
      <c r="A37" s="90"/>
      <c r="B37" s="90"/>
      <c r="C37" s="90"/>
      <c r="D37" s="91">
        <v>2023</v>
      </c>
      <c r="E37" s="92">
        <f>SUM(F37:G37)</f>
        <v>40238</v>
      </c>
      <c r="F37" s="92">
        <v>1443</v>
      </c>
      <c r="G37" s="92">
        <v>38795</v>
      </c>
      <c r="H37" s="90"/>
      <c r="I37" s="90"/>
      <c r="J37" s="90"/>
      <c r="K37" s="90"/>
      <c r="L37" s="90"/>
    </row>
    <row r="38" spans="1:12" ht="6" customHeight="1">
      <c r="A38" s="90"/>
      <c r="B38" s="90"/>
      <c r="C38" s="90"/>
      <c r="D38" s="91"/>
      <c r="E38" s="92"/>
      <c r="F38" s="92"/>
      <c r="G38" s="92"/>
      <c r="H38" s="90"/>
      <c r="I38" s="90"/>
      <c r="J38" s="90"/>
      <c r="K38" s="90"/>
      <c r="L38" s="90"/>
    </row>
    <row r="39" spans="1:12" ht="15" customHeight="1">
      <c r="A39" s="90"/>
      <c r="B39" s="90" t="s">
        <v>17</v>
      </c>
      <c r="C39" s="90"/>
      <c r="D39" s="91">
        <v>2021</v>
      </c>
      <c r="E39" s="92">
        <f>SUM(F39:G39)</f>
        <v>61453</v>
      </c>
      <c r="F39" s="92">
        <v>30516</v>
      </c>
      <c r="G39" s="92">
        <v>30937</v>
      </c>
      <c r="H39" s="90"/>
      <c r="I39" s="90"/>
      <c r="J39" s="90"/>
      <c r="K39" s="90"/>
      <c r="L39" s="90"/>
    </row>
    <row r="40" spans="1:12" ht="15" customHeight="1">
      <c r="A40" s="90"/>
      <c r="B40" s="90"/>
      <c r="C40" s="90"/>
      <c r="D40" s="91">
        <v>2022</v>
      </c>
      <c r="E40" s="92">
        <f>SUM(F40:G40)</f>
        <v>61340</v>
      </c>
      <c r="F40" s="92">
        <v>30705</v>
      </c>
      <c r="G40" s="92">
        <v>30635</v>
      </c>
      <c r="H40" s="90"/>
      <c r="I40" s="90"/>
      <c r="J40" s="90"/>
      <c r="K40" s="90"/>
      <c r="L40" s="90"/>
    </row>
    <row r="41" spans="1:12" ht="15" customHeight="1">
      <c r="A41" s="90"/>
      <c r="B41" s="90"/>
      <c r="C41" s="90"/>
      <c r="D41" s="91">
        <v>2023</v>
      </c>
      <c r="E41" s="92">
        <f>SUM(F41:G41)</f>
        <v>62925</v>
      </c>
      <c r="F41" s="92">
        <v>14803</v>
      </c>
      <c r="G41" s="92">
        <v>48122</v>
      </c>
      <c r="H41" s="90"/>
      <c r="I41" s="90"/>
      <c r="J41" s="90"/>
      <c r="K41" s="90"/>
      <c r="L41" s="90"/>
    </row>
    <row r="42" spans="1:12" ht="6" customHeight="1">
      <c r="A42" s="90"/>
      <c r="B42" s="90"/>
      <c r="C42" s="90"/>
      <c r="D42" s="91"/>
      <c r="E42" s="92"/>
      <c r="F42" s="92"/>
      <c r="G42" s="92"/>
      <c r="H42" s="90"/>
      <c r="I42" s="90"/>
      <c r="J42" s="90"/>
      <c r="K42" s="90"/>
      <c r="L42" s="90"/>
    </row>
    <row r="43" spans="1:12" ht="15" customHeight="1">
      <c r="A43" s="90"/>
      <c r="B43" s="90" t="s">
        <v>18</v>
      </c>
      <c r="C43" s="90"/>
      <c r="D43" s="91">
        <v>2021</v>
      </c>
      <c r="E43" s="92">
        <f>SUM(F43:G43)</f>
        <v>7193</v>
      </c>
      <c r="F43" s="92">
        <v>3598</v>
      </c>
      <c r="G43" s="92">
        <v>3595</v>
      </c>
      <c r="H43" s="90"/>
      <c r="I43" s="90"/>
      <c r="J43" s="90"/>
      <c r="K43" s="90"/>
      <c r="L43" s="90"/>
    </row>
    <row r="44" spans="1:12" ht="15" customHeight="1">
      <c r="A44" s="90"/>
      <c r="B44" s="90"/>
      <c r="C44" s="90"/>
      <c r="D44" s="91">
        <v>2022</v>
      </c>
      <c r="E44" s="92">
        <f>SUM(F44:G44)</f>
        <v>7242</v>
      </c>
      <c r="F44" s="92">
        <v>3671</v>
      </c>
      <c r="G44" s="92">
        <v>3571</v>
      </c>
      <c r="H44" s="90"/>
      <c r="I44" s="90"/>
      <c r="J44" s="90"/>
      <c r="K44" s="90"/>
      <c r="L44" s="90"/>
    </row>
    <row r="45" spans="1:12" ht="15" customHeight="1">
      <c r="A45" s="90"/>
      <c r="B45" s="90"/>
      <c r="C45" s="90"/>
      <c r="D45" s="91">
        <v>2023</v>
      </c>
      <c r="E45" s="92">
        <f>SUM(F45:G45)</f>
        <v>7813</v>
      </c>
      <c r="F45" s="92">
        <v>328</v>
      </c>
      <c r="G45" s="92">
        <v>7485</v>
      </c>
      <c r="H45" s="90"/>
      <c r="I45" s="90"/>
      <c r="J45" s="90"/>
      <c r="K45" s="90"/>
      <c r="L45" s="90"/>
    </row>
    <row r="46" spans="1:12" ht="6" customHeight="1">
      <c r="A46" s="90"/>
      <c r="B46" s="90"/>
      <c r="C46" s="90"/>
      <c r="D46" s="91"/>
      <c r="E46" s="92"/>
      <c r="F46" s="92"/>
      <c r="G46" s="92"/>
      <c r="H46" s="90"/>
      <c r="I46" s="90"/>
      <c r="J46" s="90"/>
      <c r="K46" s="90"/>
      <c r="L46" s="90"/>
    </row>
    <row r="47" spans="1:12" ht="15" customHeight="1">
      <c r="A47" s="90"/>
      <c r="B47" s="90" t="s">
        <v>19</v>
      </c>
      <c r="C47" s="90"/>
      <c r="D47" s="91">
        <v>2021</v>
      </c>
      <c r="E47" s="92">
        <f>SUM(F47:G47)</f>
        <v>38066</v>
      </c>
      <c r="F47" s="92">
        <v>18913</v>
      </c>
      <c r="G47" s="92">
        <v>19153</v>
      </c>
      <c r="H47" s="90"/>
      <c r="I47" s="90"/>
      <c r="J47" s="90"/>
      <c r="K47" s="90"/>
      <c r="L47" s="90"/>
    </row>
    <row r="48" spans="1:12" ht="15" customHeight="1">
      <c r="A48" s="90"/>
      <c r="B48" s="90"/>
      <c r="C48" s="90"/>
      <c r="D48" s="91">
        <v>2022</v>
      </c>
      <c r="E48" s="92">
        <f>SUM(F48:G48)</f>
        <v>37259</v>
      </c>
      <c r="F48" s="92">
        <v>18703</v>
      </c>
      <c r="G48" s="92">
        <v>18556</v>
      </c>
      <c r="H48" s="90"/>
      <c r="I48" s="90"/>
      <c r="J48" s="90"/>
      <c r="K48" s="90"/>
      <c r="L48" s="90"/>
    </row>
    <row r="49" spans="1:12" ht="15" customHeight="1">
      <c r="A49" s="90"/>
      <c r="B49" s="90"/>
      <c r="C49" s="90"/>
      <c r="D49" s="91">
        <v>2023</v>
      </c>
      <c r="E49" s="92">
        <f>SUM(F49:G49)</f>
        <v>38454</v>
      </c>
      <c r="F49" s="92">
        <v>10286</v>
      </c>
      <c r="G49" s="92">
        <v>28168</v>
      </c>
      <c r="H49" s="90"/>
      <c r="I49" s="90"/>
      <c r="J49" s="90"/>
      <c r="K49" s="90"/>
      <c r="L49" s="90"/>
    </row>
    <row r="50" spans="1:12" ht="6" customHeight="1">
      <c r="A50" s="90"/>
      <c r="B50" s="90"/>
      <c r="C50" s="90"/>
      <c r="D50" s="91"/>
      <c r="E50" s="92"/>
      <c r="F50" s="92"/>
      <c r="G50" s="92"/>
      <c r="H50" s="90"/>
      <c r="I50" s="90"/>
      <c r="J50" s="90"/>
      <c r="K50" s="90"/>
      <c r="L50" s="90"/>
    </row>
    <row r="51" spans="1:12" ht="15" customHeight="1">
      <c r="A51" s="90"/>
      <c r="B51" s="90" t="s">
        <v>20</v>
      </c>
      <c r="C51" s="90"/>
      <c r="D51" s="91">
        <v>2021</v>
      </c>
      <c r="E51" s="92">
        <f>SUM(F51:G51)</f>
        <v>74466</v>
      </c>
      <c r="F51" s="92">
        <v>36892</v>
      </c>
      <c r="G51" s="92">
        <v>37574</v>
      </c>
      <c r="H51" s="90"/>
      <c r="I51" s="90"/>
      <c r="J51" s="90"/>
      <c r="K51" s="90"/>
      <c r="L51" s="90"/>
    </row>
    <row r="52" spans="1:12" ht="15" customHeight="1">
      <c r="A52" s="90"/>
      <c r="B52" s="90"/>
      <c r="C52" s="90"/>
      <c r="D52" s="91">
        <v>2022</v>
      </c>
      <c r="E52" s="92">
        <f>SUM(F52:G52)</f>
        <v>75601</v>
      </c>
      <c r="F52" s="92">
        <v>37896</v>
      </c>
      <c r="G52" s="92">
        <v>37705</v>
      </c>
      <c r="H52" s="90"/>
      <c r="I52" s="90"/>
      <c r="J52" s="90"/>
      <c r="K52" s="90"/>
      <c r="L52" s="90"/>
    </row>
    <row r="53" spans="1:12" ht="15" customHeight="1">
      <c r="A53" s="90"/>
      <c r="B53" s="90"/>
      <c r="C53" s="90"/>
      <c r="D53" s="91">
        <v>2023</v>
      </c>
      <c r="E53" s="92">
        <f>SUM(F53:G53)</f>
        <v>78377</v>
      </c>
      <c r="F53" s="92">
        <v>11264</v>
      </c>
      <c r="G53" s="92">
        <v>67113</v>
      </c>
      <c r="H53" s="90"/>
      <c r="I53" s="90"/>
      <c r="J53" s="90"/>
      <c r="K53" s="90"/>
      <c r="L53" s="90"/>
    </row>
    <row r="54" spans="1:12" ht="6" customHeight="1">
      <c r="A54" s="90"/>
      <c r="B54" s="90"/>
      <c r="C54" s="90"/>
      <c r="D54" s="91"/>
      <c r="E54" s="92"/>
      <c r="F54" s="92"/>
      <c r="G54" s="92"/>
      <c r="H54" s="90"/>
      <c r="I54" s="90"/>
      <c r="J54" s="90"/>
      <c r="K54" s="90"/>
      <c r="L54" s="90"/>
    </row>
    <row r="55" spans="1:12" ht="15" customHeight="1">
      <c r="A55" s="90"/>
      <c r="B55" s="90" t="s">
        <v>21</v>
      </c>
      <c r="C55" s="90"/>
      <c r="D55" s="91">
        <v>2021</v>
      </c>
      <c r="E55" s="92">
        <f>SUM(F55:G55)</f>
        <v>71612</v>
      </c>
      <c r="F55" s="92">
        <v>35457</v>
      </c>
      <c r="G55" s="92">
        <v>36155</v>
      </c>
      <c r="H55" s="90"/>
      <c r="I55" s="90"/>
      <c r="J55" s="90"/>
      <c r="K55" s="90"/>
      <c r="L55" s="90"/>
    </row>
    <row r="56" spans="1:12" ht="15" customHeight="1">
      <c r="A56" s="90"/>
      <c r="B56" s="90"/>
      <c r="C56" s="90"/>
      <c r="D56" s="91">
        <v>2022</v>
      </c>
      <c r="E56" s="92">
        <f>SUM(F56:G56)</f>
        <v>71905</v>
      </c>
      <c r="F56" s="92">
        <v>36077</v>
      </c>
      <c r="G56" s="92">
        <v>35828</v>
      </c>
      <c r="H56" s="90"/>
      <c r="I56" s="90"/>
      <c r="J56" s="90"/>
      <c r="K56" s="90"/>
      <c r="L56" s="90"/>
    </row>
    <row r="57" spans="1:12" ht="15" customHeight="1">
      <c r="A57" s="90"/>
      <c r="B57" s="90"/>
      <c r="C57" s="90"/>
      <c r="D57" s="91">
        <v>2023</v>
      </c>
      <c r="E57" s="92">
        <f>SUM(F57:G57)</f>
        <v>72769</v>
      </c>
      <c r="F57" s="92">
        <v>8644</v>
      </c>
      <c r="G57" s="92">
        <v>64125</v>
      </c>
      <c r="H57" s="90"/>
      <c r="I57" s="90"/>
      <c r="J57" s="90"/>
      <c r="K57" s="90"/>
      <c r="L57" s="90"/>
    </row>
    <row r="58" spans="1:12" ht="6" customHeight="1">
      <c r="A58" s="90"/>
      <c r="B58" s="90"/>
      <c r="C58" s="90"/>
      <c r="D58" s="91"/>
      <c r="E58" s="92"/>
      <c r="F58" s="92"/>
      <c r="G58" s="92"/>
      <c r="H58" s="90"/>
      <c r="I58" s="90"/>
      <c r="J58" s="90"/>
      <c r="K58" s="90"/>
      <c r="L58" s="90"/>
    </row>
    <row r="59" spans="1:12" ht="15" customHeight="1">
      <c r="A59" s="90"/>
      <c r="B59" s="90" t="s">
        <v>22</v>
      </c>
      <c r="C59" s="90"/>
      <c r="D59" s="91">
        <v>2021</v>
      </c>
      <c r="E59" s="92">
        <f>SUM(F59:G59)</f>
        <v>135566</v>
      </c>
      <c r="F59" s="92">
        <v>66508</v>
      </c>
      <c r="G59" s="92">
        <v>69058</v>
      </c>
      <c r="H59" s="90"/>
      <c r="I59" s="90"/>
      <c r="J59" s="90"/>
      <c r="K59" s="90"/>
      <c r="L59" s="90"/>
    </row>
    <row r="60" spans="1:12" ht="15" customHeight="1">
      <c r="A60" s="90"/>
      <c r="B60" s="90"/>
      <c r="C60" s="90"/>
      <c r="D60" s="91">
        <v>2022</v>
      </c>
      <c r="E60" s="92">
        <f>SUM(F60:G60)</f>
        <v>135333</v>
      </c>
      <c r="F60" s="92">
        <v>67002</v>
      </c>
      <c r="G60" s="92">
        <v>68331</v>
      </c>
      <c r="H60" s="90"/>
      <c r="I60" s="90"/>
      <c r="J60" s="90"/>
      <c r="K60" s="90"/>
      <c r="L60" s="90"/>
    </row>
    <row r="61" spans="1:12" ht="15" customHeight="1">
      <c r="A61" s="90"/>
      <c r="B61" s="90"/>
      <c r="C61" s="90"/>
      <c r="D61" s="91">
        <v>2023</v>
      </c>
      <c r="E61" s="92">
        <f>SUM(F61:G61)</f>
        <v>142318</v>
      </c>
      <c r="F61" s="92">
        <v>12134</v>
      </c>
      <c r="G61" s="92">
        <v>130184</v>
      </c>
      <c r="H61" s="90"/>
      <c r="I61" s="90"/>
      <c r="J61" s="90"/>
      <c r="K61" s="90"/>
      <c r="L61" s="90"/>
    </row>
    <row r="62" spans="1:12" ht="6" customHeight="1">
      <c r="A62" s="90"/>
      <c r="B62" s="90"/>
      <c r="C62" s="90"/>
      <c r="D62" s="91"/>
      <c r="E62" s="92"/>
      <c r="F62" s="92"/>
      <c r="G62" s="92"/>
      <c r="H62" s="90"/>
      <c r="I62" s="90"/>
      <c r="J62" s="90"/>
      <c r="K62" s="90"/>
      <c r="L62" s="90"/>
    </row>
    <row r="63" spans="1:12" ht="15" customHeight="1">
      <c r="A63" s="90"/>
      <c r="B63" s="90" t="s">
        <v>23</v>
      </c>
      <c r="C63" s="90"/>
      <c r="D63" s="91">
        <v>2021</v>
      </c>
      <c r="E63" s="92">
        <f>SUM(F63:G63)</f>
        <v>35972</v>
      </c>
      <c r="F63" s="92">
        <v>17528</v>
      </c>
      <c r="G63" s="92">
        <v>18444</v>
      </c>
      <c r="H63" s="90"/>
      <c r="I63" s="90"/>
      <c r="J63" s="90"/>
      <c r="K63" s="90"/>
      <c r="L63" s="90"/>
    </row>
    <row r="64" spans="1:12" ht="15" customHeight="1">
      <c r="A64" s="90"/>
      <c r="B64" s="90"/>
      <c r="C64" s="90"/>
      <c r="D64" s="91">
        <v>2022</v>
      </c>
      <c r="E64" s="92">
        <f>SUM(F64:G64)</f>
        <v>36043</v>
      </c>
      <c r="F64" s="92">
        <v>17420</v>
      </c>
      <c r="G64" s="92">
        <v>18623</v>
      </c>
      <c r="H64" s="90"/>
      <c r="I64" s="90"/>
      <c r="J64" s="90"/>
      <c r="K64" s="90"/>
      <c r="L64" s="90"/>
    </row>
    <row r="65" spans="1:12" ht="15" customHeight="1">
      <c r="A65" s="90"/>
      <c r="B65" s="90"/>
      <c r="C65" s="90"/>
      <c r="D65" s="91">
        <v>2023</v>
      </c>
      <c r="E65" s="92">
        <f>SUM(F65:G65)</f>
        <v>38719</v>
      </c>
      <c r="F65" s="92">
        <v>3140</v>
      </c>
      <c r="G65" s="92">
        <v>35579</v>
      </c>
      <c r="H65" s="90"/>
      <c r="I65" s="90"/>
      <c r="J65" s="90"/>
      <c r="K65" s="90"/>
      <c r="L65" s="90"/>
    </row>
    <row r="66" spans="1:12" ht="6" customHeight="1">
      <c r="A66" s="90"/>
      <c r="B66" s="90"/>
      <c r="C66" s="90"/>
      <c r="D66" s="91"/>
      <c r="E66" s="92"/>
      <c r="F66" s="92"/>
      <c r="G66" s="92"/>
      <c r="H66" s="90"/>
      <c r="I66" s="90"/>
      <c r="J66" s="90"/>
      <c r="K66" s="90"/>
      <c r="L66" s="90"/>
    </row>
    <row r="67" spans="1:12" ht="15" customHeight="1">
      <c r="A67" s="90"/>
      <c r="B67" s="90" t="s">
        <v>31</v>
      </c>
      <c r="C67" s="90"/>
      <c r="D67" s="91">
        <v>2021</v>
      </c>
      <c r="E67" s="92">
        <f>SUM(F67:G67)</f>
        <v>32378</v>
      </c>
      <c r="F67" s="92">
        <v>16204</v>
      </c>
      <c r="G67" s="92">
        <v>16174</v>
      </c>
      <c r="H67" s="90"/>
      <c r="I67" s="90"/>
      <c r="J67" s="90"/>
      <c r="K67" s="90"/>
      <c r="L67" s="90"/>
    </row>
    <row r="68" spans="1:12" ht="15" customHeight="1">
      <c r="A68" s="90"/>
      <c r="B68" s="90"/>
      <c r="C68" s="90"/>
      <c r="D68" s="91">
        <v>2022</v>
      </c>
      <c r="E68" s="92">
        <f>SUM(F68:G68)</f>
        <v>32225</v>
      </c>
      <c r="F68" s="92">
        <v>16025</v>
      </c>
      <c r="G68" s="92">
        <v>16200</v>
      </c>
      <c r="H68" s="90"/>
      <c r="I68" s="90"/>
      <c r="J68" s="90"/>
      <c r="K68" s="90"/>
      <c r="L68" s="90"/>
    </row>
    <row r="69" spans="1:12" ht="15" customHeight="1">
      <c r="A69" s="90"/>
      <c r="B69" s="90"/>
      <c r="C69" s="90"/>
      <c r="D69" s="91">
        <v>2023</v>
      </c>
      <c r="E69" s="92">
        <f>SUM(F69:G69)</f>
        <v>34537</v>
      </c>
      <c r="F69" s="92">
        <v>4257</v>
      </c>
      <c r="G69" s="92">
        <v>30280</v>
      </c>
      <c r="H69" s="90"/>
      <c r="I69" s="90"/>
      <c r="J69" s="90"/>
      <c r="K69" s="90"/>
      <c r="L69" s="90"/>
    </row>
    <row r="70" spans="1:12" ht="6" customHeight="1">
      <c r="A70" s="90"/>
      <c r="B70" s="90"/>
      <c r="C70" s="90"/>
      <c r="D70" s="91"/>
      <c r="E70" s="92"/>
      <c r="F70" s="92"/>
      <c r="G70" s="92"/>
      <c r="H70" s="90"/>
      <c r="I70" s="90"/>
      <c r="J70" s="90"/>
      <c r="K70" s="90"/>
      <c r="L70" s="90"/>
    </row>
    <row r="71" spans="1:12" ht="15" customHeight="1">
      <c r="A71" s="90"/>
      <c r="B71" s="90" t="s">
        <v>24</v>
      </c>
      <c r="C71" s="90"/>
      <c r="D71" s="91">
        <v>2021</v>
      </c>
      <c r="E71" s="92">
        <f>SUM(F71:G71)</f>
        <v>2268</v>
      </c>
      <c r="F71" s="92">
        <v>1197</v>
      </c>
      <c r="G71" s="92">
        <v>1071</v>
      </c>
      <c r="H71" s="90"/>
      <c r="I71" s="90"/>
      <c r="J71" s="90"/>
      <c r="K71" s="90"/>
      <c r="L71" s="90"/>
    </row>
    <row r="72" spans="1:12" ht="15" customHeight="1">
      <c r="A72" s="90"/>
      <c r="B72" s="90"/>
      <c r="C72" s="90"/>
      <c r="D72" s="91">
        <v>2022</v>
      </c>
      <c r="E72" s="92">
        <f>SUM(F72:G72)</f>
        <v>2462</v>
      </c>
      <c r="F72" s="92">
        <v>1277</v>
      </c>
      <c r="G72" s="92">
        <v>1185</v>
      </c>
      <c r="H72" s="90"/>
      <c r="I72" s="90"/>
      <c r="J72" s="90"/>
      <c r="K72" s="90"/>
      <c r="L72" s="90"/>
    </row>
    <row r="73" spans="1:12" ht="15" customHeight="1">
      <c r="A73" s="90"/>
      <c r="B73" s="90"/>
      <c r="C73" s="90"/>
      <c r="D73" s="91">
        <v>2023</v>
      </c>
      <c r="E73" s="92">
        <f>SUM(F73:G73)</f>
        <v>2765</v>
      </c>
      <c r="F73" s="92">
        <v>322</v>
      </c>
      <c r="G73" s="92">
        <v>2443</v>
      </c>
      <c r="H73" s="90"/>
      <c r="I73" s="90"/>
      <c r="J73" s="90"/>
      <c r="K73" s="90"/>
      <c r="L73" s="90"/>
    </row>
    <row r="74" spans="1:12" ht="6" customHeight="1">
      <c r="A74" s="90"/>
      <c r="B74" s="90"/>
      <c r="C74" s="90"/>
      <c r="D74" s="91"/>
      <c r="E74" s="92"/>
      <c r="F74" s="92"/>
      <c r="G74" s="92"/>
      <c r="H74" s="90"/>
      <c r="I74" s="90"/>
      <c r="J74" s="90"/>
      <c r="K74" s="90"/>
      <c r="L74" s="90"/>
    </row>
    <row r="75" spans="1:12" ht="15" customHeight="1">
      <c r="A75" s="90"/>
      <c r="B75" s="90" t="s">
        <v>32</v>
      </c>
      <c r="C75" s="90"/>
      <c r="D75" s="91">
        <v>2021</v>
      </c>
      <c r="E75" s="92">
        <f>SUM(F75:G75)</f>
        <v>3307</v>
      </c>
      <c r="F75" s="92">
        <v>1789</v>
      </c>
      <c r="G75" s="92">
        <v>1518</v>
      </c>
      <c r="H75" s="90"/>
      <c r="I75" s="90"/>
      <c r="J75" s="90"/>
      <c r="K75" s="90"/>
      <c r="L75" s="90"/>
    </row>
    <row r="76" spans="1:12" ht="15" customHeight="1">
      <c r="A76" s="90"/>
      <c r="B76" s="90"/>
      <c r="C76" s="90"/>
      <c r="D76" s="91">
        <v>2022</v>
      </c>
      <c r="E76" s="92">
        <f>SUM(F76:G76)</f>
        <v>3509</v>
      </c>
      <c r="F76" s="92">
        <v>1894</v>
      </c>
      <c r="G76" s="92">
        <v>1615</v>
      </c>
      <c r="H76" s="90"/>
      <c r="I76" s="90"/>
      <c r="J76" s="90"/>
      <c r="K76" s="90"/>
      <c r="L76" s="90"/>
    </row>
    <row r="77" spans="1:12" ht="15" customHeight="1">
      <c r="A77" s="90"/>
      <c r="B77" s="90"/>
      <c r="C77" s="90"/>
      <c r="D77" s="91">
        <v>2023</v>
      </c>
      <c r="E77" s="92">
        <f>SUM(F77:G77)</f>
        <v>4188</v>
      </c>
      <c r="F77" s="67" t="s">
        <v>12</v>
      </c>
      <c r="G77" s="92">
        <v>4188</v>
      </c>
      <c r="H77" s="90"/>
      <c r="I77" s="90"/>
      <c r="J77" s="90"/>
      <c r="K77" s="90"/>
      <c r="L77" s="90"/>
    </row>
    <row r="78" spans="1:12" ht="6" customHeight="1">
      <c r="A78" s="97"/>
      <c r="B78" s="97"/>
      <c r="C78" s="97"/>
      <c r="D78" s="97"/>
      <c r="E78" s="97"/>
      <c r="F78" s="97"/>
      <c r="G78" s="97"/>
      <c r="H78" s="97"/>
      <c r="I78" s="90"/>
      <c r="J78" s="90"/>
      <c r="K78" s="90"/>
      <c r="L78" s="90"/>
    </row>
    <row r="79" spans="1:12" s="72" customFormat="1" ht="15" customHeight="1">
      <c r="A79" s="68"/>
      <c r="B79" s="68"/>
      <c r="C79" s="68"/>
      <c r="D79" s="68"/>
      <c r="E79" s="69"/>
      <c r="F79" s="70"/>
      <c r="G79" s="71"/>
      <c r="H79" s="71" t="s">
        <v>33</v>
      </c>
      <c r="I79" s="68"/>
      <c r="J79" s="68"/>
      <c r="K79" s="68"/>
      <c r="L79" s="68"/>
    </row>
    <row r="80" spans="1:12" s="72" customFormat="1" ht="15" customHeight="1">
      <c r="A80" s="68"/>
      <c r="B80" s="68"/>
      <c r="C80" s="68"/>
      <c r="D80" s="68"/>
      <c r="E80" s="69"/>
      <c r="F80" s="69"/>
      <c r="G80" s="73"/>
      <c r="H80" s="73" t="s">
        <v>34</v>
      </c>
      <c r="I80" s="68"/>
      <c r="J80" s="68"/>
      <c r="K80" s="68"/>
      <c r="L80" s="68"/>
    </row>
    <row r="81" spans="1:12" s="72" customFormat="1" ht="15" customHeight="1">
      <c r="A81" s="68"/>
      <c r="B81" s="74" t="s">
        <v>187</v>
      </c>
      <c r="C81" s="74"/>
      <c r="D81" s="68"/>
      <c r="E81" s="69"/>
      <c r="F81" s="69"/>
      <c r="G81" s="73"/>
      <c r="H81" s="73"/>
      <c r="I81" s="68"/>
      <c r="J81" s="68"/>
      <c r="K81" s="68"/>
      <c r="L81" s="68"/>
    </row>
    <row r="82" spans="1:12" s="72" customFormat="1" ht="6" customHeight="1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</row>
    <row r="83" spans="1:12" s="72" customFormat="1" ht="15.75" customHeight="1">
      <c r="A83" s="68"/>
      <c r="B83" s="74" t="s">
        <v>262</v>
      </c>
      <c r="C83" s="74"/>
      <c r="D83" s="68"/>
      <c r="E83" s="68"/>
      <c r="F83" s="68"/>
      <c r="G83" s="68"/>
      <c r="H83" s="68"/>
      <c r="I83" s="68"/>
      <c r="J83" s="68"/>
      <c r="K83" s="68"/>
      <c r="L83" s="68"/>
    </row>
    <row r="84" spans="1:12" s="72" customFormat="1" ht="15" customHeight="1">
      <c r="A84" s="68"/>
      <c r="B84" s="75" t="s">
        <v>261</v>
      </c>
      <c r="C84" s="75"/>
      <c r="D84" s="68"/>
      <c r="E84" s="68"/>
      <c r="F84" s="68"/>
      <c r="G84" s="68"/>
      <c r="H84" s="68"/>
      <c r="I84" s="68"/>
      <c r="J84" s="68"/>
      <c r="K84" s="68"/>
      <c r="L84" s="68"/>
    </row>
    <row r="85" spans="1:12" s="72" customFormat="1" ht="15.75" customHeight="1">
      <c r="A85" s="68"/>
      <c r="B85" s="94" t="s">
        <v>268</v>
      </c>
      <c r="C85" s="94"/>
      <c r="D85" s="68"/>
      <c r="E85" s="68"/>
      <c r="F85" s="68"/>
      <c r="G85" s="68"/>
      <c r="H85" s="68"/>
      <c r="I85" s="68"/>
      <c r="J85" s="68"/>
      <c r="K85" s="68"/>
      <c r="L85" s="68"/>
    </row>
    <row r="86" spans="1:12" s="72" customFormat="1" ht="15.75" customHeight="1">
      <c r="A86" s="68"/>
      <c r="B86" s="93" t="s">
        <v>267</v>
      </c>
      <c r="C86" s="93"/>
      <c r="D86" s="68"/>
      <c r="E86" s="68"/>
      <c r="F86" s="68"/>
      <c r="G86" s="68"/>
      <c r="H86" s="68"/>
      <c r="I86" s="68"/>
      <c r="J86" s="68"/>
      <c r="K86" s="68"/>
      <c r="L86" s="68"/>
    </row>
    <row r="87" spans="1:12" s="72" customFormat="1" ht="15.75" customHeight="1">
      <c r="A87" s="68"/>
      <c r="B87" s="95" t="s">
        <v>269</v>
      </c>
      <c r="C87" s="95"/>
      <c r="D87" s="68"/>
      <c r="E87" s="68"/>
      <c r="F87" s="68"/>
      <c r="G87" s="68"/>
      <c r="H87" s="68"/>
      <c r="I87" s="68"/>
      <c r="J87" s="68"/>
      <c r="K87" s="68"/>
      <c r="L87" s="68"/>
    </row>
    <row r="88" spans="1:12" s="72" customFormat="1" ht="15.75" customHeight="1">
      <c r="A88" s="68"/>
      <c r="B88" s="93" t="s">
        <v>270</v>
      </c>
      <c r="C88" s="93"/>
      <c r="D88" s="68"/>
      <c r="E88" s="68"/>
      <c r="F88" s="68"/>
      <c r="G88" s="68"/>
      <c r="H88" s="68"/>
      <c r="I88" s="68"/>
      <c r="J88" s="68"/>
      <c r="K88" s="68"/>
      <c r="L88" s="68"/>
    </row>
    <row r="89" spans="1:12" ht="15.75" customHeight="1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</row>
    <row r="90" spans="1:12" ht="15.75" customHeight="1">
      <c r="A90" s="90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</row>
    <row r="91" spans="1:12" ht="15.75" customHeight="1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</row>
    <row r="92" spans="1:12" ht="15.75" customHeight="1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</row>
    <row r="93" spans="1:12" ht="15.75" customHeight="1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</row>
    <row r="94" spans="1:12" ht="15.75" customHeight="1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</row>
    <row r="95" spans="1:12" ht="15.75" customHeight="1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</row>
    <row r="96" spans="1:12" ht="15.75" customHeight="1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</row>
  </sheetData>
  <conditionalFormatting sqref="B81:C81">
    <cfRule type="cellIs" dxfId="13" priority="1" stopIfTrue="1" operator="lessThan">
      <formula>0</formula>
    </cfRule>
  </conditionalFormatting>
  <printOptions horizontalCentered="1"/>
  <pageMargins left="0.39370078740157483" right="0.39370078740157483" top="0.51181102362204722" bottom="0.39370078740157483" header="0.19685039370078741" footer="0.39370078740157483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97"/>
  <sheetViews>
    <sheetView view="pageBreakPreview" topLeftCell="A31" zoomScale="70" zoomScaleNormal="100" zoomScaleSheetLayoutView="70" workbookViewId="0">
      <selection activeCell="J21" sqref="J21"/>
    </sheetView>
  </sheetViews>
  <sheetFormatPr defaultColWidth="16.7109375" defaultRowHeight="15" customHeight="1"/>
  <cols>
    <col min="1" max="1" width="1.28515625" customWidth="1"/>
    <col min="2" max="2" width="13.28515625" customWidth="1"/>
    <col min="3" max="3" width="11" customWidth="1"/>
    <col min="4" max="4" width="14.7109375" customWidth="1"/>
    <col min="5" max="7" width="15" customWidth="1"/>
    <col min="8" max="8" width="2" customWidth="1"/>
    <col min="9" max="11" width="15" customWidth="1"/>
    <col min="12" max="12" width="1.28515625" customWidth="1"/>
  </cols>
  <sheetData>
    <row r="1" spans="1:12" ht="18.95" customHeight="1">
      <c r="A1" s="1"/>
      <c r="B1" s="61" t="s">
        <v>162</v>
      </c>
      <c r="C1" s="53" t="s">
        <v>277</v>
      </c>
      <c r="D1" s="76"/>
      <c r="E1" s="25"/>
      <c r="F1" s="25"/>
      <c r="G1" s="25"/>
      <c r="H1" s="25"/>
      <c r="I1" s="25"/>
      <c r="J1" s="25"/>
      <c r="K1" s="25"/>
      <c r="L1" s="1"/>
    </row>
    <row r="2" spans="1:12" ht="18.95" customHeight="1">
      <c r="A2" s="1"/>
      <c r="B2" s="61" t="s">
        <v>155</v>
      </c>
      <c r="C2" s="53" t="s">
        <v>254</v>
      </c>
      <c r="D2" s="76"/>
      <c r="E2" s="25"/>
      <c r="F2" s="25"/>
      <c r="G2" s="25"/>
      <c r="H2" s="25"/>
      <c r="I2" s="25"/>
      <c r="J2" s="25"/>
      <c r="K2" s="25"/>
      <c r="L2" s="1"/>
    </row>
    <row r="3" spans="1:12" ht="18.95" customHeight="1">
      <c r="A3" s="1"/>
      <c r="B3" s="77" t="s">
        <v>163</v>
      </c>
      <c r="C3" s="49" t="s">
        <v>255</v>
      </c>
      <c r="D3" s="76"/>
      <c r="E3" s="27"/>
      <c r="F3" s="27"/>
      <c r="G3" s="27"/>
      <c r="H3" s="27"/>
      <c r="I3" s="27"/>
      <c r="J3" s="27"/>
      <c r="K3" s="27"/>
      <c r="L3" s="1"/>
    </row>
    <row r="4" spans="1:12" ht="18.95" customHeight="1">
      <c r="A4" s="1"/>
      <c r="B4" s="49" t="s">
        <v>155</v>
      </c>
      <c r="C4" s="49" t="s">
        <v>206</v>
      </c>
      <c r="D4" s="76"/>
      <c r="E4" s="27"/>
      <c r="F4" s="27"/>
      <c r="G4" s="27"/>
      <c r="H4" s="27"/>
      <c r="I4" s="27"/>
      <c r="J4" s="27"/>
      <c r="K4" s="27"/>
      <c r="L4" s="1"/>
    </row>
    <row r="5" spans="1:12" ht="15" customHeight="1">
      <c r="A5" s="3"/>
      <c r="B5" s="44"/>
      <c r="C5" s="44"/>
      <c r="D5" s="44"/>
      <c r="E5" s="46"/>
      <c r="F5" s="46"/>
      <c r="G5" s="46"/>
      <c r="H5" s="47"/>
      <c r="I5" s="48"/>
      <c r="J5" s="48"/>
      <c r="K5" s="48"/>
      <c r="L5" s="3"/>
    </row>
    <row r="6" spans="1:12" ht="8.1" customHeight="1">
      <c r="A6" s="1"/>
      <c r="B6" s="49"/>
      <c r="C6" s="49"/>
      <c r="D6" s="49"/>
      <c r="E6" s="50"/>
      <c r="F6" s="50"/>
      <c r="G6" s="50"/>
      <c r="H6" s="51"/>
      <c r="I6" s="52"/>
      <c r="J6" s="52"/>
      <c r="K6" s="52"/>
      <c r="L6" s="1"/>
    </row>
    <row r="7" spans="1:12" ht="15" customHeight="1">
      <c r="A7" s="1"/>
      <c r="B7" s="53" t="s">
        <v>0</v>
      </c>
      <c r="C7" s="53"/>
      <c r="D7" s="54" t="s">
        <v>1</v>
      </c>
      <c r="E7" s="207" t="s">
        <v>35</v>
      </c>
      <c r="F7" s="208"/>
      <c r="G7" s="208"/>
      <c r="H7" s="54"/>
      <c r="I7" s="207" t="s">
        <v>36</v>
      </c>
      <c r="J7" s="208"/>
      <c r="K7" s="208"/>
      <c r="L7" s="1"/>
    </row>
    <row r="8" spans="1:12" ht="15" customHeight="1">
      <c r="A8" s="1"/>
      <c r="B8" s="49" t="s">
        <v>4</v>
      </c>
      <c r="C8" s="49"/>
      <c r="D8" s="55" t="s">
        <v>5</v>
      </c>
      <c r="E8" s="209" t="s">
        <v>37</v>
      </c>
      <c r="F8" s="210"/>
      <c r="G8" s="210"/>
      <c r="H8" s="54"/>
      <c r="I8" s="209" t="s">
        <v>38</v>
      </c>
      <c r="J8" s="210"/>
      <c r="K8" s="210"/>
      <c r="L8" s="1"/>
    </row>
    <row r="9" spans="1:12" ht="15" customHeight="1">
      <c r="A9" s="1"/>
      <c r="B9" s="53"/>
      <c r="C9" s="53"/>
      <c r="D9" s="53"/>
      <c r="E9" s="56" t="s">
        <v>2</v>
      </c>
      <c r="F9" s="56" t="s">
        <v>27</v>
      </c>
      <c r="G9" s="56" t="s">
        <v>28</v>
      </c>
      <c r="H9" s="54"/>
      <c r="I9" s="56" t="s">
        <v>2</v>
      </c>
      <c r="J9" s="56" t="s">
        <v>27</v>
      </c>
      <c r="K9" s="56" t="s">
        <v>28</v>
      </c>
      <c r="L9" s="1"/>
    </row>
    <row r="10" spans="1:12" ht="15" customHeight="1">
      <c r="A10" s="1"/>
      <c r="B10" s="53"/>
      <c r="C10" s="53"/>
      <c r="D10" s="53"/>
      <c r="E10" s="57" t="s">
        <v>6</v>
      </c>
      <c r="F10" s="57" t="s">
        <v>29</v>
      </c>
      <c r="G10" s="57" t="s">
        <v>30</v>
      </c>
      <c r="H10" s="54"/>
      <c r="I10" s="57" t="s">
        <v>6</v>
      </c>
      <c r="J10" s="57" t="s">
        <v>29</v>
      </c>
      <c r="K10" s="57" t="s">
        <v>30</v>
      </c>
      <c r="L10" s="1"/>
    </row>
    <row r="11" spans="1:12" ht="8.1" customHeight="1">
      <c r="A11" s="5"/>
      <c r="B11" s="58"/>
      <c r="C11" s="58"/>
      <c r="D11" s="58"/>
      <c r="E11" s="59"/>
      <c r="F11" s="59"/>
      <c r="G11" s="59"/>
      <c r="H11" s="59"/>
      <c r="I11" s="59"/>
      <c r="J11" s="59"/>
      <c r="K11" s="59"/>
      <c r="L11" s="5"/>
    </row>
    <row r="12" spans="1:12" ht="6" customHeight="1">
      <c r="A12" s="2"/>
      <c r="B12" s="53"/>
      <c r="C12" s="53"/>
      <c r="D12" s="53"/>
      <c r="E12" s="60"/>
      <c r="F12" s="60"/>
      <c r="G12" s="60"/>
      <c r="H12" s="61"/>
      <c r="I12" s="61"/>
      <c r="J12" s="61"/>
      <c r="K12" s="61"/>
      <c r="L12" s="2"/>
    </row>
    <row r="13" spans="1:12" ht="15" customHeight="1">
      <c r="A13" s="1"/>
      <c r="B13" s="53" t="s">
        <v>9</v>
      </c>
      <c r="C13" s="53"/>
      <c r="D13" s="54">
        <v>2021</v>
      </c>
      <c r="E13" s="62">
        <f t="shared" ref="E13:E15" si="0">SUM(E17,E21,E25,E29,E33,E37,E41,E45,E49,E53,E57,E61,E65,E69,E73,E77)</f>
        <v>1439</v>
      </c>
      <c r="F13" s="62">
        <f>SUM(F17,F21,F25,F29,F33,F37,F41,F45,F49,F53,F57,F61,F65,F69,F73,F77)</f>
        <v>891</v>
      </c>
      <c r="G13" s="62">
        <f t="shared" ref="F13:G15" si="1">SUM(G17,G21,G25,G29,G33,G37,G41,G45,G49,G53,G57,G61,G65,G69,G73,G77)</f>
        <v>548</v>
      </c>
      <c r="H13" s="62"/>
      <c r="I13" s="62">
        <f t="shared" ref="I13:K15" si="2">SUM(I17,I21,I25,I29,I33,I37,I41,I45,I49,I53,I57,I61,I65,I69,I73,I77)</f>
        <v>1067</v>
      </c>
      <c r="J13" s="62">
        <f t="shared" si="2"/>
        <v>662</v>
      </c>
      <c r="K13" s="62">
        <f t="shared" si="2"/>
        <v>405</v>
      </c>
      <c r="L13" s="1"/>
    </row>
    <row r="14" spans="1:12" ht="15" customHeight="1">
      <c r="A14" s="1"/>
      <c r="B14" s="53"/>
      <c r="C14" s="53"/>
      <c r="D14" s="54">
        <v>2022</v>
      </c>
      <c r="E14" s="62">
        <f>SUM(E18,E22,E26,E30,E34,E38,E42,E46,E50,E54,E58,E62,E66,E70,E74,E78)</f>
        <v>1476</v>
      </c>
      <c r="F14" s="62">
        <f t="shared" si="1"/>
        <v>941</v>
      </c>
      <c r="G14" s="62">
        <f t="shared" si="1"/>
        <v>535</v>
      </c>
      <c r="H14" s="62"/>
      <c r="I14" s="62">
        <f t="shared" si="2"/>
        <v>1046</v>
      </c>
      <c r="J14" s="62">
        <f t="shared" si="2"/>
        <v>657</v>
      </c>
      <c r="K14" s="62">
        <f t="shared" si="2"/>
        <v>389</v>
      </c>
      <c r="L14" s="1"/>
    </row>
    <row r="15" spans="1:12" ht="15" customHeight="1">
      <c r="A15" s="1"/>
      <c r="B15" s="53"/>
      <c r="C15" s="53"/>
      <c r="D15" s="54">
        <v>2023</v>
      </c>
      <c r="E15" s="62">
        <f t="shared" si="0"/>
        <v>1736</v>
      </c>
      <c r="F15" s="62">
        <f t="shared" si="1"/>
        <v>1142</v>
      </c>
      <c r="G15" s="62">
        <f t="shared" si="1"/>
        <v>594</v>
      </c>
      <c r="H15" s="62"/>
      <c r="I15" s="62">
        <f t="shared" si="2"/>
        <v>1055</v>
      </c>
      <c r="J15" s="62">
        <f t="shared" si="2"/>
        <v>683</v>
      </c>
      <c r="K15" s="62">
        <f t="shared" si="2"/>
        <v>372</v>
      </c>
      <c r="L15" s="1"/>
    </row>
    <row r="16" spans="1:12" ht="6" customHeight="1">
      <c r="A16" s="1"/>
      <c r="B16" s="53"/>
      <c r="C16" s="53"/>
      <c r="D16" s="54"/>
      <c r="E16" s="62"/>
      <c r="F16" s="62"/>
      <c r="G16" s="62"/>
      <c r="H16" s="62"/>
      <c r="I16" s="62"/>
      <c r="J16" s="62"/>
      <c r="K16" s="62"/>
      <c r="L16" s="1"/>
    </row>
    <row r="17" spans="1:12" ht="15" customHeight="1">
      <c r="A17" s="1"/>
      <c r="B17" s="63" t="s">
        <v>10</v>
      </c>
      <c r="C17" s="63"/>
      <c r="D17" s="51">
        <v>2021</v>
      </c>
      <c r="E17" s="64">
        <f>SUM(F17:G17)</f>
        <v>164</v>
      </c>
      <c r="F17" s="65">
        <v>112</v>
      </c>
      <c r="G17" s="65">
        <v>52</v>
      </c>
      <c r="H17" s="64"/>
      <c r="I17" s="64">
        <f>SUM(J17:K17)</f>
        <v>216</v>
      </c>
      <c r="J17" s="65">
        <v>151</v>
      </c>
      <c r="K17" s="65">
        <v>65</v>
      </c>
      <c r="L17" s="1"/>
    </row>
    <row r="18" spans="1:12" ht="15" customHeight="1">
      <c r="A18" s="1"/>
      <c r="B18" s="63"/>
      <c r="C18" s="63"/>
      <c r="D18" s="51">
        <v>2022</v>
      </c>
      <c r="E18" s="64">
        <f>SUM(F18:G18)</f>
        <v>191</v>
      </c>
      <c r="F18" s="65">
        <v>132</v>
      </c>
      <c r="G18" s="65">
        <v>59</v>
      </c>
      <c r="H18" s="64"/>
      <c r="I18" s="64">
        <f>SUM(J18:K18)</f>
        <v>208</v>
      </c>
      <c r="J18" s="66">
        <v>145</v>
      </c>
      <c r="K18" s="66">
        <v>63</v>
      </c>
      <c r="L18" s="1"/>
    </row>
    <row r="19" spans="1:12" ht="15" customHeight="1">
      <c r="A19" s="1"/>
      <c r="B19" s="63"/>
      <c r="C19" s="63"/>
      <c r="D19" s="166">
        <v>2023</v>
      </c>
      <c r="E19" s="64">
        <f>SUM(F19:G19)</f>
        <v>236</v>
      </c>
      <c r="F19" s="65">
        <v>155</v>
      </c>
      <c r="G19" s="65">
        <v>81</v>
      </c>
      <c r="H19" s="66"/>
      <c r="I19" s="64">
        <f>SUM(J19:K19)</f>
        <v>230</v>
      </c>
      <c r="J19" s="66">
        <v>164</v>
      </c>
      <c r="K19" s="66">
        <v>66</v>
      </c>
      <c r="L19" s="1"/>
    </row>
    <row r="20" spans="1:12" ht="6" customHeight="1">
      <c r="A20" s="1"/>
      <c r="B20" s="63"/>
      <c r="C20" s="63"/>
      <c r="D20" s="51"/>
      <c r="E20" s="64"/>
      <c r="F20" s="65"/>
      <c r="G20" s="65"/>
      <c r="H20" s="64"/>
      <c r="I20" s="64"/>
      <c r="J20" s="65"/>
      <c r="K20" s="65"/>
      <c r="L20" s="1"/>
    </row>
    <row r="21" spans="1:12" ht="15" customHeight="1">
      <c r="A21" s="1"/>
      <c r="B21" s="63" t="s">
        <v>11</v>
      </c>
      <c r="C21" s="63"/>
      <c r="D21" s="51">
        <v>2021</v>
      </c>
      <c r="E21" s="64">
        <f>SUM(F21:G21)</f>
        <v>152</v>
      </c>
      <c r="F21" s="65">
        <v>85</v>
      </c>
      <c r="G21" s="65">
        <v>67</v>
      </c>
      <c r="H21" s="64"/>
      <c r="I21" s="64">
        <f>SUM(J21:K21)</f>
        <v>202</v>
      </c>
      <c r="J21" s="65">
        <v>138</v>
      </c>
      <c r="K21" s="65">
        <v>64</v>
      </c>
      <c r="L21" s="1"/>
    </row>
    <row r="22" spans="1:12" ht="15" customHeight="1">
      <c r="A22" s="1"/>
      <c r="B22" s="63"/>
      <c r="C22" s="63"/>
      <c r="D22" s="51">
        <v>2022</v>
      </c>
      <c r="E22" s="64">
        <f>SUM(F22:G22)</f>
        <v>164</v>
      </c>
      <c r="F22" s="65">
        <v>96</v>
      </c>
      <c r="G22" s="65">
        <v>68</v>
      </c>
      <c r="H22" s="64"/>
      <c r="I22" s="64">
        <f>SUM(J22:K22)</f>
        <v>210</v>
      </c>
      <c r="J22" s="65">
        <v>147</v>
      </c>
      <c r="K22" s="65">
        <v>63</v>
      </c>
      <c r="L22" s="1"/>
    </row>
    <row r="23" spans="1:12" ht="15" customHeight="1">
      <c r="A23" s="1"/>
      <c r="B23" s="63"/>
      <c r="C23" s="63"/>
      <c r="D23" s="51">
        <v>2023</v>
      </c>
      <c r="E23" s="64">
        <f>SUM(F23:G23)</f>
        <v>181</v>
      </c>
      <c r="F23" s="65">
        <v>116</v>
      </c>
      <c r="G23" s="65">
        <v>65</v>
      </c>
      <c r="H23" s="66"/>
      <c r="I23" s="64">
        <f>SUM(J23:K23)</f>
        <v>193</v>
      </c>
      <c r="J23" s="65">
        <v>135</v>
      </c>
      <c r="K23" s="65">
        <v>58</v>
      </c>
      <c r="L23" s="1"/>
    </row>
    <row r="24" spans="1:12" ht="6" customHeight="1">
      <c r="A24" s="1"/>
      <c r="B24" s="63"/>
      <c r="C24" s="63"/>
      <c r="D24" s="51"/>
      <c r="E24" s="64"/>
      <c r="F24" s="65"/>
      <c r="G24" s="65"/>
      <c r="H24" s="64"/>
      <c r="I24" s="64"/>
      <c r="J24" s="65"/>
      <c r="K24" s="65"/>
      <c r="L24" s="1"/>
    </row>
    <row r="25" spans="1:12" ht="15" customHeight="1">
      <c r="A25" s="1"/>
      <c r="B25" s="63" t="s">
        <v>13</v>
      </c>
      <c r="C25" s="63"/>
      <c r="D25" s="51">
        <v>2021</v>
      </c>
      <c r="E25" s="64">
        <f>SUM(F25:G25)</f>
        <v>87</v>
      </c>
      <c r="F25" s="65">
        <v>61</v>
      </c>
      <c r="G25" s="65">
        <v>26</v>
      </c>
      <c r="H25" s="64"/>
      <c r="I25" s="67" t="s">
        <v>12</v>
      </c>
      <c r="J25" s="67" t="s">
        <v>12</v>
      </c>
      <c r="K25" s="67" t="s">
        <v>12</v>
      </c>
      <c r="L25" s="1"/>
    </row>
    <row r="26" spans="1:12" ht="15" customHeight="1">
      <c r="A26" s="1"/>
      <c r="B26" s="63"/>
      <c r="C26" s="63"/>
      <c r="D26" s="51">
        <v>2022</v>
      </c>
      <c r="E26" s="64">
        <f>SUM(F26:G26)</f>
        <v>79</v>
      </c>
      <c r="F26" s="65">
        <v>53</v>
      </c>
      <c r="G26" s="65">
        <v>26</v>
      </c>
      <c r="H26" s="64"/>
      <c r="I26" s="67" t="s">
        <v>12</v>
      </c>
      <c r="J26" s="67" t="s">
        <v>12</v>
      </c>
      <c r="K26" s="67" t="s">
        <v>12</v>
      </c>
      <c r="L26" s="1"/>
    </row>
    <row r="27" spans="1:12" ht="15" customHeight="1">
      <c r="A27" s="1"/>
      <c r="B27" s="63"/>
      <c r="C27" s="63"/>
      <c r="D27" s="51">
        <v>2023</v>
      </c>
      <c r="E27" s="64">
        <f>SUM(F27:G27)</f>
        <v>85</v>
      </c>
      <c r="F27" s="65">
        <v>59</v>
      </c>
      <c r="G27" s="65">
        <v>26</v>
      </c>
      <c r="H27" s="66"/>
      <c r="I27" s="67" t="s">
        <v>12</v>
      </c>
      <c r="J27" s="67" t="s">
        <v>12</v>
      </c>
      <c r="K27" s="67" t="s">
        <v>12</v>
      </c>
      <c r="L27" s="1"/>
    </row>
    <row r="28" spans="1:12" ht="6" customHeight="1">
      <c r="A28" s="1"/>
      <c r="B28" s="63"/>
      <c r="C28" s="63"/>
      <c r="D28" s="51"/>
      <c r="E28" s="64"/>
      <c r="F28" s="65"/>
      <c r="G28" s="65"/>
      <c r="H28" s="64"/>
      <c r="I28" s="64"/>
      <c r="J28" s="65"/>
      <c r="K28" s="65"/>
      <c r="L28" s="1"/>
    </row>
    <row r="29" spans="1:12" ht="15" customHeight="1">
      <c r="A29" s="1"/>
      <c r="B29" s="63" t="s">
        <v>14</v>
      </c>
      <c r="C29" s="63"/>
      <c r="D29" s="51">
        <v>2021</v>
      </c>
      <c r="E29" s="64">
        <f>SUM(F29:G29)</f>
        <v>29</v>
      </c>
      <c r="F29" s="65">
        <v>15</v>
      </c>
      <c r="G29" s="65">
        <v>14</v>
      </c>
      <c r="H29" s="64"/>
      <c r="I29" s="67" t="s">
        <v>12</v>
      </c>
      <c r="J29" s="67" t="s">
        <v>12</v>
      </c>
      <c r="K29" s="67" t="s">
        <v>12</v>
      </c>
      <c r="L29" s="1"/>
    </row>
    <row r="30" spans="1:12" ht="15" customHeight="1">
      <c r="A30" s="1"/>
      <c r="B30" s="63"/>
      <c r="C30" s="63"/>
      <c r="D30" s="51">
        <v>2022</v>
      </c>
      <c r="E30" s="64">
        <f>SUM(F30:G30)</f>
        <v>24</v>
      </c>
      <c r="F30" s="65">
        <v>10</v>
      </c>
      <c r="G30" s="65">
        <v>14</v>
      </c>
      <c r="H30" s="64"/>
      <c r="I30" s="67" t="s">
        <v>12</v>
      </c>
      <c r="J30" s="67" t="s">
        <v>12</v>
      </c>
      <c r="K30" s="67" t="s">
        <v>12</v>
      </c>
      <c r="L30" s="1"/>
    </row>
    <row r="31" spans="1:12" ht="15" customHeight="1">
      <c r="A31" s="1"/>
      <c r="B31" s="63"/>
      <c r="C31" s="63"/>
      <c r="D31" s="51">
        <v>2023</v>
      </c>
      <c r="E31" s="64">
        <f>SUM(F31:G31)</f>
        <v>30</v>
      </c>
      <c r="F31" s="65">
        <v>14</v>
      </c>
      <c r="G31" s="65">
        <v>16</v>
      </c>
      <c r="H31" s="66"/>
      <c r="I31" s="67" t="s">
        <v>12</v>
      </c>
      <c r="J31" s="67" t="s">
        <v>12</v>
      </c>
      <c r="K31" s="67" t="s">
        <v>12</v>
      </c>
      <c r="L31" s="1"/>
    </row>
    <row r="32" spans="1:12" ht="6" customHeight="1">
      <c r="A32" s="1"/>
      <c r="B32" s="63"/>
      <c r="C32" s="63"/>
      <c r="D32" s="51"/>
      <c r="E32" s="64"/>
      <c r="F32" s="65"/>
      <c r="G32" s="65"/>
      <c r="H32" s="64"/>
      <c r="I32" s="64"/>
      <c r="J32" s="65"/>
      <c r="K32" s="65"/>
      <c r="L32" s="1"/>
    </row>
    <row r="33" spans="1:12" ht="15" customHeight="1">
      <c r="A33" s="1"/>
      <c r="B33" s="63" t="s">
        <v>15</v>
      </c>
      <c r="C33" s="63"/>
      <c r="D33" s="51">
        <v>2021</v>
      </c>
      <c r="E33" s="64">
        <f>SUM(F33:G33)</f>
        <v>41</v>
      </c>
      <c r="F33" s="65">
        <v>19</v>
      </c>
      <c r="G33" s="65">
        <v>22</v>
      </c>
      <c r="H33" s="64"/>
      <c r="I33" s="67" t="s">
        <v>12</v>
      </c>
      <c r="J33" s="67" t="s">
        <v>12</v>
      </c>
      <c r="K33" s="67" t="s">
        <v>12</v>
      </c>
      <c r="L33" s="1"/>
    </row>
    <row r="34" spans="1:12" ht="15" customHeight="1">
      <c r="A34" s="1"/>
      <c r="B34" s="63"/>
      <c r="C34" s="63"/>
      <c r="D34" s="51">
        <v>2022</v>
      </c>
      <c r="E34" s="64">
        <f>SUM(F34:G34)</f>
        <v>42</v>
      </c>
      <c r="F34" s="65">
        <v>21</v>
      </c>
      <c r="G34" s="65">
        <v>21</v>
      </c>
      <c r="H34" s="64"/>
      <c r="I34" s="67" t="s">
        <v>12</v>
      </c>
      <c r="J34" s="67" t="s">
        <v>12</v>
      </c>
      <c r="K34" s="67" t="s">
        <v>12</v>
      </c>
      <c r="L34" s="1"/>
    </row>
    <row r="35" spans="1:12" ht="15" customHeight="1">
      <c r="A35" s="1"/>
      <c r="B35" s="63"/>
      <c r="C35" s="63"/>
      <c r="D35" s="51">
        <v>2023</v>
      </c>
      <c r="E35" s="64">
        <f>SUM(F35:G35)</f>
        <v>41</v>
      </c>
      <c r="F35" s="65">
        <v>19</v>
      </c>
      <c r="G35" s="65">
        <v>22</v>
      </c>
      <c r="H35" s="66"/>
      <c r="I35" s="67" t="s">
        <v>12</v>
      </c>
      <c r="J35" s="67" t="s">
        <v>12</v>
      </c>
      <c r="K35" s="67" t="s">
        <v>12</v>
      </c>
      <c r="L35" s="1"/>
    </row>
    <row r="36" spans="1:12" ht="6" customHeight="1">
      <c r="A36" s="1"/>
      <c r="B36" s="63"/>
      <c r="C36" s="63"/>
      <c r="D36" s="51"/>
      <c r="E36" s="64"/>
      <c r="F36" s="65"/>
      <c r="G36" s="65"/>
      <c r="H36" s="64"/>
      <c r="I36" s="64"/>
      <c r="J36" s="65"/>
      <c r="K36" s="65"/>
      <c r="L36" s="1"/>
    </row>
    <row r="37" spans="1:12" ht="15" customHeight="1">
      <c r="A37" s="1"/>
      <c r="B37" s="63" t="s">
        <v>16</v>
      </c>
      <c r="C37" s="63"/>
      <c r="D37" s="51">
        <v>2021</v>
      </c>
      <c r="E37" s="64">
        <f>SUM(F37:G37)</f>
        <v>73</v>
      </c>
      <c r="F37" s="65">
        <v>36</v>
      </c>
      <c r="G37" s="65">
        <v>37</v>
      </c>
      <c r="H37" s="64"/>
      <c r="I37" s="64">
        <f>SUM(J37:K37)</f>
        <v>246</v>
      </c>
      <c r="J37" s="65">
        <v>145</v>
      </c>
      <c r="K37" s="65">
        <v>101</v>
      </c>
      <c r="L37" s="1"/>
    </row>
    <row r="38" spans="1:12" ht="15" customHeight="1">
      <c r="A38" s="1"/>
      <c r="B38" s="63"/>
      <c r="C38" s="63"/>
      <c r="D38" s="51">
        <v>2022</v>
      </c>
      <c r="E38" s="64">
        <f>SUM(F38:G38)</f>
        <v>85</v>
      </c>
      <c r="F38" s="65">
        <v>45</v>
      </c>
      <c r="G38" s="65">
        <v>40</v>
      </c>
      <c r="H38" s="64"/>
      <c r="I38" s="64">
        <f>SUM(J38:K38)</f>
        <v>214</v>
      </c>
      <c r="J38" s="65">
        <v>127</v>
      </c>
      <c r="K38" s="65">
        <v>87</v>
      </c>
      <c r="L38" s="1"/>
    </row>
    <row r="39" spans="1:12" ht="15" customHeight="1">
      <c r="A39" s="1"/>
      <c r="B39" s="63"/>
      <c r="C39" s="63"/>
      <c r="D39" s="51">
        <v>2023</v>
      </c>
      <c r="E39" s="64">
        <f>SUM(F39:G39)</f>
        <v>110</v>
      </c>
      <c r="F39" s="65">
        <v>64</v>
      </c>
      <c r="G39" s="65">
        <v>46</v>
      </c>
      <c r="H39" s="66"/>
      <c r="I39" s="64">
        <f>SUM(J39:K39)</f>
        <v>218</v>
      </c>
      <c r="J39" s="65">
        <v>147</v>
      </c>
      <c r="K39" s="65">
        <v>71</v>
      </c>
      <c r="L39" s="24">
        <f>SUM(L34:L38)</f>
        <v>0</v>
      </c>
    </row>
    <row r="40" spans="1:12" ht="6" customHeight="1">
      <c r="A40" s="1"/>
      <c r="B40" s="63"/>
      <c r="C40" s="63"/>
      <c r="D40" s="51"/>
      <c r="E40" s="64"/>
      <c r="F40" s="65"/>
      <c r="G40" s="65"/>
      <c r="H40" s="64"/>
      <c r="I40" s="64"/>
      <c r="J40" s="65"/>
      <c r="K40" s="65"/>
      <c r="L40" s="1"/>
    </row>
    <row r="41" spans="1:12" ht="15" customHeight="1">
      <c r="A41" s="1"/>
      <c r="B41" s="63" t="s">
        <v>17</v>
      </c>
      <c r="C41" s="63"/>
      <c r="D41" s="51">
        <v>2021</v>
      </c>
      <c r="E41" s="64">
        <f>SUM(F41:G41)</f>
        <v>72</v>
      </c>
      <c r="F41" s="65">
        <v>44</v>
      </c>
      <c r="G41" s="65">
        <v>28</v>
      </c>
      <c r="H41" s="64"/>
      <c r="I41" s="67" t="s">
        <v>12</v>
      </c>
      <c r="J41" s="67" t="s">
        <v>12</v>
      </c>
      <c r="K41" s="67" t="s">
        <v>12</v>
      </c>
      <c r="L41" s="1"/>
    </row>
    <row r="42" spans="1:12" ht="15" customHeight="1">
      <c r="A42" s="1"/>
      <c r="B42" s="63"/>
      <c r="C42" s="63"/>
      <c r="D42" s="51">
        <v>2022</v>
      </c>
      <c r="E42" s="64">
        <f>SUM(F42:G42)</f>
        <v>75</v>
      </c>
      <c r="F42" s="65">
        <v>46</v>
      </c>
      <c r="G42" s="65">
        <v>29</v>
      </c>
      <c r="H42" s="64"/>
      <c r="I42" s="67" t="s">
        <v>12</v>
      </c>
      <c r="J42" s="67" t="s">
        <v>12</v>
      </c>
      <c r="K42" s="67" t="s">
        <v>12</v>
      </c>
      <c r="L42" s="1"/>
    </row>
    <row r="43" spans="1:12" ht="15" customHeight="1">
      <c r="A43" s="1"/>
      <c r="B43" s="63"/>
      <c r="C43" s="63"/>
      <c r="D43" s="51">
        <v>2023</v>
      </c>
      <c r="E43" s="64">
        <f>SUM(F43:G43)</f>
        <v>103</v>
      </c>
      <c r="F43" s="65">
        <v>70</v>
      </c>
      <c r="G43" s="65">
        <v>33</v>
      </c>
      <c r="H43" s="66"/>
      <c r="I43" s="67" t="s">
        <v>12</v>
      </c>
      <c r="J43" s="67" t="s">
        <v>12</v>
      </c>
      <c r="K43" s="67" t="s">
        <v>12</v>
      </c>
      <c r="L43" s="1"/>
    </row>
    <row r="44" spans="1:12" ht="6" customHeight="1">
      <c r="A44" s="1"/>
      <c r="B44" s="63"/>
      <c r="C44" s="63"/>
      <c r="D44" s="51"/>
      <c r="E44" s="64"/>
      <c r="F44" s="65"/>
      <c r="G44" s="65"/>
      <c r="H44" s="64"/>
      <c r="I44" s="64"/>
      <c r="J44" s="65"/>
      <c r="K44" s="65"/>
      <c r="L44" s="1"/>
    </row>
    <row r="45" spans="1:12" ht="15" customHeight="1">
      <c r="A45" s="1"/>
      <c r="B45" s="63" t="s">
        <v>18</v>
      </c>
      <c r="C45" s="63"/>
      <c r="D45" s="51">
        <v>2021</v>
      </c>
      <c r="E45" s="64">
        <f>SUM(F45:G45)</f>
        <v>90</v>
      </c>
      <c r="F45" s="65">
        <v>66</v>
      </c>
      <c r="G45" s="65">
        <v>24</v>
      </c>
      <c r="H45" s="64"/>
      <c r="I45" s="67" t="s">
        <v>12</v>
      </c>
      <c r="J45" s="67" t="s">
        <v>12</v>
      </c>
      <c r="K45" s="67" t="s">
        <v>12</v>
      </c>
      <c r="L45" s="1"/>
    </row>
    <row r="46" spans="1:12" ht="15" customHeight="1">
      <c r="A46" s="1"/>
      <c r="B46" s="63"/>
      <c r="C46" s="63"/>
      <c r="D46" s="51">
        <v>2022</v>
      </c>
      <c r="E46" s="64">
        <f>SUM(F46:G46)</f>
        <v>86</v>
      </c>
      <c r="F46" s="65">
        <v>62</v>
      </c>
      <c r="G46" s="65">
        <v>24</v>
      </c>
      <c r="H46" s="64"/>
      <c r="I46" s="67" t="s">
        <v>12</v>
      </c>
      <c r="J46" s="67" t="s">
        <v>12</v>
      </c>
      <c r="K46" s="67" t="s">
        <v>12</v>
      </c>
      <c r="L46" s="1"/>
    </row>
    <row r="47" spans="1:12" ht="15" customHeight="1">
      <c r="A47" s="1"/>
      <c r="B47" s="63"/>
      <c r="C47" s="63"/>
      <c r="D47" s="51">
        <v>2023</v>
      </c>
      <c r="E47" s="64">
        <f>SUM(F47:G47)</f>
        <v>102</v>
      </c>
      <c r="F47" s="65">
        <v>75</v>
      </c>
      <c r="G47" s="65">
        <v>27</v>
      </c>
      <c r="H47" s="66"/>
      <c r="I47" s="67" t="s">
        <v>12</v>
      </c>
      <c r="J47" s="67" t="s">
        <v>12</v>
      </c>
      <c r="K47" s="67" t="s">
        <v>12</v>
      </c>
      <c r="L47" s="1"/>
    </row>
    <row r="48" spans="1:12" ht="6" customHeight="1">
      <c r="A48" s="1"/>
      <c r="B48" s="63"/>
      <c r="C48" s="63"/>
      <c r="D48" s="51"/>
      <c r="E48" s="64"/>
      <c r="F48" s="65"/>
      <c r="G48" s="65"/>
      <c r="H48" s="64"/>
      <c r="I48" s="64"/>
      <c r="J48" s="65"/>
      <c r="K48" s="65"/>
      <c r="L48" s="1"/>
    </row>
    <row r="49" spans="1:12" ht="15" customHeight="1">
      <c r="A49" s="1"/>
      <c r="B49" s="63" t="s">
        <v>19</v>
      </c>
      <c r="C49" s="63"/>
      <c r="D49" s="51">
        <v>2021</v>
      </c>
      <c r="E49" s="64">
        <f>SUM(F49:G49)</f>
        <v>109</v>
      </c>
      <c r="F49" s="65">
        <v>74</v>
      </c>
      <c r="G49" s="65">
        <v>35</v>
      </c>
      <c r="H49" s="64"/>
      <c r="I49" s="64">
        <f>SUM(J49:K49)</f>
        <v>104</v>
      </c>
      <c r="J49" s="65">
        <v>51</v>
      </c>
      <c r="K49" s="65">
        <v>53</v>
      </c>
      <c r="L49" s="1"/>
    </row>
    <row r="50" spans="1:12" ht="15" customHeight="1">
      <c r="A50" s="1"/>
      <c r="B50" s="63"/>
      <c r="C50" s="63"/>
      <c r="D50" s="51">
        <v>2022</v>
      </c>
      <c r="E50" s="64">
        <f>SUM(F50:G50)</f>
        <v>98</v>
      </c>
      <c r="F50" s="65">
        <v>69</v>
      </c>
      <c r="G50" s="65">
        <v>29</v>
      </c>
      <c r="H50" s="64"/>
      <c r="I50" s="64">
        <f>SUM(J50:K50)</f>
        <v>107</v>
      </c>
      <c r="J50" s="65">
        <v>50</v>
      </c>
      <c r="K50" s="65">
        <v>57</v>
      </c>
      <c r="L50" s="1"/>
    </row>
    <row r="51" spans="1:12" ht="15" customHeight="1">
      <c r="A51" s="1"/>
      <c r="B51" s="63"/>
      <c r="C51" s="63"/>
      <c r="D51" s="51">
        <v>2023</v>
      </c>
      <c r="E51" s="64">
        <f>SUM(F51:G51)</f>
        <v>115</v>
      </c>
      <c r="F51" s="65">
        <v>81</v>
      </c>
      <c r="G51" s="65">
        <v>34</v>
      </c>
      <c r="H51" s="66"/>
      <c r="I51" s="64">
        <f>SUM(J51:K51)</f>
        <v>94</v>
      </c>
      <c r="J51" s="65">
        <v>39</v>
      </c>
      <c r="K51" s="65">
        <v>55</v>
      </c>
      <c r="L51" s="1"/>
    </row>
    <row r="52" spans="1:12" ht="6" customHeight="1">
      <c r="A52" s="1"/>
      <c r="B52" s="63"/>
      <c r="C52" s="63"/>
      <c r="D52" s="51"/>
      <c r="E52" s="64"/>
      <c r="F52" s="65"/>
      <c r="G52" s="65"/>
      <c r="H52" s="64"/>
      <c r="I52" s="64"/>
      <c r="J52" s="65"/>
      <c r="K52" s="65"/>
      <c r="L52" s="1"/>
    </row>
    <row r="53" spans="1:12" ht="15" customHeight="1">
      <c r="A53" s="1"/>
      <c r="B53" s="63" t="s">
        <v>20</v>
      </c>
      <c r="C53" s="63"/>
      <c r="D53" s="51">
        <v>2021</v>
      </c>
      <c r="E53" s="64">
        <f>SUM(F53:G53)</f>
        <v>142</v>
      </c>
      <c r="F53" s="65">
        <v>86</v>
      </c>
      <c r="G53" s="65">
        <v>56</v>
      </c>
      <c r="H53" s="64"/>
      <c r="I53" s="67" t="s">
        <v>12</v>
      </c>
      <c r="J53" s="67" t="s">
        <v>12</v>
      </c>
      <c r="K53" s="67" t="s">
        <v>12</v>
      </c>
      <c r="L53" s="1"/>
    </row>
    <row r="54" spans="1:12" ht="15" customHeight="1">
      <c r="A54" s="1"/>
      <c r="B54" s="63"/>
      <c r="C54" s="63"/>
      <c r="D54" s="51">
        <v>2022</v>
      </c>
      <c r="E54" s="64">
        <f>SUM(F54:G54)</f>
        <v>142</v>
      </c>
      <c r="F54" s="65">
        <v>96</v>
      </c>
      <c r="G54" s="65">
        <v>46</v>
      </c>
      <c r="H54" s="64"/>
      <c r="I54" s="67" t="s">
        <v>12</v>
      </c>
      <c r="J54" s="67" t="s">
        <v>12</v>
      </c>
      <c r="K54" s="67" t="s">
        <v>12</v>
      </c>
      <c r="L54" s="1"/>
    </row>
    <row r="55" spans="1:12" ht="15" customHeight="1">
      <c r="A55" s="1"/>
      <c r="B55" s="63"/>
      <c r="C55" s="63"/>
      <c r="D55" s="51">
        <v>2023</v>
      </c>
      <c r="E55" s="64">
        <f>SUM(F55:G55)</f>
        <v>155</v>
      </c>
      <c r="F55" s="65">
        <v>115</v>
      </c>
      <c r="G55" s="65">
        <v>40</v>
      </c>
      <c r="H55" s="66"/>
      <c r="I55" s="67" t="s">
        <v>12</v>
      </c>
      <c r="J55" s="67" t="s">
        <v>12</v>
      </c>
      <c r="K55" s="67" t="s">
        <v>12</v>
      </c>
      <c r="L55" s="1"/>
    </row>
    <row r="56" spans="1:12" ht="6" customHeight="1">
      <c r="A56" s="1"/>
      <c r="B56" s="63"/>
      <c r="C56" s="63"/>
      <c r="D56" s="51"/>
      <c r="E56" s="64"/>
      <c r="F56" s="65"/>
      <c r="G56" s="65"/>
      <c r="H56" s="64"/>
      <c r="I56" s="64"/>
      <c r="J56" s="65"/>
      <c r="K56" s="65"/>
      <c r="L56" s="1"/>
    </row>
    <row r="57" spans="1:12" ht="15" customHeight="1">
      <c r="A57" s="1"/>
      <c r="B57" s="63" t="s">
        <v>21</v>
      </c>
      <c r="C57" s="63"/>
      <c r="D57" s="51">
        <v>2021</v>
      </c>
      <c r="E57" s="64">
        <f>SUM(F57:G57)</f>
        <v>213</v>
      </c>
      <c r="F57" s="65">
        <v>147</v>
      </c>
      <c r="G57" s="65">
        <v>66</v>
      </c>
      <c r="H57" s="64"/>
      <c r="I57" s="67" t="s">
        <v>12</v>
      </c>
      <c r="J57" s="67" t="s">
        <v>12</v>
      </c>
      <c r="K57" s="67" t="s">
        <v>12</v>
      </c>
      <c r="L57" s="1"/>
    </row>
    <row r="58" spans="1:12" ht="15" customHeight="1">
      <c r="A58" s="1"/>
      <c r="B58" s="63"/>
      <c r="C58" s="63"/>
      <c r="D58" s="51">
        <v>2022</v>
      </c>
      <c r="E58" s="64">
        <f>SUM(F58:G58)</f>
        <v>220</v>
      </c>
      <c r="F58" s="65">
        <v>156</v>
      </c>
      <c r="G58" s="65">
        <v>64</v>
      </c>
      <c r="H58" s="64"/>
      <c r="I58" s="67" t="s">
        <v>12</v>
      </c>
      <c r="J58" s="67" t="s">
        <v>12</v>
      </c>
      <c r="K58" s="67" t="s">
        <v>12</v>
      </c>
      <c r="L58" s="1"/>
    </row>
    <row r="59" spans="1:12" ht="15" customHeight="1">
      <c r="A59" s="1"/>
      <c r="B59" s="63"/>
      <c r="C59" s="63"/>
      <c r="D59" s="51">
        <v>2023</v>
      </c>
      <c r="E59" s="64">
        <f>SUM(F59:G59)</f>
        <v>271</v>
      </c>
      <c r="F59" s="65">
        <v>191</v>
      </c>
      <c r="G59" s="65">
        <v>80</v>
      </c>
      <c r="H59" s="66"/>
      <c r="I59" s="67" t="s">
        <v>12</v>
      </c>
      <c r="J59" s="67" t="s">
        <v>12</v>
      </c>
      <c r="K59" s="67" t="s">
        <v>12</v>
      </c>
      <c r="L59" s="1"/>
    </row>
    <row r="60" spans="1:12" ht="6" customHeight="1">
      <c r="A60" s="1"/>
      <c r="B60" s="63"/>
      <c r="C60" s="63"/>
      <c r="D60" s="51"/>
      <c r="E60" s="64"/>
      <c r="F60" s="65"/>
      <c r="G60" s="65"/>
      <c r="H60" s="64"/>
      <c r="I60" s="64"/>
      <c r="J60" s="65"/>
      <c r="K60" s="65"/>
      <c r="L60" s="1"/>
    </row>
    <row r="61" spans="1:12" ht="15" customHeight="1">
      <c r="A61" s="1"/>
      <c r="B61" s="63" t="s">
        <v>22</v>
      </c>
      <c r="C61" s="63"/>
      <c r="D61" s="51">
        <v>2021</v>
      </c>
      <c r="E61" s="64">
        <f>SUM(F61:G61)</f>
        <v>89</v>
      </c>
      <c r="F61" s="65">
        <v>53</v>
      </c>
      <c r="G61" s="65">
        <v>36</v>
      </c>
      <c r="H61" s="64"/>
      <c r="I61" s="64">
        <f>SUM(J61:K61)</f>
        <v>190</v>
      </c>
      <c r="J61" s="65">
        <v>116</v>
      </c>
      <c r="K61" s="65">
        <v>74</v>
      </c>
      <c r="L61" s="1"/>
    </row>
    <row r="62" spans="1:12" ht="15" customHeight="1">
      <c r="A62" s="1"/>
      <c r="B62" s="63"/>
      <c r="C62" s="63"/>
      <c r="D62" s="51">
        <v>2022</v>
      </c>
      <c r="E62" s="64">
        <f>SUM(F62:G62)</f>
        <v>95</v>
      </c>
      <c r="F62" s="65">
        <v>57</v>
      </c>
      <c r="G62" s="65">
        <v>38</v>
      </c>
      <c r="H62" s="64"/>
      <c r="I62" s="64">
        <f>SUM(J62:K62)</f>
        <v>201</v>
      </c>
      <c r="J62" s="65">
        <v>130</v>
      </c>
      <c r="K62" s="65">
        <v>71</v>
      </c>
      <c r="L62" s="1"/>
    </row>
    <row r="63" spans="1:12" ht="15" customHeight="1">
      <c r="A63" s="1"/>
      <c r="B63" s="63"/>
      <c r="C63" s="63"/>
      <c r="D63" s="51">
        <v>2023</v>
      </c>
      <c r="E63" s="64">
        <f>SUM(F63:G63)</f>
        <v>109</v>
      </c>
      <c r="F63" s="65">
        <v>68</v>
      </c>
      <c r="G63" s="65">
        <v>41</v>
      </c>
      <c r="H63" s="66"/>
      <c r="I63" s="64">
        <f>SUM(J63:K63)</f>
        <v>208</v>
      </c>
      <c r="J63" s="65">
        <v>128</v>
      </c>
      <c r="K63" s="65">
        <v>80</v>
      </c>
      <c r="L63" s="1"/>
    </row>
    <row r="64" spans="1:12" ht="6" customHeight="1">
      <c r="A64" s="1"/>
      <c r="B64" s="63"/>
      <c r="C64" s="63"/>
      <c r="D64" s="51"/>
      <c r="E64" s="64"/>
      <c r="F64" s="65"/>
      <c r="G64" s="65"/>
      <c r="H64" s="64"/>
      <c r="I64" s="64"/>
      <c r="J64" s="65"/>
      <c r="K64" s="65"/>
      <c r="L64" s="1"/>
    </row>
    <row r="65" spans="1:12" ht="15" customHeight="1">
      <c r="A65" s="1"/>
      <c r="B65" s="63" t="s">
        <v>23</v>
      </c>
      <c r="C65" s="63"/>
      <c r="D65" s="51">
        <v>2021</v>
      </c>
      <c r="E65" s="64">
        <f>SUM(F65:G65)</f>
        <v>80</v>
      </c>
      <c r="F65" s="65">
        <v>43</v>
      </c>
      <c r="G65" s="65">
        <v>37</v>
      </c>
      <c r="H65" s="64"/>
      <c r="I65" s="67" t="s">
        <v>12</v>
      </c>
      <c r="J65" s="67" t="s">
        <v>12</v>
      </c>
      <c r="K65" s="67" t="s">
        <v>12</v>
      </c>
      <c r="L65" s="1"/>
    </row>
    <row r="66" spans="1:12" ht="15" customHeight="1">
      <c r="A66" s="1"/>
      <c r="B66" s="63"/>
      <c r="C66" s="63"/>
      <c r="D66" s="51">
        <v>2022</v>
      </c>
      <c r="E66" s="64">
        <f>SUM(F66:G66)</f>
        <v>77</v>
      </c>
      <c r="F66" s="65">
        <v>45</v>
      </c>
      <c r="G66" s="65">
        <v>32</v>
      </c>
      <c r="H66" s="64"/>
      <c r="I66" s="67" t="s">
        <v>12</v>
      </c>
      <c r="J66" s="67" t="s">
        <v>12</v>
      </c>
      <c r="K66" s="67" t="s">
        <v>12</v>
      </c>
      <c r="L66" s="1"/>
    </row>
    <row r="67" spans="1:12" ht="15" customHeight="1">
      <c r="A67" s="1"/>
      <c r="B67" s="63"/>
      <c r="C67" s="63"/>
      <c r="D67" s="51">
        <v>2023</v>
      </c>
      <c r="E67" s="64">
        <f>SUM(F67:G67)</f>
        <v>82</v>
      </c>
      <c r="F67" s="65">
        <v>50</v>
      </c>
      <c r="G67" s="65">
        <v>32</v>
      </c>
      <c r="H67" s="66"/>
      <c r="I67" s="67" t="s">
        <v>12</v>
      </c>
      <c r="J67" s="67" t="s">
        <v>12</v>
      </c>
      <c r="K67" s="67" t="s">
        <v>12</v>
      </c>
      <c r="L67" s="1"/>
    </row>
    <row r="68" spans="1:12" ht="6" customHeight="1">
      <c r="A68" s="1"/>
      <c r="B68" s="63"/>
      <c r="C68" s="63"/>
      <c r="D68" s="51"/>
      <c r="E68" s="64"/>
      <c r="F68" s="65"/>
      <c r="G68" s="65"/>
      <c r="H68" s="64"/>
      <c r="I68" s="64"/>
      <c r="J68" s="65"/>
      <c r="K68" s="65"/>
      <c r="L68" s="1"/>
    </row>
    <row r="69" spans="1:12" ht="15" customHeight="1">
      <c r="A69" s="1"/>
      <c r="B69" s="63" t="s">
        <v>31</v>
      </c>
      <c r="C69" s="63"/>
      <c r="D69" s="51">
        <v>2021</v>
      </c>
      <c r="E69" s="64">
        <f>SUM(F69:G69)</f>
        <v>98</v>
      </c>
      <c r="F69" s="65">
        <v>50</v>
      </c>
      <c r="G69" s="65">
        <v>48</v>
      </c>
      <c r="H69" s="64"/>
      <c r="I69" s="64">
        <f>SUM(J69:K69)</f>
        <v>109</v>
      </c>
      <c r="J69" s="65">
        <v>61</v>
      </c>
      <c r="K69" s="65">
        <v>48</v>
      </c>
      <c r="L69" s="1"/>
    </row>
    <row r="70" spans="1:12" ht="15" customHeight="1">
      <c r="A70" s="1"/>
      <c r="B70" s="63"/>
      <c r="C70" s="63"/>
      <c r="D70" s="51">
        <v>2022</v>
      </c>
      <c r="E70" s="64">
        <f>SUM(F70:G70)</f>
        <v>98</v>
      </c>
      <c r="F70" s="65">
        <v>53</v>
      </c>
      <c r="G70" s="65">
        <v>45</v>
      </c>
      <c r="H70" s="64"/>
      <c r="I70" s="64">
        <f>SUM(J70:K70)</f>
        <v>106</v>
      </c>
      <c r="J70" s="65">
        <v>58</v>
      </c>
      <c r="K70" s="65">
        <v>48</v>
      </c>
      <c r="L70" s="1"/>
    </row>
    <row r="71" spans="1:12" ht="15" customHeight="1">
      <c r="A71" s="1"/>
      <c r="B71" s="63"/>
      <c r="C71" s="63"/>
      <c r="D71" s="51">
        <v>2023</v>
      </c>
      <c r="E71" s="64">
        <f>SUM(F71:G71)</f>
        <v>116</v>
      </c>
      <c r="F71" s="65">
        <v>65</v>
      </c>
      <c r="G71" s="65">
        <v>51</v>
      </c>
      <c r="H71" s="66"/>
      <c r="I71" s="64">
        <f>SUM(J71:K71)</f>
        <v>112</v>
      </c>
      <c r="J71" s="65">
        <v>70</v>
      </c>
      <c r="K71" s="65">
        <v>42</v>
      </c>
      <c r="L71" s="1"/>
    </row>
    <row r="72" spans="1:12" ht="6" customHeight="1">
      <c r="A72" s="1"/>
      <c r="B72" s="63"/>
      <c r="C72" s="63"/>
      <c r="D72" s="51"/>
      <c r="E72" s="64"/>
      <c r="F72" s="65"/>
      <c r="G72" s="65"/>
      <c r="H72" s="64"/>
      <c r="I72" s="64"/>
      <c r="J72" s="65"/>
      <c r="K72" s="65"/>
      <c r="L72" s="1"/>
    </row>
    <row r="73" spans="1:12" ht="15" customHeight="1">
      <c r="A73" s="1"/>
      <c r="B73" s="63" t="s">
        <v>24</v>
      </c>
      <c r="C73" s="63"/>
      <c r="D73" s="51">
        <v>2021</v>
      </c>
      <c r="E73" s="67" t="s">
        <v>12</v>
      </c>
      <c r="F73" s="67" t="s">
        <v>12</v>
      </c>
      <c r="G73" s="67" t="s">
        <v>12</v>
      </c>
      <c r="H73" s="64"/>
      <c r="I73" s="67" t="s">
        <v>12</v>
      </c>
      <c r="J73" s="67" t="s">
        <v>12</v>
      </c>
      <c r="K73" s="67" t="s">
        <v>12</v>
      </c>
      <c r="L73" s="1"/>
    </row>
    <row r="74" spans="1:12" ht="15" customHeight="1">
      <c r="A74" s="1"/>
      <c r="B74" s="63"/>
      <c r="C74" s="63"/>
      <c r="D74" s="51">
        <v>2022</v>
      </c>
      <c r="E74" s="67" t="s">
        <v>12</v>
      </c>
      <c r="F74" s="67" t="s">
        <v>12</v>
      </c>
      <c r="G74" s="67" t="s">
        <v>12</v>
      </c>
      <c r="H74" s="64"/>
      <c r="I74" s="67" t="s">
        <v>12</v>
      </c>
      <c r="J74" s="67" t="s">
        <v>12</v>
      </c>
      <c r="K74" s="67" t="s">
        <v>12</v>
      </c>
      <c r="L74" s="1"/>
    </row>
    <row r="75" spans="1:12" ht="15" customHeight="1">
      <c r="A75" s="1"/>
      <c r="B75" s="63"/>
      <c r="C75" s="63"/>
      <c r="D75" s="51">
        <v>2023</v>
      </c>
      <c r="E75" s="67" t="s">
        <v>12</v>
      </c>
      <c r="F75" s="67" t="s">
        <v>12</v>
      </c>
      <c r="G75" s="67" t="s">
        <v>12</v>
      </c>
      <c r="H75" s="64"/>
      <c r="I75" s="67" t="s">
        <v>12</v>
      </c>
      <c r="J75" s="67" t="s">
        <v>12</v>
      </c>
      <c r="K75" s="67" t="s">
        <v>12</v>
      </c>
      <c r="L75" s="1"/>
    </row>
    <row r="76" spans="1:12" ht="6" customHeight="1">
      <c r="A76" s="1"/>
      <c r="B76" s="63"/>
      <c r="C76" s="63"/>
      <c r="D76" s="51"/>
      <c r="E76" s="64"/>
      <c r="F76" s="65"/>
      <c r="G76" s="65"/>
      <c r="H76" s="64"/>
      <c r="I76" s="64"/>
      <c r="J76" s="65"/>
      <c r="K76" s="65"/>
      <c r="L76" s="1"/>
    </row>
    <row r="77" spans="1:12" ht="15" customHeight="1">
      <c r="A77" s="1"/>
      <c r="B77" s="63" t="s">
        <v>32</v>
      </c>
      <c r="C77" s="63"/>
      <c r="D77" s="51">
        <v>2021</v>
      </c>
      <c r="E77" s="67" t="s">
        <v>12</v>
      </c>
      <c r="F77" s="67" t="s">
        <v>12</v>
      </c>
      <c r="G77" s="67" t="s">
        <v>12</v>
      </c>
      <c r="H77" s="64"/>
      <c r="I77" s="67" t="s">
        <v>12</v>
      </c>
      <c r="J77" s="67" t="s">
        <v>12</v>
      </c>
      <c r="K77" s="67" t="s">
        <v>12</v>
      </c>
      <c r="L77" s="1"/>
    </row>
    <row r="78" spans="1:12" ht="15" customHeight="1">
      <c r="A78" s="1"/>
      <c r="B78" s="63"/>
      <c r="C78" s="63"/>
      <c r="D78" s="51">
        <v>2022</v>
      </c>
      <c r="E78" s="67" t="s">
        <v>12</v>
      </c>
      <c r="F78" s="67" t="s">
        <v>12</v>
      </c>
      <c r="G78" s="67" t="s">
        <v>12</v>
      </c>
      <c r="H78" s="64"/>
      <c r="I78" s="67" t="s">
        <v>12</v>
      </c>
      <c r="J78" s="67" t="s">
        <v>12</v>
      </c>
      <c r="K78" s="67" t="s">
        <v>12</v>
      </c>
      <c r="L78" s="1"/>
    </row>
    <row r="79" spans="1:12" ht="15" customHeight="1">
      <c r="A79" s="1"/>
      <c r="B79" s="63"/>
      <c r="C79" s="63"/>
      <c r="D79" s="51">
        <v>2023</v>
      </c>
      <c r="E79" s="67" t="s">
        <v>12</v>
      </c>
      <c r="F79" s="67" t="s">
        <v>12</v>
      </c>
      <c r="G79" s="67" t="s">
        <v>12</v>
      </c>
      <c r="H79" s="64"/>
      <c r="I79" s="67" t="s">
        <v>12</v>
      </c>
      <c r="J79" s="67" t="s">
        <v>12</v>
      </c>
      <c r="K79" s="67" t="s">
        <v>12</v>
      </c>
      <c r="L79" s="1"/>
    </row>
    <row r="80" spans="1:12" ht="6" customHeight="1">
      <c r="A80" s="7"/>
      <c r="B80" s="7"/>
      <c r="C80" s="7"/>
      <c r="D80" s="7"/>
      <c r="E80" s="9"/>
      <c r="F80" s="9"/>
      <c r="G80" s="8"/>
      <c r="H80" s="10"/>
      <c r="I80" s="9"/>
      <c r="J80" s="9"/>
      <c r="K80" s="8"/>
      <c r="L80" s="7"/>
    </row>
    <row r="81" spans="1:12" s="72" customFormat="1" ht="15.75" customHeight="1">
      <c r="A81" s="68"/>
      <c r="B81" s="68"/>
      <c r="C81" s="68"/>
      <c r="D81" s="68"/>
      <c r="E81" s="69"/>
      <c r="F81" s="70"/>
      <c r="G81" s="71"/>
      <c r="H81" s="71"/>
      <c r="I81" s="68"/>
      <c r="J81" s="68"/>
      <c r="K81" s="68"/>
      <c r="L81" s="71" t="s">
        <v>33</v>
      </c>
    </row>
    <row r="82" spans="1:12" s="72" customFormat="1" ht="15.75" customHeight="1">
      <c r="A82" s="68"/>
      <c r="B82" s="68"/>
      <c r="C82" s="68"/>
      <c r="D82" s="68"/>
      <c r="E82" s="69"/>
      <c r="F82" s="69"/>
      <c r="G82" s="73"/>
      <c r="H82" s="73"/>
      <c r="I82" s="68"/>
      <c r="J82" s="68"/>
      <c r="K82" s="68"/>
      <c r="L82" s="73" t="s">
        <v>34</v>
      </c>
    </row>
    <row r="83" spans="1:12" s="72" customFormat="1" ht="15" customHeight="1">
      <c r="A83" s="68"/>
      <c r="B83" s="74" t="s">
        <v>186</v>
      </c>
      <c r="C83" s="74"/>
      <c r="D83" s="68"/>
      <c r="E83" s="69"/>
      <c r="F83" s="69"/>
      <c r="G83" s="73"/>
      <c r="H83" s="73"/>
      <c r="I83" s="68"/>
      <c r="J83" s="68"/>
      <c r="K83" s="68"/>
      <c r="L83" s="73"/>
    </row>
    <row r="84" spans="1:12" s="72" customFormat="1" ht="12" customHeight="1">
      <c r="A84" s="68"/>
      <c r="B84" s="74" t="s">
        <v>188</v>
      </c>
      <c r="C84" s="74"/>
      <c r="D84" s="68"/>
      <c r="E84" s="74"/>
      <c r="F84" s="74"/>
      <c r="G84" s="74"/>
      <c r="H84" s="74"/>
      <c r="I84" s="74"/>
      <c r="J84" s="74"/>
      <c r="K84" s="74"/>
      <c r="L84" s="68"/>
    </row>
    <row r="85" spans="1:12" s="72" customFormat="1" ht="15" customHeight="1">
      <c r="A85" s="68"/>
      <c r="B85" s="75" t="s">
        <v>192</v>
      </c>
      <c r="C85" s="75"/>
      <c r="D85" s="68"/>
      <c r="E85" s="68"/>
      <c r="F85" s="68"/>
      <c r="G85" s="68"/>
      <c r="H85" s="68"/>
      <c r="I85" s="68"/>
      <c r="J85" s="68"/>
      <c r="K85" s="68"/>
      <c r="L85" s="68"/>
    </row>
    <row r="86" spans="1:12" ht="15.75" customHeight="1">
      <c r="A86" s="1"/>
      <c r="B86" s="1"/>
      <c r="C86" s="1"/>
      <c r="D86" s="1"/>
      <c r="E86" s="6"/>
      <c r="F86" s="6"/>
      <c r="G86" s="6"/>
      <c r="H86" s="6"/>
      <c r="I86" s="6"/>
      <c r="J86" s="6"/>
      <c r="K86" s="6"/>
      <c r="L86" s="1"/>
    </row>
    <row r="87" spans="1:12" ht="15" customHeight="1">
      <c r="A87" s="1"/>
      <c r="B87" s="11"/>
      <c r="C87" s="11"/>
      <c r="D87" s="1"/>
      <c r="E87" s="6"/>
      <c r="F87" s="6"/>
      <c r="G87" s="6"/>
      <c r="H87" s="6"/>
      <c r="I87" s="6"/>
      <c r="J87" s="6"/>
      <c r="K87" s="6"/>
      <c r="L87" s="1"/>
    </row>
    <row r="88" spans="1:12" ht="15.75" customHeight="1">
      <c r="A88" s="1"/>
      <c r="B88" s="1"/>
      <c r="C88" s="1"/>
      <c r="D88" s="1"/>
      <c r="E88" s="6"/>
      <c r="F88" s="6"/>
      <c r="G88" s="6"/>
      <c r="H88" s="6"/>
      <c r="I88" s="6"/>
      <c r="J88" s="6"/>
      <c r="K88" s="6"/>
      <c r="L88" s="1"/>
    </row>
    <row r="89" spans="1:12" ht="15.75" customHeight="1">
      <c r="A89" s="1"/>
      <c r="B89" s="1"/>
      <c r="C89" s="1"/>
      <c r="D89" s="1"/>
      <c r="E89" s="6"/>
      <c r="F89" s="6"/>
      <c r="G89" s="6"/>
      <c r="H89" s="6"/>
      <c r="I89" s="6"/>
      <c r="J89" s="6"/>
      <c r="K89" s="6"/>
      <c r="L89" s="1"/>
    </row>
    <row r="90" spans="1:12" ht="15.75" customHeight="1">
      <c r="A90" s="1"/>
      <c r="B90" s="1"/>
      <c r="C90" s="1"/>
      <c r="D90" s="1"/>
      <c r="E90" s="6"/>
      <c r="F90" s="6"/>
      <c r="G90" s="6"/>
      <c r="H90" s="6"/>
      <c r="I90" s="6"/>
      <c r="J90" s="6"/>
      <c r="K90" s="6"/>
      <c r="L90" s="1"/>
    </row>
    <row r="91" spans="1:12" ht="15.75" customHeight="1">
      <c r="A91" s="1"/>
      <c r="B91" s="1"/>
      <c r="C91" s="1"/>
      <c r="D91" s="1"/>
      <c r="E91" s="6"/>
      <c r="F91" s="6"/>
      <c r="G91" s="6"/>
      <c r="H91" s="6"/>
      <c r="I91" s="6"/>
      <c r="J91" s="6"/>
      <c r="K91" s="6"/>
      <c r="L91" s="1"/>
    </row>
    <row r="92" spans="1:12" ht="15.75" customHeight="1">
      <c r="A92" s="1"/>
      <c r="B92" s="1"/>
      <c r="C92" s="1"/>
      <c r="D92" s="1"/>
      <c r="E92" s="6"/>
      <c r="F92" s="6"/>
      <c r="G92" s="6"/>
      <c r="H92" s="6"/>
      <c r="I92" s="6"/>
      <c r="J92" s="6"/>
      <c r="K92" s="6"/>
      <c r="L92" s="1"/>
    </row>
    <row r="93" spans="1:12" ht="15.75" customHeight="1">
      <c r="A93" s="1"/>
      <c r="B93" s="1"/>
      <c r="C93" s="1"/>
      <c r="D93" s="1"/>
      <c r="E93" s="6"/>
      <c r="F93" s="6"/>
      <c r="G93" s="6"/>
      <c r="H93" s="6"/>
      <c r="I93" s="6"/>
      <c r="J93" s="6"/>
      <c r="K93" s="6"/>
      <c r="L93" s="1"/>
    </row>
    <row r="94" spans="1:12" ht="15.75" customHeight="1">
      <c r="A94" s="1"/>
      <c r="B94" s="1"/>
      <c r="C94" s="1"/>
      <c r="D94" s="1"/>
      <c r="E94" s="6"/>
      <c r="F94" s="6"/>
      <c r="G94" s="6"/>
      <c r="H94" s="6"/>
      <c r="I94" s="6"/>
      <c r="J94" s="6"/>
      <c r="K94" s="6"/>
      <c r="L94" s="1"/>
    </row>
    <row r="95" spans="1:12" ht="15.75" customHeight="1">
      <c r="A95" s="1"/>
      <c r="B95" s="1"/>
      <c r="C95" s="1"/>
      <c r="D95" s="1"/>
      <c r="E95" s="6"/>
      <c r="F95" s="6"/>
      <c r="G95" s="6"/>
      <c r="H95" s="6"/>
      <c r="I95" s="6"/>
      <c r="J95" s="6"/>
      <c r="K95" s="6"/>
      <c r="L95" s="1"/>
    </row>
    <row r="96" spans="1:12" ht="15.75" customHeight="1">
      <c r="A96" s="1"/>
      <c r="B96" s="1"/>
      <c r="C96" s="1"/>
      <c r="D96" s="1"/>
      <c r="E96" s="6"/>
      <c r="F96" s="6"/>
      <c r="G96" s="6"/>
      <c r="H96" s="6"/>
      <c r="I96" s="6"/>
      <c r="J96" s="6"/>
      <c r="K96" s="6"/>
      <c r="L96" s="1"/>
    </row>
    <row r="97" spans="1:12" ht="15.75" customHeight="1">
      <c r="A97" s="1"/>
      <c r="B97" s="1"/>
      <c r="C97" s="1"/>
      <c r="D97" s="1"/>
      <c r="E97" s="6"/>
      <c r="F97" s="6"/>
      <c r="G97" s="6"/>
      <c r="H97" s="6"/>
      <c r="I97" s="6"/>
      <c r="J97" s="6"/>
      <c r="K97" s="6"/>
      <c r="L97" s="1"/>
    </row>
  </sheetData>
  <mergeCells count="4">
    <mergeCell ref="E7:G7"/>
    <mergeCell ref="I7:K7"/>
    <mergeCell ref="E8:G8"/>
    <mergeCell ref="I8:K8"/>
  </mergeCells>
  <conditionalFormatting sqref="B83:C83">
    <cfRule type="cellIs" dxfId="12" priority="1" stopIfTrue="1" operator="lessThan">
      <formula>0</formula>
    </cfRule>
  </conditionalFormatting>
  <printOptions horizontalCentered="1"/>
  <pageMargins left="0.39370078740157483" right="0.39370078740157483" top="0.51181102362204722" bottom="0.39370078740157483" header="0.19685039370078741" footer="0.3937007874015748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6</vt:i4>
      </vt:variant>
    </vt:vector>
  </HeadingPairs>
  <TitlesOfParts>
    <vt:vector size="30" baseType="lpstr"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3.10.2</vt:lpstr>
      <vt:lpstr>3.11</vt:lpstr>
      <vt:lpstr>3.12</vt:lpstr>
      <vt:lpstr>3.14</vt:lpstr>
      <vt:lpstr>3.13</vt:lpstr>
      <vt:lpstr>3.15</vt:lpstr>
      <vt:lpstr>3.16</vt:lpstr>
      <vt:lpstr>3.17</vt:lpstr>
      <vt:lpstr>3.18</vt:lpstr>
      <vt:lpstr>3.17 (new)</vt:lpstr>
      <vt:lpstr>3.17.2</vt:lpstr>
      <vt:lpstr>3.18 new</vt:lpstr>
      <vt:lpstr>3.18.2</vt:lpstr>
      <vt:lpstr>3.19 new</vt:lpstr>
      <vt:lpstr>'3.18.2'!Print_Area</vt:lpstr>
      <vt:lpstr>'3.3'!Print_Area</vt:lpstr>
      <vt:lpstr>'3.4'!Print_Area</vt:lpstr>
      <vt:lpstr>'3.5'!Print_Area</vt:lpstr>
      <vt:lpstr>'3.6'!Print_Area</vt:lpstr>
      <vt:lpstr>'3.7'!Print_Area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rosmawar</dc:creator>
  <cp:lastModifiedBy>Nur Diyana Abdul Aziz</cp:lastModifiedBy>
  <cp:lastPrinted>2024-10-23T04:51:50Z</cp:lastPrinted>
  <dcterms:created xsi:type="dcterms:W3CDTF">2018-09-04T09:52:00Z</dcterms:created>
  <dcterms:modified xsi:type="dcterms:W3CDTF">2024-10-28T10:11:32Z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