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rzarita.samsudin\Desktop\"/>
    </mc:Choice>
  </mc:AlternateContent>
  <xr:revisionPtr revIDLastSave="0" documentId="8_{8AF6330F-2412-4E5C-9895-1900A3777B98}" xr6:coauthVersionLast="36" xr6:coauthVersionMax="36" xr10:uidLastSave="{00000000-0000-0000-0000-000000000000}"/>
  <bookViews>
    <workbookView xWindow="0" yWindow="0" windowWidth="23040" windowHeight="10092" tabRatio="987" activeTab="32" xr2:uid="{00000000-000D-0000-FFFF-FFFF00000000}"/>
  </bookViews>
  <sheets>
    <sheet name="1.1" sheetId="37" r:id="rId1"/>
    <sheet name="1.2 " sheetId="38" r:id="rId2"/>
    <sheet name="1.3" sheetId="39" r:id="rId3"/>
    <sheet name="1.4" sheetId="40" r:id="rId4"/>
    <sheet name="1.5" sheetId="53" r:id="rId5"/>
    <sheet name="1.6" sheetId="42" r:id="rId6"/>
    <sheet name="1.7" sheetId="43" r:id="rId7"/>
    <sheet name="1.8" sheetId="44" r:id="rId8"/>
    <sheet name="1.9" sheetId="45" r:id="rId9"/>
    <sheet name="1.10" sheetId="46" r:id="rId10"/>
    <sheet name="1.11" sheetId="47" r:id="rId11"/>
    <sheet name="1.12" sheetId="48" r:id="rId12"/>
    <sheet name="1.13" sheetId="54" r:id="rId13"/>
    <sheet name="1.14" sheetId="50" r:id="rId14"/>
    <sheet name="1.15 " sheetId="52" r:id="rId15"/>
    <sheet name="2.1" sheetId="19" r:id="rId16"/>
    <sheet name="2.2" sheetId="20" r:id="rId17"/>
    <sheet name="2.3" sheetId="21" r:id="rId18"/>
    <sheet name="2.4" sheetId="22" r:id="rId19"/>
    <sheet name="2.5" sheetId="23" r:id="rId20"/>
    <sheet name="2.6" sheetId="55" r:id="rId21"/>
    <sheet name="3.1" sheetId="25" r:id="rId22"/>
    <sheet name="3.2" sheetId="56" r:id="rId23"/>
    <sheet name="3.3" sheetId="27" r:id="rId24"/>
    <sheet name="3.4" sheetId="28" r:id="rId25"/>
    <sheet name="3.5" sheetId="29" r:id="rId26"/>
    <sheet name="3.6" sheetId="30" r:id="rId27"/>
    <sheet name="4.1" sheetId="31" r:id="rId28"/>
    <sheet name="4.2" sheetId="32" r:id="rId29"/>
    <sheet name="4.3" sheetId="33" r:id="rId30"/>
    <sheet name="4.4" sheetId="34" r:id="rId31"/>
    <sheet name="4.5" sheetId="35" r:id="rId32"/>
    <sheet name="4.6" sheetId="57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" localSheetId="12">#REF!</definedName>
    <definedName name="\" localSheetId="20">#REF!</definedName>
    <definedName name="\" localSheetId="22">#REF!</definedName>
    <definedName name="\" localSheetId="32">#REF!</definedName>
    <definedName name="\">#REF!</definedName>
    <definedName name="___________JAD11" localSheetId="0">#REF!</definedName>
    <definedName name="___________JAD11" localSheetId="9">#REF!</definedName>
    <definedName name="___________JAD11" localSheetId="10">#REF!</definedName>
    <definedName name="___________JAD11" localSheetId="11">#REF!</definedName>
    <definedName name="___________JAD11" localSheetId="12">#REF!</definedName>
    <definedName name="___________JAD11" localSheetId="13">#REF!</definedName>
    <definedName name="___________JAD11" localSheetId="14">#REF!</definedName>
    <definedName name="___________JAD11" localSheetId="1">#REF!</definedName>
    <definedName name="___________JAD11" localSheetId="3">#REF!</definedName>
    <definedName name="___________JAD11" localSheetId="4">#REF!</definedName>
    <definedName name="___________JAD11" localSheetId="5">#REF!</definedName>
    <definedName name="___________JAD11" localSheetId="7">#REF!</definedName>
    <definedName name="___________JAD11" localSheetId="8">#REF!</definedName>
    <definedName name="___________JAD11" localSheetId="15">#REF!</definedName>
    <definedName name="___________JAD11" localSheetId="16">#REF!</definedName>
    <definedName name="___________JAD11" localSheetId="20">#REF!</definedName>
    <definedName name="___________JAD11" localSheetId="22">#REF!</definedName>
    <definedName name="___________JAD11" localSheetId="26">#REF!</definedName>
    <definedName name="___________JAD11" localSheetId="28">#REF!</definedName>
    <definedName name="___________JAD11" localSheetId="32">#REF!</definedName>
    <definedName name="___________JAD11">#REF!</definedName>
    <definedName name="___________JAD12" localSheetId="0">#REF!</definedName>
    <definedName name="___________JAD12" localSheetId="9">#REF!</definedName>
    <definedName name="___________JAD12" localSheetId="10">#REF!</definedName>
    <definedName name="___________JAD12" localSheetId="11">#REF!</definedName>
    <definedName name="___________JAD12" localSheetId="12">#REF!</definedName>
    <definedName name="___________JAD12" localSheetId="13">#REF!</definedName>
    <definedName name="___________JAD12" localSheetId="14">#REF!</definedName>
    <definedName name="___________JAD12" localSheetId="1">#REF!</definedName>
    <definedName name="___________JAD12" localSheetId="3">#REF!</definedName>
    <definedName name="___________JAD12" localSheetId="4">#REF!</definedName>
    <definedName name="___________JAD12" localSheetId="5">#REF!</definedName>
    <definedName name="___________JAD12" localSheetId="7">#REF!</definedName>
    <definedName name="___________JAD12" localSheetId="8">#REF!</definedName>
    <definedName name="___________JAD12" localSheetId="15">#REF!</definedName>
    <definedName name="___________JAD12" localSheetId="16">#REF!</definedName>
    <definedName name="___________JAD12" localSheetId="20">#REF!</definedName>
    <definedName name="___________JAD12" localSheetId="22">#REF!</definedName>
    <definedName name="___________JAD12" localSheetId="26">#REF!</definedName>
    <definedName name="___________JAD12" localSheetId="28">#REF!</definedName>
    <definedName name="___________JAD12" localSheetId="32">#REF!</definedName>
    <definedName name="___________JAD12">#REF!</definedName>
    <definedName name="__________2" localSheetId="0">#REF!</definedName>
    <definedName name="__________2" localSheetId="9">#REF!</definedName>
    <definedName name="__________2" localSheetId="10">#REF!</definedName>
    <definedName name="__________2" localSheetId="11">#REF!</definedName>
    <definedName name="__________2" localSheetId="12">#REF!</definedName>
    <definedName name="__________2" localSheetId="13">#REF!</definedName>
    <definedName name="__________2" localSheetId="14">#REF!</definedName>
    <definedName name="__________2" localSheetId="1">#REF!</definedName>
    <definedName name="__________2" localSheetId="3">#REF!</definedName>
    <definedName name="__________2" localSheetId="4">#REF!</definedName>
    <definedName name="__________2" localSheetId="5">#REF!</definedName>
    <definedName name="__________2" localSheetId="7">#REF!</definedName>
    <definedName name="__________2" localSheetId="8">#REF!</definedName>
    <definedName name="__________2" localSheetId="15">#REF!</definedName>
    <definedName name="__________2" localSheetId="16">#REF!</definedName>
    <definedName name="__________2" localSheetId="20">#REF!</definedName>
    <definedName name="__________2" localSheetId="22">#REF!</definedName>
    <definedName name="__________2" localSheetId="26">#REF!</definedName>
    <definedName name="__________2" localSheetId="28">#REF!</definedName>
    <definedName name="__________2" localSheetId="32">#REF!</definedName>
    <definedName name="__________2">#REF!</definedName>
    <definedName name="__________20_49" localSheetId="16">#REF!</definedName>
    <definedName name="__________20_49" localSheetId="20">#REF!</definedName>
    <definedName name="__________20_49" localSheetId="22">#REF!</definedName>
    <definedName name="__________20_49" localSheetId="26">#REF!</definedName>
    <definedName name="__________20_49" localSheetId="28">#REF!</definedName>
    <definedName name="__________20_49" localSheetId="32">#REF!</definedName>
    <definedName name="__________20_49">#REF!</definedName>
    <definedName name="__________200_499" localSheetId="16">#REF!</definedName>
    <definedName name="__________200_499" localSheetId="20">#REF!</definedName>
    <definedName name="__________200_499" localSheetId="22">#REF!</definedName>
    <definedName name="__________200_499" localSheetId="26">#REF!</definedName>
    <definedName name="__________200_499" localSheetId="28">#REF!</definedName>
    <definedName name="__________200_499" localSheetId="32">#REF!</definedName>
    <definedName name="__________200_499">#REF!</definedName>
    <definedName name="__________3" localSheetId="16">#REF!</definedName>
    <definedName name="__________3" localSheetId="20">#REF!</definedName>
    <definedName name="__________3" localSheetId="22">#REF!</definedName>
    <definedName name="__________3" localSheetId="26">#REF!</definedName>
    <definedName name="__________3" localSheetId="28">#REF!</definedName>
    <definedName name="__________3" localSheetId="32">#REF!</definedName>
    <definedName name="__________3">#REF!</definedName>
    <definedName name="__________4" localSheetId="16">#REF!</definedName>
    <definedName name="__________4" localSheetId="20">#REF!</definedName>
    <definedName name="__________4" localSheetId="22">#REF!</definedName>
    <definedName name="__________4" localSheetId="26">#REF!</definedName>
    <definedName name="__________4" localSheetId="28">#REF!</definedName>
    <definedName name="__________4" localSheetId="32">#REF!</definedName>
    <definedName name="__________4">#REF!</definedName>
    <definedName name="__________5" localSheetId="16">#REF!</definedName>
    <definedName name="__________5" localSheetId="20">#REF!</definedName>
    <definedName name="__________5" localSheetId="22">#REF!</definedName>
    <definedName name="__________5" localSheetId="26">#REF!</definedName>
    <definedName name="__________5" localSheetId="28">#REF!</definedName>
    <definedName name="__________5" localSheetId="32">#REF!</definedName>
    <definedName name="__________5">#REF!</definedName>
    <definedName name="__________50_99" localSheetId="16">#REF!</definedName>
    <definedName name="__________50_99" localSheetId="20">#REF!</definedName>
    <definedName name="__________50_99" localSheetId="22">#REF!</definedName>
    <definedName name="__________50_99" localSheetId="26">#REF!</definedName>
    <definedName name="__________50_99" localSheetId="28">#REF!</definedName>
    <definedName name="__________50_99" localSheetId="32">#REF!</definedName>
    <definedName name="__________50_99">#REF!</definedName>
    <definedName name="__________500_1999" localSheetId="16">#REF!</definedName>
    <definedName name="__________500_1999" localSheetId="20">#REF!</definedName>
    <definedName name="__________500_1999" localSheetId="22">#REF!</definedName>
    <definedName name="__________500_1999" localSheetId="26">#REF!</definedName>
    <definedName name="__________500_1999" localSheetId="28">#REF!</definedName>
    <definedName name="__________500_1999" localSheetId="32">#REF!</definedName>
    <definedName name="__________500_1999">#REF!</definedName>
    <definedName name="__________6" localSheetId="16">#REF!</definedName>
    <definedName name="__________6" localSheetId="20">#REF!</definedName>
    <definedName name="__________6" localSheetId="22">#REF!</definedName>
    <definedName name="__________6" localSheetId="26">#REF!</definedName>
    <definedName name="__________6" localSheetId="28">#REF!</definedName>
    <definedName name="__________6" localSheetId="32">#REF!</definedName>
    <definedName name="__________6">#REF!</definedName>
    <definedName name="__________7" localSheetId="16">#REF!</definedName>
    <definedName name="__________7" localSheetId="20">#REF!</definedName>
    <definedName name="__________7" localSheetId="22">#REF!</definedName>
    <definedName name="__________7" localSheetId="26">#REF!</definedName>
    <definedName name="__________7" localSheetId="28">#REF!</definedName>
    <definedName name="__________7" localSheetId="32">#REF!</definedName>
    <definedName name="__________7">#REF!</definedName>
    <definedName name="__________8" localSheetId="16">#REF!</definedName>
    <definedName name="__________8" localSheetId="20">#REF!</definedName>
    <definedName name="__________8" localSheetId="22">#REF!</definedName>
    <definedName name="__________8" localSheetId="26">#REF!</definedName>
    <definedName name="__________8" localSheetId="28">#REF!</definedName>
    <definedName name="__________8" localSheetId="32">#REF!</definedName>
    <definedName name="__________8">#REF!</definedName>
    <definedName name="_________JAD11" localSheetId="16">#REF!</definedName>
    <definedName name="_________JAD11" localSheetId="20">#REF!</definedName>
    <definedName name="_________JAD11" localSheetId="22">#REF!</definedName>
    <definedName name="_________JAD11" localSheetId="26">#REF!</definedName>
    <definedName name="_________JAD11" localSheetId="28">#REF!</definedName>
    <definedName name="_________JAD11" localSheetId="32">#REF!</definedName>
    <definedName name="_________JAD11">#REF!</definedName>
    <definedName name="_________JAD12" localSheetId="16">#REF!</definedName>
    <definedName name="_________JAD12" localSheetId="20">#REF!</definedName>
    <definedName name="_________JAD12" localSheetId="22">#REF!</definedName>
    <definedName name="_________JAD12" localSheetId="26">#REF!</definedName>
    <definedName name="_________JAD12" localSheetId="28">#REF!</definedName>
    <definedName name="_________JAD12" localSheetId="32">#REF!</definedName>
    <definedName name="_________JAD12">#REF!</definedName>
    <definedName name="________2" localSheetId="16">#REF!</definedName>
    <definedName name="________2" localSheetId="20">#REF!</definedName>
    <definedName name="________2" localSheetId="22">#REF!</definedName>
    <definedName name="________2" localSheetId="26">#REF!</definedName>
    <definedName name="________2" localSheetId="28">#REF!</definedName>
    <definedName name="________2" localSheetId="32">#REF!</definedName>
    <definedName name="________2">#REF!</definedName>
    <definedName name="________20_49" localSheetId="16">#REF!</definedName>
    <definedName name="________20_49" localSheetId="20">#REF!</definedName>
    <definedName name="________20_49" localSheetId="22">#REF!</definedName>
    <definedName name="________20_49" localSheetId="26">#REF!</definedName>
    <definedName name="________20_49" localSheetId="28">#REF!</definedName>
    <definedName name="________20_49" localSheetId="32">#REF!</definedName>
    <definedName name="________20_49">#REF!</definedName>
    <definedName name="________200_499" localSheetId="16">#REF!</definedName>
    <definedName name="________200_499" localSheetId="20">#REF!</definedName>
    <definedName name="________200_499" localSheetId="22">#REF!</definedName>
    <definedName name="________200_499" localSheetId="26">#REF!</definedName>
    <definedName name="________200_499" localSheetId="28">#REF!</definedName>
    <definedName name="________200_499" localSheetId="32">#REF!</definedName>
    <definedName name="________200_499">#REF!</definedName>
    <definedName name="________3" localSheetId="16">#REF!</definedName>
    <definedName name="________3" localSheetId="20">#REF!</definedName>
    <definedName name="________3" localSheetId="22">#REF!</definedName>
    <definedName name="________3" localSheetId="26">#REF!</definedName>
    <definedName name="________3" localSheetId="28">#REF!</definedName>
    <definedName name="________3" localSheetId="32">#REF!</definedName>
    <definedName name="________3">#REF!</definedName>
    <definedName name="________4" localSheetId="16">#REF!</definedName>
    <definedName name="________4" localSheetId="20">#REF!</definedName>
    <definedName name="________4" localSheetId="22">#REF!</definedName>
    <definedName name="________4" localSheetId="26">#REF!</definedName>
    <definedName name="________4" localSheetId="28">#REF!</definedName>
    <definedName name="________4" localSheetId="32">#REF!</definedName>
    <definedName name="________4">#REF!</definedName>
    <definedName name="________5" localSheetId="16">#REF!</definedName>
    <definedName name="________5" localSheetId="20">#REF!</definedName>
    <definedName name="________5" localSheetId="22">#REF!</definedName>
    <definedName name="________5" localSheetId="26">#REF!</definedName>
    <definedName name="________5" localSheetId="28">#REF!</definedName>
    <definedName name="________5" localSheetId="32">#REF!</definedName>
    <definedName name="________5">#REF!</definedName>
    <definedName name="________50_99" localSheetId="16">#REF!</definedName>
    <definedName name="________50_99" localSheetId="20">#REF!</definedName>
    <definedName name="________50_99" localSheetId="22">#REF!</definedName>
    <definedName name="________50_99" localSheetId="26">#REF!</definedName>
    <definedName name="________50_99" localSheetId="28">#REF!</definedName>
    <definedName name="________50_99" localSheetId="32">#REF!</definedName>
    <definedName name="________50_99">#REF!</definedName>
    <definedName name="________500_1999" localSheetId="16">#REF!</definedName>
    <definedName name="________500_1999" localSheetId="20">#REF!</definedName>
    <definedName name="________500_1999" localSheetId="22">#REF!</definedName>
    <definedName name="________500_1999" localSheetId="26">#REF!</definedName>
    <definedName name="________500_1999" localSheetId="28">#REF!</definedName>
    <definedName name="________500_1999" localSheetId="32">#REF!</definedName>
    <definedName name="________500_1999">#REF!</definedName>
    <definedName name="________6" localSheetId="16">#REF!</definedName>
    <definedName name="________6" localSheetId="20">#REF!</definedName>
    <definedName name="________6" localSheetId="22">#REF!</definedName>
    <definedName name="________6" localSheetId="26">#REF!</definedName>
    <definedName name="________6" localSheetId="28">#REF!</definedName>
    <definedName name="________6" localSheetId="32">#REF!</definedName>
    <definedName name="________6">#REF!</definedName>
    <definedName name="________7" localSheetId="16">#REF!</definedName>
    <definedName name="________7" localSheetId="20">#REF!</definedName>
    <definedName name="________7" localSheetId="22">#REF!</definedName>
    <definedName name="________7" localSheetId="26">#REF!</definedName>
    <definedName name="________7" localSheetId="28">#REF!</definedName>
    <definedName name="________7" localSheetId="32">#REF!</definedName>
    <definedName name="________7">#REF!</definedName>
    <definedName name="________8" localSheetId="16">#REF!</definedName>
    <definedName name="________8" localSheetId="20">#REF!</definedName>
    <definedName name="________8" localSheetId="22">#REF!</definedName>
    <definedName name="________8" localSheetId="26">#REF!</definedName>
    <definedName name="________8" localSheetId="28">#REF!</definedName>
    <definedName name="________8" localSheetId="32">#REF!</definedName>
    <definedName name="________8">#REF!</definedName>
    <definedName name="_______JAD11" localSheetId="12">#REF!</definedName>
    <definedName name="_______JAD11" localSheetId="16">#REF!</definedName>
    <definedName name="_______JAD11" localSheetId="20">#REF!</definedName>
    <definedName name="_______JAD11" localSheetId="22">#REF!</definedName>
    <definedName name="_______JAD11" localSheetId="26">#REF!</definedName>
    <definedName name="_______JAD11" localSheetId="28">#REF!</definedName>
    <definedName name="_______JAD11" localSheetId="32">#REF!</definedName>
    <definedName name="_______JAD11">#REF!</definedName>
    <definedName name="_______JAD12" localSheetId="12">#REF!</definedName>
    <definedName name="_______JAD12" localSheetId="16">#REF!</definedName>
    <definedName name="_______JAD12" localSheetId="20">#REF!</definedName>
    <definedName name="_______JAD12" localSheetId="22">#REF!</definedName>
    <definedName name="_______JAD12" localSheetId="26">#REF!</definedName>
    <definedName name="_______JAD12" localSheetId="28">#REF!</definedName>
    <definedName name="_______JAD12" localSheetId="32">#REF!</definedName>
    <definedName name="_______JAD12">#REF!</definedName>
    <definedName name="______2" localSheetId="12">#REF!</definedName>
    <definedName name="______2" localSheetId="16">#REF!</definedName>
    <definedName name="______2" localSheetId="20">#REF!</definedName>
    <definedName name="______2" localSheetId="22">#REF!</definedName>
    <definedName name="______2" localSheetId="26">#REF!</definedName>
    <definedName name="______2" localSheetId="28">#REF!</definedName>
    <definedName name="______2" localSheetId="32">#REF!</definedName>
    <definedName name="______2">#REF!</definedName>
    <definedName name="______20_49" localSheetId="12">#REF!</definedName>
    <definedName name="______20_49" localSheetId="16">#REF!</definedName>
    <definedName name="______20_49" localSheetId="20">#REF!</definedName>
    <definedName name="______20_49" localSheetId="22">#REF!</definedName>
    <definedName name="______20_49" localSheetId="26">#REF!</definedName>
    <definedName name="______20_49" localSheetId="28">#REF!</definedName>
    <definedName name="______20_49" localSheetId="32">#REF!</definedName>
    <definedName name="______20_49">#REF!</definedName>
    <definedName name="______200_499" localSheetId="12">#REF!</definedName>
    <definedName name="______200_499" localSheetId="16">#REF!</definedName>
    <definedName name="______200_499" localSheetId="20">#REF!</definedName>
    <definedName name="______200_499" localSheetId="22">#REF!</definedName>
    <definedName name="______200_499" localSheetId="26">#REF!</definedName>
    <definedName name="______200_499" localSheetId="28">#REF!</definedName>
    <definedName name="______200_499" localSheetId="32">#REF!</definedName>
    <definedName name="______200_499">#REF!</definedName>
    <definedName name="______3" localSheetId="12">#REF!</definedName>
    <definedName name="______3" localSheetId="16">#REF!</definedName>
    <definedName name="______3" localSheetId="20">#REF!</definedName>
    <definedName name="______3" localSheetId="22">#REF!</definedName>
    <definedName name="______3" localSheetId="26">#REF!</definedName>
    <definedName name="______3" localSheetId="28">#REF!</definedName>
    <definedName name="______3" localSheetId="32">#REF!</definedName>
    <definedName name="______3">#REF!</definedName>
    <definedName name="______4" localSheetId="12">#REF!</definedName>
    <definedName name="______4" localSheetId="16">#REF!</definedName>
    <definedName name="______4" localSheetId="20">#REF!</definedName>
    <definedName name="______4" localSheetId="22">#REF!</definedName>
    <definedName name="______4" localSheetId="26">#REF!</definedName>
    <definedName name="______4" localSheetId="28">#REF!</definedName>
    <definedName name="______4" localSheetId="32">#REF!</definedName>
    <definedName name="______4">#REF!</definedName>
    <definedName name="______5" localSheetId="12">#REF!</definedName>
    <definedName name="______5" localSheetId="16">#REF!</definedName>
    <definedName name="______5" localSheetId="20">#REF!</definedName>
    <definedName name="______5" localSheetId="22">#REF!</definedName>
    <definedName name="______5" localSheetId="26">#REF!</definedName>
    <definedName name="______5" localSheetId="28">#REF!</definedName>
    <definedName name="______5" localSheetId="32">#REF!</definedName>
    <definedName name="______5">#REF!</definedName>
    <definedName name="______50_99" localSheetId="12">#REF!</definedName>
    <definedName name="______50_99" localSheetId="16">#REF!</definedName>
    <definedName name="______50_99" localSheetId="20">#REF!</definedName>
    <definedName name="______50_99" localSheetId="22">#REF!</definedName>
    <definedName name="______50_99" localSheetId="26">#REF!</definedName>
    <definedName name="______50_99" localSheetId="28">#REF!</definedName>
    <definedName name="______50_99" localSheetId="32">#REF!</definedName>
    <definedName name="______50_99">#REF!</definedName>
    <definedName name="______500_1999" localSheetId="12">#REF!</definedName>
    <definedName name="______500_1999" localSheetId="16">#REF!</definedName>
    <definedName name="______500_1999" localSheetId="20">#REF!</definedName>
    <definedName name="______500_1999" localSheetId="22">#REF!</definedName>
    <definedName name="______500_1999" localSheetId="26">#REF!</definedName>
    <definedName name="______500_1999" localSheetId="28">#REF!</definedName>
    <definedName name="______500_1999" localSheetId="32">#REF!</definedName>
    <definedName name="______500_1999">#REF!</definedName>
    <definedName name="______6" localSheetId="12">#REF!</definedName>
    <definedName name="______6" localSheetId="16">#REF!</definedName>
    <definedName name="______6" localSheetId="20">#REF!</definedName>
    <definedName name="______6" localSheetId="22">#REF!</definedName>
    <definedName name="______6" localSheetId="26">#REF!</definedName>
    <definedName name="______6" localSheetId="28">#REF!</definedName>
    <definedName name="______6" localSheetId="32">#REF!</definedName>
    <definedName name="______6">#REF!</definedName>
    <definedName name="______7" localSheetId="12">#REF!</definedName>
    <definedName name="______7" localSheetId="16">#REF!</definedName>
    <definedName name="______7" localSheetId="20">#REF!</definedName>
    <definedName name="______7" localSheetId="22">#REF!</definedName>
    <definedName name="______7" localSheetId="26">#REF!</definedName>
    <definedName name="______7" localSheetId="28">#REF!</definedName>
    <definedName name="______7" localSheetId="32">#REF!</definedName>
    <definedName name="______7">#REF!</definedName>
    <definedName name="______8" localSheetId="12">#REF!</definedName>
    <definedName name="______8" localSheetId="16">#REF!</definedName>
    <definedName name="______8" localSheetId="20">#REF!</definedName>
    <definedName name="______8" localSheetId="22">#REF!</definedName>
    <definedName name="______8" localSheetId="26">#REF!</definedName>
    <definedName name="______8" localSheetId="28">#REF!</definedName>
    <definedName name="______8" localSheetId="32">#REF!</definedName>
    <definedName name="______8">#REF!</definedName>
    <definedName name="_____JAD11" localSheetId="12">#REF!</definedName>
    <definedName name="_____JAD11" localSheetId="16">#REF!</definedName>
    <definedName name="_____JAD11" localSheetId="20">#REF!</definedName>
    <definedName name="_____JAD11" localSheetId="22">#REF!</definedName>
    <definedName name="_____JAD11" localSheetId="26">#REF!</definedName>
    <definedName name="_____JAD11" localSheetId="28">#REF!</definedName>
    <definedName name="_____JAD11" localSheetId="32">#REF!</definedName>
    <definedName name="_____JAD11">#REF!</definedName>
    <definedName name="_____JAD12" localSheetId="12">#REF!</definedName>
    <definedName name="_____JAD12" localSheetId="16">#REF!</definedName>
    <definedName name="_____JAD12" localSheetId="20">#REF!</definedName>
    <definedName name="_____JAD12" localSheetId="22">#REF!</definedName>
    <definedName name="_____JAD12" localSheetId="26">#REF!</definedName>
    <definedName name="_____JAD12" localSheetId="28">#REF!</definedName>
    <definedName name="_____JAD12" localSheetId="32">#REF!</definedName>
    <definedName name="_____JAD12">#REF!</definedName>
    <definedName name="____2" localSheetId="12">#REF!</definedName>
    <definedName name="____2" localSheetId="16">#REF!</definedName>
    <definedName name="____2" localSheetId="20">#REF!</definedName>
    <definedName name="____2" localSheetId="22">#REF!</definedName>
    <definedName name="____2" localSheetId="26">#REF!</definedName>
    <definedName name="____2" localSheetId="28">#REF!</definedName>
    <definedName name="____2" localSheetId="32">#REF!</definedName>
    <definedName name="____2">#REF!</definedName>
    <definedName name="____20_49" localSheetId="12">#REF!</definedName>
    <definedName name="____20_49" localSheetId="16">#REF!</definedName>
    <definedName name="____20_49" localSheetId="20">#REF!</definedName>
    <definedName name="____20_49" localSheetId="22">#REF!</definedName>
    <definedName name="____20_49" localSheetId="26">#REF!</definedName>
    <definedName name="____20_49" localSheetId="28">#REF!</definedName>
    <definedName name="____20_49" localSheetId="32">#REF!</definedName>
    <definedName name="____20_49">#REF!</definedName>
    <definedName name="____200_499" localSheetId="12">#REF!</definedName>
    <definedName name="____200_499" localSheetId="16">#REF!</definedName>
    <definedName name="____200_499" localSheetId="20">#REF!</definedName>
    <definedName name="____200_499" localSheetId="22">#REF!</definedName>
    <definedName name="____200_499" localSheetId="26">#REF!</definedName>
    <definedName name="____200_499" localSheetId="28">#REF!</definedName>
    <definedName name="____200_499" localSheetId="32">#REF!</definedName>
    <definedName name="____200_499">#REF!</definedName>
    <definedName name="____3" localSheetId="12">#REF!</definedName>
    <definedName name="____3" localSheetId="16">#REF!</definedName>
    <definedName name="____3" localSheetId="20">#REF!</definedName>
    <definedName name="____3" localSheetId="22">#REF!</definedName>
    <definedName name="____3" localSheetId="26">#REF!</definedName>
    <definedName name="____3" localSheetId="28">#REF!</definedName>
    <definedName name="____3" localSheetId="32">#REF!</definedName>
    <definedName name="____3">#REF!</definedName>
    <definedName name="____4" localSheetId="12">#REF!</definedName>
    <definedName name="____4" localSheetId="16">#REF!</definedName>
    <definedName name="____4" localSheetId="20">#REF!</definedName>
    <definedName name="____4" localSheetId="22">#REF!</definedName>
    <definedName name="____4" localSheetId="26">#REF!</definedName>
    <definedName name="____4" localSheetId="28">#REF!</definedName>
    <definedName name="____4" localSheetId="32">#REF!</definedName>
    <definedName name="____4">#REF!</definedName>
    <definedName name="____5" localSheetId="12">#REF!</definedName>
    <definedName name="____5" localSheetId="16">#REF!</definedName>
    <definedName name="____5" localSheetId="20">#REF!</definedName>
    <definedName name="____5" localSheetId="22">#REF!</definedName>
    <definedName name="____5" localSheetId="26">#REF!</definedName>
    <definedName name="____5" localSheetId="28">#REF!</definedName>
    <definedName name="____5" localSheetId="32">#REF!</definedName>
    <definedName name="____5">#REF!</definedName>
    <definedName name="____50_99" localSheetId="12">#REF!</definedName>
    <definedName name="____50_99" localSheetId="16">#REF!</definedName>
    <definedName name="____50_99" localSheetId="20">#REF!</definedName>
    <definedName name="____50_99" localSheetId="22">#REF!</definedName>
    <definedName name="____50_99" localSheetId="26">#REF!</definedName>
    <definedName name="____50_99" localSheetId="28">#REF!</definedName>
    <definedName name="____50_99" localSheetId="32">#REF!</definedName>
    <definedName name="____50_99">#REF!</definedName>
    <definedName name="____500_1999" localSheetId="12">#REF!</definedName>
    <definedName name="____500_1999" localSheetId="16">#REF!</definedName>
    <definedName name="____500_1999" localSheetId="20">#REF!</definedName>
    <definedName name="____500_1999" localSheetId="22">#REF!</definedName>
    <definedName name="____500_1999" localSheetId="26">#REF!</definedName>
    <definedName name="____500_1999" localSheetId="28">#REF!</definedName>
    <definedName name="____500_1999" localSheetId="32">#REF!</definedName>
    <definedName name="____500_1999">#REF!</definedName>
    <definedName name="____6" localSheetId="12">#REF!</definedName>
    <definedName name="____6" localSheetId="16">#REF!</definedName>
    <definedName name="____6" localSheetId="20">#REF!</definedName>
    <definedName name="____6" localSheetId="22">#REF!</definedName>
    <definedName name="____6" localSheetId="26">#REF!</definedName>
    <definedName name="____6" localSheetId="28">#REF!</definedName>
    <definedName name="____6" localSheetId="32">#REF!</definedName>
    <definedName name="____6">#REF!</definedName>
    <definedName name="____7" localSheetId="12">#REF!</definedName>
    <definedName name="____7" localSheetId="16">#REF!</definedName>
    <definedName name="____7" localSheetId="20">#REF!</definedName>
    <definedName name="____7" localSheetId="22">#REF!</definedName>
    <definedName name="____7" localSheetId="26">#REF!</definedName>
    <definedName name="____7" localSheetId="28">#REF!</definedName>
    <definedName name="____7" localSheetId="32">#REF!</definedName>
    <definedName name="____7">#REF!</definedName>
    <definedName name="____8" localSheetId="12">#REF!</definedName>
    <definedName name="____8" localSheetId="16">#REF!</definedName>
    <definedName name="____8" localSheetId="20">#REF!</definedName>
    <definedName name="____8" localSheetId="22">#REF!</definedName>
    <definedName name="____8" localSheetId="26">#REF!</definedName>
    <definedName name="____8" localSheetId="28">#REF!</definedName>
    <definedName name="____8" localSheetId="32">#REF!</definedName>
    <definedName name="____8">#REF!</definedName>
    <definedName name="___JAD11" localSheetId="12">#REF!</definedName>
    <definedName name="___JAD11" localSheetId="16">#REF!</definedName>
    <definedName name="___JAD11" localSheetId="20">#REF!</definedName>
    <definedName name="___JAD11" localSheetId="22">#REF!</definedName>
    <definedName name="___JAD11" localSheetId="26">#REF!</definedName>
    <definedName name="___JAD11" localSheetId="28">#REF!</definedName>
    <definedName name="___JAD11" localSheetId="32">#REF!</definedName>
    <definedName name="___JAD11">#REF!</definedName>
    <definedName name="___JAD12" localSheetId="12">#REF!</definedName>
    <definedName name="___JAD12" localSheetId="16">#REF!</definedName>
    <definedName name="___JAD12" localSheetId="20">#REF!</definedName>
    <definedName name="___JAD12" localSheetId="22">#REF!</definedName>
    <definedName name="___JAD12" localSheetId="26">#REF!</definedName>
    <definedName name="___JAD12" localSheetId="28">#REF!</definedName>
    <definedName name="___JAD12" localSheetId="32">#REF!</definedName>
    <definedName name="___JAD12">#REF!</definedName>
    <definedName name="__2" localSheetId="12">#REF!</definedName>
    <definedName name="__2" localSheetId="16">#REF!</definedName>
    <definedName name="__2" localSheetId="20">#REF!</definedName>
    <definedName name="__2" localSheetId="22">#REF!</definedName>
    <definedName name="__2" localSheetId="26">#REF!</definedName>
    <definedName name="__2" localSheetId="28">#REF!</definedName>
    <definedName name="__2" localSheetId="32">#REF!</definedName>
    <definedName name="__2">#REF!</definedName>
    <definedName name="__20_49" localSheetId="12">#REF!</definedName>
    <definedName name="__20_49" localSheetId="16">#REF!</definedName>
    <definedName name="__20_49" localSheetId="20">#REF!</definedName>
    <definedName name="__20_49" localSheetId="22">#REF!</definedName>
    <definedName name="__20_49" localSheetId="26">#REF!</definedName>
    <definedName name="__20_49" localSheetId="28">#REF!</definedName>
    <definedName name="__20_49" localSheetId="32">#REF!</definedName>
    <definedName name="__20_49">#REF!</definedName>
    <definedName name="__200_499" localSheetId="12">#REF!</definedName>
    <definedName name="__200_499" localSheetId="16">#REF!</definedName>
    <definedName name="__200_499" localSheetId="20">#REF!</definedName>
    <definedName name="__200_499" localSheetId="22">#REF!</definedName>
    <definedName name="__200_499" localSheetId="26">#REF!</definedName>
    <definedName name="__200_499" localSheetId="28">#REF!</definedName>
    <definedName name="__200_499" localSheetId="32">#REF!</definedName>
    <definedName name="__200_499">#REF!</definedName>
    <definedName name="__3" localSheetId="12">#REF!</definedName>
    <definedName name="__3" localSheetId="16">#REF!</definedName>
    <definedName name="__3" localSheetId="20">#REF!</definedName>
    <definedName name="__3" localSheetId="22">#REF!</definedName>
    <definedName name="__3" localSheetId="26">#REF!</definedName>
    <definedName name="__3" localSheetId="28">#REF!</definedName>
    <definedName name="__3" localSheetId="32">#REF!</definedName>
    <definedName name="__3">#REF!</definedName>
    <definedName name="__4" localSheetId="12">#REF!</definedName>
    <definedName name="__4" localSheetId="16">#REF!</definedName>
    <definedName name="__4" localSheetId="20">#REF!</definedName>
    <definedName name="__4" localSheetId="22">#REF!</definedName>
    <definedName name="__4" localSheetId="26">#REF!</definedName>
    <definedName name="__4" localSheetId="28">#REF!</definedName>
    <definedName name="__4" localSheetId="32">#REF!</definedName>
    <definedName name="__4">#REF!</definedName>
    <definedName name="__5" localSheetId="12">#REF!</definedName>
    <definedName name="__5" localSheetId="16">#REF!</definedName>
    <definedName name="__5" localSheetId="20">#REF!</definedName>
    <definedName name="__5" localSheetId="22">#REF!</definedName>
    <definedName name="__5" localSheetId="26">#REF!</definedName>
    <definedName name="__5" localSheetId="28">#REF!</definedName>
    <definedName name="__5" localSheetId="32">#REF!</definedName>
    <definedName name="__5">#REF!</definedName>
    <definedName name="__50_99" localSheetId="12">#REF!</definedName>
    <definedName name="__50_99" localSheetId="16">#REF!</definedName>
    <definedName name="__50_99" localSheetId="20">#REF!</definedName>
    <definedName name="__50_99" localSheetId="22">#REF!</definedName>
    <definedName name="__50_99" localSheetId="26">#REF!</definedName>
    <definedName name="__50_99" localSheetId="28">#REF!</definedName>
    <definedName name="__50_99" localSheetId="32">#REF!</definedName>
    <definedName name="__50_99">#REF!</definedName>
    <definedName name="__500_1999" localSheetId="12">#REF!</definedName>
    <definedName name="__500_1999" localSheetId="16">#REF!</definedName>
    <definedName name="__500_1999" localSheetId="20">#REF!</definedName>
    <definedName name="__500_1999" localSheetId="22">#REF!</definedName>
    <definedName name="__500_1999" localSheetId="26">#REF!</definedName>
    <definedName name="__500_1999" localSheetId="28">#REF!</definedName>
    <definedName name="__500_1999" localSheetId="32">#REF!</definedName>
    <definedName name="__500_1999">#REF!</definedName>
    <definedName name="__6" localSheetId="12">#REF!</definedName>
    <definedName name="__6" localSheetId="16">#REF!</definedName>
    <definedName name="__6" localSheetId="20">#REF!</definedName>
    <definedName name="__6" localSheetId="22">#REF!</definedName>
    <definedName name="__6" localSheetId="26">#REF!</definedName>
    <definedName name="__6" localSheetId="28">#REF!</definedName>
    <definedName name="__6" localSheetId="32">#REF!</definedName>
    <definedName name="__6">#REF!</definedName>
    <definedName name="__7" localSheetId="12">#REF!</definedName>
    <definedName name="__7" localSheetId="16">#REF!</definedName>
    <definedName name="__7" localSheetId="20">#REF!</definedName>
    <definedName name="__7" localSheetId="22">#REF!</definedName>
    <definedName name="__7" localSheetId="26">#REF!</definedName>
    <definedName name="__7" localSheetId="28">#REF!</definedName>
    <definedName name="__7" localSheetId="32">#REF!</definedName>
    <definedName name="__7">#REF!</definedName>
    <definedName name="__8" localSheetId="12">#REF!</definedName>
    <definedName name="__8" localSheetId="16">#REF!</definedName>
    <definedName name="__8" localSheetId="20">#REF!</definedName>
    <definedName name="__8" localSheetId="22">#REF!</definedName>
    <definedName name="__8" localSheetId="26">#REF!</definedName>
    <definedName name="__8" localSheetId="28">#REF!</definedName>
    <definedName name="__8" localSheetId="32">#REF!</definedName>
    <definedName name="__8">#REF!</definedName>
    <definedName name="__JAD11" localSheetId="12">#REF!</definedName>
    <definedName name="__JAD11" localSheetId="16">#REF!</definedName>
    <definedName name="__JAD11" localSheetId="20">#REF!</definedName>
    <definedName name="__JAD11" localSheetId="22">#REF!</definedName>
    <definedName name="__JAD11" localSheetId="26">#REF!</definedName>
    <definedName name="__JAD11" localSheetId="28">#REF!</definedName>
    <definedName name="__JAD11" localSheetId="32">#REF!</definedName>
    <definedName name="__JAD11">#REF!</definedName>
    <definedName name="__JAD12" localSheetId="12">#REF!</definedName>
    <definedName name="__JAD12" localSheetId="16">#REF!</definedName>
    <definedName name="__JAD12" localSheetId="20">#REF!</definedName>
    <definedName name="__JAD12" localSheetId="22">#REF!</definedName>
    <definedName name="__JAD12" localSheetId="26">#REF!</definedName>
    <definedName name="__JAD12" localSheetId="28">#REF!</definedName>
    <definedName name="__JAD12" localSheetId="32">#REF!</definedName>
    <definedName name="__JAD12">#REF!</definedName>
    <definedName name="_1_1999" localSheetId="10">#REF!</definedName>
    <definedName name="_1_1999" localSheetId="12">#REF!</definedName>
    <definedName name="_1_1999" localSheetId="2">#REF!</definedName>
    <definedName name="_1_1999" localSheetId="7">#REF!</definedName>
    <definedName name="_1_1999" localSheetId="8">#REF!</definedName>
    <definedName name="_1_1999" localSheetId="16">#REF!</definedName>
    <definedName name="_1_1999" localSheetId="20">#REF!</definedName>
    <definedName name="_1_1999" localSheetId="22">#REF!</definedName>
    <definedName name="_1_1999" localSheetId="26">#REF!</definedName>
    <definedName name="_1_1999" localSheetId="28">#REF!</definedName>
    <definedName name="_1_1999" localSheetId="32">#REF!</definedName>
    <definedName name="_1_1999">#REF!</definedName>
    <definedName name="_10_3" localSheetId="12">#REF!</definedName>
    <definedName name="_10_3" localSheetId="16">#REF!</definedName>
    <definedName name="_10_3" localSheetId="20">#REF!</definedName>
    <definedName name="_10_3" localSheetId="22">#REF!</definedName>
    <definedName name="_10_3" localSheetId="26">#REF!</definedName>
    <definedName name="_10_3" localSheetId="28">#REF!</definedName>
    <definedName name="_10_3" localSheetId="32">#REF!</definedName>
    <definedName name="_10_3">#REF!</definedName>
    <definedName name="_10_6" localSheetId="10">#REF!</definedName>
    <definedName name="_10_6" localSheetId="12">#REF!</definedName>
    <definedName name="_10_6" localSheetId="2">#REF!</definedName>
    <definedName name="_10_6" localSheetId="7">#REF!</definedName>
    <definedName name="_10_6" localSheetId="8">#REF!</definedName>
    <definedName name="_10_6" localSheetId="16">#REF!</definedName>
    <definedName name="_10_6" localSheetId="20">#REF!</definedName>
    <definedName name="_10_6" localSheetId="22">#REF!</definedName>
    <definedName name="_10_6" localSheetId="26">#REF!</definedName>
    <definedName name="_10_6" localSheetId="28">#REF!</definedName>
    <definedName name="_10_6" localSheetId="32">#REF!</definedName>
    <definedName name="_10_6">#REF!</definedName>
    <definedName name="_11_7" localSheetId="10">#REF!</definedName>
    <definedName name="_11_7" localSheetId="12">#REF!</definedName>
    <definedName name="_11_7" localSheetId="2">#REF!</definedName>
    <definedName name="_11_7" localSheetId="7">#REF!</definedName>
    <definedName name="_11_7" localSheetId="8">#REF!</definedName>
    <definedName name="_11_7" localSheetId="16">#REF!</definedName>
    <definedName name="_11_7" localSheetId="20">#REF!</definedName>
    <definedName name="_11_7" localSheetId="22">#REF!</definedName>
    <definedName name="_11_7" localSheetId="26">#REF!</definedName>
    <definedName name="_11_7" localSheetId="28">#REF!</definedName>
    <definedName name="_11_7" localSheetId="32">#REF!</definedName>
    <definedName name="_11_7">#REF!</definedName>
    <definedName name="_12_200_499" localSheetId="12">#REF!</definedName>
    <definedName name="_12_200_499" localSheetId="16">#REF!</definedName>
    <definedName name="_12_200_499" localSheetId="20">#REF!</definedName>
    <definedName name="_12_200_499" localSheetId="22">#REF!</definedName>
    <definedName name="_12_200_499" localSheetId="26">#REF!</definedName>
    <definedName name="_12_200_499" localSheetId="28">#REF!</definedName>
    <definedName name="_12_200_499" localSheetId="32">#REF!</definedName>
    <definedName name="_12_200_499">#REF!</definedName>
    <definedName name="_12_4" localSheetId="12">#REF!</definedName>
    <definedName name="_12_4" localSheetId="16">#REF!</definedName>
    <definedName name="_12_4" localSheetId="20">#REF!</definedName>
    <definedName name="_12_4" localSheetId="22">#REF!</definedName>
    <definedName name="_12_4" localSheetId="26">#REF!</definedName>
    <definedName name="_12_4" localSheetId="28">#REF!</definedName>
    <definedName name="_12_4" localSheetId="32">#REF!</definedName>
    <definedName name="_12_4">#REF!</definedName>
    <definedName name="_12_8" localSheetId="10">#REF!</definedName>
    <definedName name="_12_8" localSheetId="12">#REF!</definedName>
    <definedName name="_12_8" localSheetId="2">#REF!</definedName>
    <definedName name="_12_8" localSheetId="7">#REF!</definedName>
    <definedName name="_12_8" localSheetId="8">#REF!</definedName>
    <definedName name="_12_8" localSheetId="16">#REF!</definedName>
    <definedName name="_12_8" localSheetId="20">#REF!</definedName>
    <definedName name="_12_8" localSheetId="22">#REF!</definedName>
    <definedName name="_12_8" localSheetId="26">#REF!</definedName>
    <definedName name="_12_8" localSheetId="28">#REF!</definedName>
    <definedName name="_12_8" localSheetId="32">#REF!</definedName>
    <definedName name="_12_8">#REF!</definedName>
    <definedName name="_14_5" localSheetId="12">#REF!</definedName>
    <definedName name="_14_5" localSheetId="16">#REF!</definedName>
    <definedName name="_14_5" localSheetId="20">#REF!</definedName>
    <definedName name="_14_5" localSheetId="22">#REF!</definedName>
    <definedName name="_14_5" localSheetId="26">#REF!</definedName>
    <definedName name="_14_5" localSheetId="28">#REF!</definedName>
    <definedName name="_14_5" localSheetId="32">#REF!</definedName>
    <definedName name="_14_5">#REF!</definedName>
    <definedName name="_15_3" localSheetId="12">#REF!</definedName>
    <definedName name="_15_3" localSheetId="16">#REF!</definedName>
    <definedName name="_15_3" localSheetId="20">#REF!</definedName>
    <definedName name="_15_3" localSheetId="22">#REF!</definedName>
    <definedName name="_15_3" localSheetId="26">#REF!</definedName>
    <definedName name="_15_3" localSheetId="28">#REF!</definedName>
    <definedName name="_15_3" localSheetId="32">#REF!</definedName>
    <definedName name="_15_3">#REF!</definedName>
    <definedName name="_16_50_99" localSheetId="12">#REF!</definedName>
    <definedName name="_16_50_99" localSheetId="16">#REF!</definedName>
    <definedName name="_16_50_99" localSheetId="20">#REF!</definedName>
    <definedName name="_16_50_99" localSheetId="22">#REF!</definedName>
    <definedName name="_16_50_99" localSheetId="26">#REF!</definedName>
    <definedName name="_16_50_99" localSheetId="28">#REF!</definedName>
    <definedName name="_16_50_99" localSheetId="32">#REF!</definedName>
    <definedName name="_16_50_99">#REF!</definedName>
    <definedName name="_18_4" localSheetId="12">#REF!</definedName>
    <definedName name="_18_4" localSheetId="16">#REF!</definedName>
    <definedName name="_18_4" localSheetId="20">#REF!</definedName>
    <definedName name="_18_4" localSheetId="22">#REF!</definedName>
    <definedName name="_18_4" localSheetId="26">#REF!</definedName>
    <definedName name="_18_4" localSheetId="28">#REF!</definedName>
    <definedName name="_18_4" localSheetId="32">#REF!</definedName>
    <definedName name="_18_4">#REF!</definedName>
    <definedName name="_18_500_1999" localSheetId="12">#REF!</definedName>
    <definedName name="_18_500_1999" localSheetId="16">#REF!</definedName>
    <definedName name="_18_500_1999" localSheetId="20">#REF!</definedName>
    <definedName name="_18_500_1999" localSheetId="22">#REF!</definedName>
    <definedName name="_18_500_1999" localSheetId="26">#REF!</definedName>
    <definedName name="_18_500_1999" localSheetId="28">#REF!</definedName>
    <definedName name="_18_500_1999" localSheetId="32">#REF!</definedName>
    <definedName name="_18_500_1999">#REF!</definedName>
    <definedName name="_2" localSheetId="12">#REF!</definedName>
    <definedName name="_2" localSheetId="16">#REF!</definedName>
    <definedName name="_2" localSheetId="20">#REF!</definedName>
    <definedName name="_2" localSheetId="22">#REF!</definedName>
    <definedName name="_2" localSheetId="26">#REF!</definedName>
    <definedName name="_2" localSheetId="28">#REF!</definedName>
    <definedName name="_2" localSheetId="32">#REF!</definedName>
    <definedName name="_2">#REF!</definedName>
    <definedName name="_2_1999" localSheetId="12">#REF!</definedName>
    <definedName name="_2_1999" localSheetId="16">#REF!</definedName>
    <definedName name="_2_1999" localSheetId="20">#REF!</definedName>
    <definedName name="_2_1999" localSheetId="22">#REF!</definedName>
    <definedName name="_2_1999" localSheetId="26">#REF!</definedName>
    <definedName name="_2_1999" localSheetId="28">#REF!</definedName>
    <definedName name="_2_1999" localSheetId="32">#REF!</definedName>
    <definedName name="_2_1999">#REF!</definedName>
    <definedName name="_2_2" localSheetId="10">#REF!</definedName>
    <definedName name="_2_2" localSheetId="12">#REF!</definedName>
    <definedName name="_2_2" localSheetId="2">#REF!</definedName>
    <definedName name="_2_2" localSheetId="7">#REF!</definedName>
    <definedName name="_2_2" localSheetId="8">#REF!</definedName>
    <definedName name="_2_2" localSheetId="16">#REF!</definedName>
    <definedName name="_2_2" localSheetId="20">#REF!</definedName>
    <definedName name="_2_2" localSheetId="22">#REF!</definedName>
    <definedName name="_2_2" localSheetId="26">#REF!</definedName>
    <definedName name="_2_2" localSheetId="28">#REF!</definedName>
    <definedName name="_2_2" localSheetId="32">#REF!</definedName>
    <definedName name="_2_2">#REF!</definedName>
    <definedName name="_20_49" localSheetId="12">#REF!</definedName>
    <definedName name="_20_49" localSheetId="16">#REF!</definedName>
    <definedName name="_20_49" localSheetId="20">#REF!</definedName>
    <definedName name="_20_49" localSheetId="22">#REF!</definedName>
    <definedName name="_20_49" localSheetId="26">#REF!</definedName>
    <definedName name="_20_49" localSheetId="28">#REF!</definedName>
    <definedName name="_20_49" localSheetId="32">#REF!</definedName>
    <definedName name="_20_49">#REF!</definedName>
    <definedName name="_20_6" localSheetId="12">#REF!</definedName>
    <definedName name="_20_6" localSheetId="16">#REF!</definedName>
    <definedName name="_20_6" localSheetId="20">#REF!</definedName>
    <definedName name="_20_6" localSheetId="22">#REF!</definedName>
    <definedName name="_20_6" localSheetId="26">#REF!</definedName>
    <definedName name="_20_6" localSheetId="28">#REF!</definedName>
    <definedName name="_20_6" localSheetId="32">#REF!</definedName>
    <definedName name="_20_6">#REF!</definedName>
    <definedName name="_200_499" localSheetId="12">#REF!</definedName>
    <definedName name="_200_499" localSheetId="16">#REF!</definedName>
    <definedName name="_200_499" localSheetId="20">#REF!</definedName>
    <definedName name="_200_499" localSheetId="22">#REF!</definedName>
    <definedName name="_200_499" localSheetId="26">#REF!</definedName>
    <definedName name="_200_499" localSheetId="28">#REF!</definedName>
    <definedName name="_200_499" localSheetId="32">#REF!</definedName>
    <definedName name="_200_499">#REF!</definedName>
    <definedName name="_21_5" localSheetId="12">#REF!</definedName>
    <definedName name="_21_5" localSheetId="16">#REF!</definedName>
    <definedName name="_21_5" localSheetId="20">#REF!</definedName>
    <definedName name="_21_5" localSheetId="22">#REF!</definedName>
    <definedName name="_21_5" localSheetId="26">#REF!</definedName>
    <definedName name="_21_5" localSheetId="28">#REF!</definedName>
    <definedName name="_21_5" localSheetId="32">#REF!</definedName>
    <definedName name="_21_5">#REF!</definedName>
    <definedName name="_22_7" localSheetId="12">#REF!</definedName>
    <definedName name="_22_7" localSheetId="16">#REF!</definedName>
    <definedName name="_22_7" localSheetId="20">#REF!</definedName>
    <definedName name="_22_7" localSheetId="22">#REF!</definedName>
    <definedName name="_22_7" localSheetId="26">#REF!</definedName>
    <definedName name="_22_7" localSheetId="28">#REF!</definedName>
    <definedName name="_22_7" localSheetId="32">#REF!</definedName>
    <definedName name="_22_7">#REF!</definedName>
    <definedName name="_24_50_99" localSheetId="12">#REF!</definedName>
    <definedName name="_24_50_99" localSheetId="16">#REF!</definedName>
    <definedName name="_24_50_99" localSheetId="20">#REF!</definedName>
    <definedName name="_24_50_99" localSheetId="22">#REF!</definedName>
    <definedName name="_24_50_99" localSheetId="26">#REF!</definedName>
    <definedName name="_24_50_99" localSheetId="28">#REF!</definedName>
    <definedName name="_24_50_99" localSheetId="32">#REF!</definedName>
    <definedName name="_24_50_99">#REF!</definedName>
    <definedName name="_24_8" localSheetId="12">#REF!</definedName>
    <definedName name="_24_8" localSheetId="16">#REF!</definedName>
    <definedName name="_24_8" localSheetId="20">#REF!</definedName>
    <definedName name="_24_8" localSheetId="22">#REF!</definedName>
    <definedName name="_24_8" localSheetId="26">#REF!</definedName>
    <definedName name="_24_8" localSheetId="28">#REF!</definedName>
    <definedName name="_24_8" localSheetId="32">#REF!</definedName>
    <definedName name="_24_8">#REF!</definedName>
    <definedName name="_27_500_1999" localSheetId="12">#REF!</definedName>
    <definedName name="_27_500_1999" localSheetId="16">#REF!</definedName>
    <definedName name="_27_500_1999" localSheetId="20">#REF!</definedName>
    <definedName name="_27_500_1999" localSheetId="22">#REF!</definedName>
    <definedName name="_27_500_1999" localSheetId="26">#REF!</definedName>
    <definedName name="_27_500_1999" localSheetId="28">#REF!</definedName>
    <definedName name="_27_500_1999" localSheetId="32">#REF!</definedName>
    <definedName name="_27_500_1999">#REF!</definedName>
    <definedName name="_3" localSheetId="12">#REF!</definedName>
    <definedName name="_3" localSheetId="16">#REF!</definedName>
    <definedName name="_3" localSheetId="20">#REF!</definedName>
    <definedName name="_3" localSheetId="22">#REF!</definedName>
    <definedName name="_3" localSheetId="26">#REF!</definedName>
    <definedName name="_3" localSheetId="28">#REF!</definedName>
    <definedName name="_3" localSheetId="32">#REF!</definedName>
    <definedName name="_3">#REF!</definedName>
    <definedName name="_3_1999" localSheetId="12">#REF!</definedName>
    <definedName name="_3_1999" localSheetId="16">#REF!</definedName>
    <definedName name="_3_1999" localSheetId="20">#REF!</definedName>
    <definedName name="_3_1999" localSheetId="22">#REF!</definedName>
    <definedName name="_3_1999" localSheetId="26">#REF!</definedName>
    <definedName name="_3_1999" localSheetId="28">#REF!</definedName>
    <definedName name="_3_1999" localSheetId="32">#REF!</definedName>
    <definedName name="_3_1999">#REF!</definedName>
    <definedName name="_3_20_49" localSheetId="10">#REF!</definedName>
    <definedName name="_3_20_49" localSheetId="12">#REF!</definedName>
    <definedName name="_3_20_49" localSheetId="2">#REF!</definedName>
    <definedName name="_3_20_49" localSheetId="7">#REF!</definedName>
    <definedName name="_3_20_49" localSheetId="8">#REF!</definedName>
    <definedName name="_3_20_49" localSheetId="16">#REF!</definedName>
    <definedName name="_3_20_49" localSheetId="20">#REF!</definedName>
    <definedName name="_3_20_49" localSheetId="22">#REF!</definedName>
    <definedName name="_3_20_49" localSheetId="26">#REF!</definedName>
    <definedName name="_3_20_49" localSheetId="28">#REF!</definedName>
    <definedName name="_3_20_49" localSheetId="32">#REF!</definedName>
    <definedName name="_3_20_49">#REF!</definedName>
    <definedName name="_30_6" localSheetId="12">#REF!</definedName>
    <definedName name="_30_6" localSheetId="16">#REF!</definedName>
    <definedName name="_30_6" localSheetId="20">#REF!</definedName>
    <definedName name="_30_6" localSheetId="22">#REF!</definedName>
    <definedName name="_30_6" localSheetId="26">#REF!</definedName>
    <definedName name="_30_6" localSheetId="28">#REF!</definedName>
    <definedName name="_30_6" localSheetId="32">#REF!</definedName>
    <definedName name="_30_6">#REF!</definedName>
    <definedName name="_33_7" localSheetId="12">#REF!</definedName>
    <definedName name="_33_7" localSheetId="16">#REF!</definedName>
    <definedName name="_33_7" localSheetId="20">#REF!</definedName>
    <definedName name="_33_7" localSheetId="22">#REF!</definedName>
    <definedName name="_33_7" localSheetId="26">#REF!</definedName>
    <definedName name="_33_7" localSheetId="28">#REF!</definedName>
    <definedName name="_33_7" localSheetId="32">#REF!</definedName>
    <definedName name="_33_7">#REF!</definedName>
    <definedName name="_36_8" localSheetId="12">#REF!</definedName>
    <definedName name="_36_8" localSheetId="16">#REF!</definedName>
    <definedName name="_36_8" localSheetId="20">#REF!</definedName>
    <definedName name="_36_8" localSheetId="22">#REF!</definedName>
    <definedName name="_36_8" localSheetId="26">#REF!</definedName>
    <definedName name="_36_8" localSheetId="28">#REF!</definedName>
    <definedName name="_36_8" localSheetId="32">#REF!</definedName>
    <definedName name="_36_8">#REF!</definedName>
    <definedName name="_4" localSheetId="12">#REF!</definedName>
    <definedName name="_4" localSheetId="16">#REF!</definedName>
    <definedName name="_4" localSheetId="20">#REF!</definedName>
    <definedName name="_4" localSheetId="22">#REF!</definedName>
    <definedName name="_4" localSheetId="26">#REF!</definedName>
    <definedName name="_4" localSheetId="28">#REF!</definedName>
    <definedName name="_4" localSheetId="32">#REF!</definedName>
    <definedName name="_4">#REF!</definedName>
    <definedName name="_4_2" localSheetId="12">#REF!</definedName>
    <definedName name="_4_2" localSheetId="16">#REF!</definedName>
    <definedName name="_4_2" localSheetId="20">#REF!</definedName>
    <definedName name="_4_2" localSheetId="22">#REF!</definedName>
    <definedName name="_4_2" localSheetId="26">#REF!</definedName>
    <definedName name="_4_2" localSheetId="28">#REF!</definedName>
    <definedName name="_4_2" localSheetId="32">#REF!</definedName>
    <definedName name="_4_2">#REF!</definedName>
    <definedName name="_4_200_499" localSheetId="10">#REF!</definedName>
    <definedName name="_4_200_499" localSheetId="12">#REF!</definedName>
    <definedName name="_4_200_499" localSheetId="2">#REF!</definedName>
    <definedName name="_4_200_499" localSheetId="7">#REF!</definedName>
    <definedName name="_4_200_499" localSheetId="8">#REF!</definedName>
    <definedName name="_4_200_499" localSheetId="16">#REF!</definedName>
    <definedName name="_4_200_499" localSheetId="20">#REF!</definedName>
    <definedName name="_4_200_499" localSheetId="22">#REF!</definedName>
    <definedName name="_4_200_499" localSheetId="26">#REF!</definedName>
    <definedName name="_4_200_499" localSheetId="28">#REF!</definedName>
    <definedName name="_4_200_499" localSheetId="32">#REF!</definedName>
    <definedName name="_4_200_499">#REF!</definedName>
    <definedName name="_5" localSheetId="12">#REF!</definedName>
    <definedName name="_5" localSheetId="16">#REF!</definedName>
    <definedName name="_5" localSheetId="20">#REF!</definedName>
    <definedName name="_5" localSheetId="22">#REF!</definedName>
    <definedName name="_5" localSheetId="26">#REF!</definedName>
    <definedName name="_5" localSheetId="28">#REF!</definedName>
    <definedName name="_5" localSheetId="32">#REF!</definedName>
    <definedName name="_5">#REF!</definedName>
    <definedName name="_5_3" localSheetId="10">#REF!</definedName>
    <definedName name="_5_3" localSheetId="12">#REF!</definedName>
    <definedName name="_5_3" localSheetId="2">#REF!</definedName>
    <definedName name="_5_3" localSheetId="7">#REF!</definedName>
    <definedName name="_5_3" localSheetId="8">#REF!</definedName>
    <definedName name="_5_3" localSheetId="16">#REF!</definedName>
    <definedName name="_5_3" localSheetId="20">#REF!</definedName>
    <definedName name="_5_3" localSheetId="22">#REF!</definedName>
    <definedName name="_5_3" localSheetId="26">#REF!</definedName>
    <definedName name="_5_3" localSheetId="28">#REF!</definedName>
    <definedName name="_5_3" localSheetId="32">#REF!</definedName>
    <definedName name="_5_3">#REF!</definedName>
    <definedName name="_50_99" localSheetId="12">#REF!</definedName>
    <definedName name="_50_99" localSheetId="16">#REF!</definedName>
    <definedName name="_50_99" localSheetId="20">#REF!</definedName>
    <definedName name="_50_99" localSheetId="22">#REF!</definedName>
    <definedName name="_50_99" localSheetId="26">#REF!</definedName>
    <definedName name="_50_99" localSheetId="28">#REF!</definedName>
    <definedName name="_50_99" localSheetId="32">#REF!</definedName>
    <definedName name="_50_99">#REF!</definedName>
    <definedName name="_500_1999" localSheetId="12">#REF!</definedName>
    <definedName name="_500_1999" localSheetId="16">#REF!</definedName>
    <definedName name="_500_1999" localSheetId="20">#REF!</definedName>
    <definedName name="_500_1999" localSheetId="22">#REF!</definedName>
    <definedName name="_500_1999" localSheetId="26">#REF!</definedName>
    <definedName name="_500_1999" localSheetId="28">#REF!</definedName>
    <definedName name="_500_1999" localSheetId="32">#REF!</definedName>
    <definedName name="_500_1999">#REF!</definedName>
    <definedName name="_6" localSheetId="12">#REF!</definedName>
    <definedName name="_6" localSheetId="16">#REF!</definedName>
    <definedName name="_6" localSheetId="20">#REF!</definedName>
    <definedName name="_6" localSheetId="22">#REF!</definedName>
    <definedName name="_6" localSheetId="26">#REF!</definedName>
    <definedName name="_6" localSheetId="28">#REF!</definedName>
    <definedName name="_6" localSheetId="32">#REF!</definedName>
    <definedName name="_6">#REF!</definedName>
    <definedName name="_6_2" localSheetId="12">#REF!</definedName>
    <definedName name="_6_2" localSheetId="16">#REF!</definedName>
    <definedName name="_6_2" localSheetId="20">#REF!</definedName>
    <definedName name="_6_2" localSheetId="22">#REF!</definedName>
    <definedName name="_6_2" localSheetId="26">#REF!</definedName>
    <definedName name="_6_2" localSheetId="28">#REF!</definedName>
    <definedName name="_6_2" localSheetId="32">#REF!</definedName>
    <definedName name="_6_2">#REF!</definedName>
    <definedName name="_6_20_49" localSheetId="12">#REF!</definedName>
    <definedName name="_6_20_49" localSheetId="16">#REF!</definedName>
    <definedName name="_6_20_49" localSheetId="20">#REF!</definedName>
    <definedName name="_6_20_49" localSheetId="22">#REF!</definedName>
    <definedName name="_6_20_49" localSheetId="26">#REF!</definedName>
    <definedName name="_6_20_49" localSheetId="28">#REF!</definedName>
    <definedName name="_6_20_49" localSheetId="32">#REF!</definedName>
    <definedName name="_6_20_49">#REF!</definedName>
    <definedName name="_6_4" localSheetId="10">#REF!</definedName>
    <definedName name="_6_4" localSheetId="12">#REF!</definedName>
    <definedName name="_6_4" localSheetId="2">#REF!</definedName>
    <definedName name="_6_4" localSheetId="7">#REF!</definedName>
    <definedName name="_6_4" localSheetId="8">#REF!</definedName>
    <definedName name="_6_4" localSheetId="16">#REF!</definedName>
    <definedName name="_6_4" localSheetId="20">#REF!</definedName>
    <definedName name="_6_4" localSheetId="22">#REF!</definedName>
    <definedName name="_6_4" localSheetId="26">#REF!</definedName>
    <definedName name="_6_4" localSheetId="28">#REF!</definedName>
    <definedName name="_6_4" localSheetId="32">#REF!</definedName>
    <definedName name="_6_4">#REF!</definedName>
    <definedName name="_7" localSheetId="12">#REF!</definedName>
    <definedName name="_7" localSheetId="16">#REF!</definedName>
    <definedName name="_7" localSheetId="20">#REF!</definedName>
    <definedName name="_7" localSheetId="22">#REF!</definedName>
    <definedName name="_7" localSheetId="26">#REF!</definedName>
    <definedName name="_7" localSheetId="28">#REF!</definedName>
    <definedName name="_7" localSheetId="32">#REF!</definedName>
    <definedName name="_7">#REF!</definedName>
    <definedName name="_7_5" localSheetId="10">#REF!</definedName>
    <definedName name="_7_5" localSheetId="12">#REF!</definedName>
    <definedName name="_7_5" localSheetId="2">#REF!</definedName>
    <definedName name="_7_5" localSheetId="7">#REF!</definedName>
    <definedName name="_7_5" localSheetId="8">#REF!</definedName>
    <definedName name="_7_5" localSheetId="16">#REF!</definedName>
    <definedName name="_7_5" localSheetId="20">#REF!</definedName>
    <definedName name="_7_5" localSheetId="22">#REF!</definedName>
    <definedName name="_7_5" localSheetId="26">#REF!</definedName>
    <definedName name="_7_5" localSheetId="28">#REF!</definedName>
    <definedName name="_7_5" localSheetId="32">#REF!</definedName>
    <definedName name="_7_5">#REF!</definedName>
    <definedName name="_8" localSheetId="12">#REF!</definedName>
    <definedName name="_8" localSheetId="16">#REF!</definedName>
    <definedName name="_8" localSheetId="20">#REF!</definedName>
    <definedName name="_8" localSheetId="22">#REF!</definedName>
    <definedName name="_8" localSheetId="26">#REF!</definedName>
    <definedName name="_8" localSheetId="28">#REF!</definedName>
    <definedName name="_8" localSheetId="32">#REF!</definedName>
    <definedName name="_8">#REF!</definedName>
    <definedName name="_8_200_499" localSheetId="12">#REF!</definedName>
    <definedName name="_8_200_499" localSheetId="16">#REF!</definedName>
    <definedName name="_8_200_499" localSheetId="20">#REF!</definedName>
    <definedName name="_8_200_499" localSheetId="22">#REF!</definedName>
    <definedName name="_8_200_499" localSheetId="26">#REF!</definedName>
    <definedName name="_8_200_499" localSheetId="28">#REF!</definedName>
    <definedName name="_8_200_499" localSheetId="32">#REF!</definedName>
    <definedName name="_8_200_499">#REF!</definedName>
    <definedName name="_8_50_99" localSheetId="10">#REF!</definedName>
    <definedName name="_8_50_99" localSheetId="12">#REF!</definedName>
    <definedName name="_8_50_99" localSheetId="2">#REF!</definedName>
    <definedName name="_8_50_99" localSheetId="7">#REF!</definedName>
    <definedName name="_8_50_99" localSheetId="8">#REF!</definedName>
    <definedName name="_8_50_99" localSheetId="16">#REF!</definedName>
    <definedName name="_8_50_99" localSheetId="20">#REF!</definedName>
    <definedName name="_8_50_99" localSheetId="22">#REF!</definedName>
    <definedName name="_8_50_99" localSheetId="26">#REF!</definedName>
    <definedName name="_8_50_99" localSheetId="28">#REF!</definedName>
    <definedName name="_8_50_99" localSheetId="32">#REF!</definedName>
    <definedName name="_8_50_99">#REF!</definedName>
    <definedName name="_9_20_49" localSheetId="12">#REF!</definedName>
    <definedName name="_9_20_49" localSheetId="16">#REF!</definedName>
    <definedName name="_9_20_49" localSheetId="20">#REF!</definedName>
    <definedName name="_9_20_49" localSheetId="22">#REF!</definedName>
    <definedName name="_9_20_49" localSheetId="26">#REF!</definedName>
    <definedName name="_9_20_49" localSheetId="28">#REF!</definedName>
    <definedName name="_9_20_49" localSheetId="32">#REF!</definedName>
    <definedName name="_9_20_49">#REF!</definedName>
    <definedName name="_9_500_1999" localSheetId="10">#REF!</definedName>
    <definedName name="_9_500_1999" localSheetId="12">#REF!</definedName>
    <definedName name="_9_500_1999" localSheetId="2">#REF!</definedName>
    <definedName name="_9_500_1999" localSheetId="7">#REF!</definedName>
    <definedName name="_9_500_1999" localSheetId="8">#REF!</definedName>
    <definedName name="_9_500_1999" localSheetId="16">#REF!</definedName>
    <definedName name="_9_500_1999" localSheetId="20">#REF!</definedName>
    <definedName name="_9_500_1999" localSheetId="22">#REF!</definedName>
    <definedName name="_9_500_1999" localSheetId="26">#REF!</definedName>
    <definedName name="_9_500_1999" localSheetId="28">#REF!</definedName>
    <definedName name="_9_500_1999" localSheetId="32">#REF!</definedName>
    <definedName name="_9_500_1999">#REF!</definedName>
    <definedName name="_xlnm._FilterDatabase" localSheetId="29" hidden="1">'4.3'!$A$1:$Y$34</definedName>
    <definedName name="_JAD11" localSheetId="10">#REF!</definedName>
    <definedName name="_JAD11" localSheetId="12">#REF!</definedName>
    <definedName name="_JAD11" localSheetId="2">#REF!</definedName>
    <definedName name="_JAD11" localSheetId="7">#REF!</definedName>
    <definedName name="_JAD11" localSheetId="8">#REF!</definedName>
    <definedName name="_JAD11" localSheetId="16">#REF!</definedName>
    <definedName name="_JAD11" localSheetId="20">#REF!</definedName>
    <definedName name="_JAD11" localSheetId="22">#REF!</definedName>
    <definedName name="_JAD11" localSheetId="26">#REF!</definedName>
    <definedName name="_JAD11" localSheetId="28">#REF!</definedName>
    <definedName name="_JAD11" localSheetId="32">#REF!</definedName>
    <definedName name="_JAD11">#REF!</definedName>
    <definedName name="_JAD12" localSheetId="10">#REF!</definedName>
    <definedName name="_JAD12" localSheetId="12">#REF!</definedName>
    <definedName name="_JAD12" localSheetId="2">#REF!</definedName>
    <definedName name="_JAD12" localSheetId="7">#REF!</definedName>
    <definedName name="_JAD12" localSheetId="8">#REF!</definedName>
    <definedName name="_JAD12" localSheetId="16">#REF!</definedName>
    <definedName name="_JAD12" localSheetId="20">#REF!</definedName>
    <definedName name="_JAD12" localSheetId="22">#REF!</definedName>
    <definedName name="_JAD12" localSheetId="26">#REF!</definedName>
    <definedName name="_JAD12" localSheetId="28">#REF!</definedName>
    <definedName name="_JAD12" localSheetId="32">#REF!</definedName>
    <definedName name="_JAD12">#REF!</definedName>
    <definedName name="a" localSheetId="10">#REF!</definedName>
    <definedName name="a" localSheetId="12">#REF!</definedName>
    <definedName name="a" localSheetId="2">#REF!</definedName>
    <definedName name="a" localSheetId="7">#REF!</definedName>
    <definedName name="a" localSheetId="8">#REF!</definedName>
    <definedName name="a" localSheetId="16">#REF!</definedName>
    <definedName name="a" localSheetId="20">#REF!</definedName>
    <definedName name="a" localSheetId="22">#REF!</definedName>
    <definedName name="a" localSheetId="26">#REF!</definedName>
    <definedName name="a" localSheetId="28">#REF!</definedName>
    <definedName name="a" localSheetId="32">#REF!</definedName>
    <definedName name="a">#REF!</definedName>
    <definedName name="AA" localSheetId="10">#REF!</definedName>
    <definedName name="AA" localSheetId="12">#REF!</definedName>
    <definedName name="AA" localSheetId="2">#REF!</definedName>
    <definedName name="AA" localSheetId="7">#REF!</definedName>
    <definedName name="AA" localSheetId="8">#REF!</definedName>
    <definedName name="AA" localSheetId="16">#REF!</definedName>
    <definedName name="AA" localSheetId="20">#REF!</definedName>
    <definedName name="AA" localSheetId="22">#REF!</definedName>
    <definedName name="AA" localSheetId="26">#REF!</definedName>
    <definedName name="AA" localSheetId="28">#REF!</definedName>
    <definedName name="AA" localSheetId="32">#REF!</definedName>
    <definedName name="AA">#REF!</definedName>
    <definedName name="AIT" localSheetId="16">#REF!</definedName>
    <definedName name="AIT" localSheetId="20">#REF!</definedName>
    <definedName name="AIT" localSheetId="22">#REF!</definedName>
    <definedName name="AIT" localSheetId="26">#REF!</definedName>
    <definedName name="AIT" localSheetId="28">#REF!</definedName>
    <definedName name="AIT" localSheetId="32">#REF!</definedName>
    <definedName name="AIT">#REF!</definedName>
    <definedName name="Asset91" localSheetId="10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2">#REF!</definedName>
    <definedName name="Asset91" localSheetId="7">#REF!</definedName>
    <definedName name="Asset91" localSheetId="8">#REF!</definedName>
    <definedName name="Asset91" localSheetId="16">#REF!</definedName>
    <definedName name="Asset91" localSheetId="20">#REF!</definedName>
    <definedName name="Asset91" localSheetId="22">#REF!</definedName>
    <definedName name="Asset91" localSheetId="26">#REF!</definedName>
    <definedName name="Asset91" localSheetId="28">#REF!</definedName>
    <definedName name="Asset91" localSheetId="32">#REF!</definedName>
    <definedName name="Asset91">#REF!</definedName>
    <definedName name="Asset92" localSheetId="10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2">#REF!</definedName>
    <definedName name="Asset92" localSheetId="7">#REF!</definedName>
    <definedName name="Asset92" localSheetId="8">#REF!</definedName>
    <definedName name="Asset92" localSheetId="16">#REF!</definedName>
    <definedName name="Asset92" localSheetId="20">#REF!</definedName>
    <definedName name="Asset92" localSheetId="22">#REF!</definedName>
    <definedName name="Asset92" localSheetId="26">#REF!</definedName>
    <definedName name="Asset92" localSheetId="28">#REF!</definedName>
    <definedName name="Asset92" localSheetId="32">#REF!</definedName>
    <definedName name="Asset92">#REF!</definedName>
    <definedName name="B" localSheetId="10">#REF!</definedName>
    <definedName name="B" localSheetId="12">#REF!</definedName>
    <definedName name="B" localSheetId="2">#REF!</definedName>
    <definedName name="B" localSheetId="7">#REF!</definedName>
    <definedName name="B" localSheetId="8">#REF!</definedName>
    <definedName name="B" localSheetId="16">#REF!</definedName>
    <definedName name="B" localSheetId="20">#REF!</definedName>
    <definedName name="B" localSheetId="22">#REF!</definedName>
    <definedName name="B" localSheetId="26">#REF!</definedName>
    <definedName name="B" localSheetId="28">#REF!</definedName>
    <definedName name="B" localSheetId="32">#REF!</definedName>
    <definedName name="B">#REF!</definedName>
    <definedName name="bjhgj" localSheetId="10">#REF!</definedName>
    <definedName name="bjhgj" localSheetId="12">#REF!</definedName>
    <definedName name="bjhgj" localSheetId="2">#REF!</definedName>
    <definedName name="bjhgj" localSheetId="7">#REF!</definedName>
    <definedName name="bjhgj" localSheetId="8">#REF!</definedName>
    <definedName name="bjhgj" localSheetId="16">#REF!</definedName>
    <definedName name="bjhgj" localSheetId="20">#REF!</definedName>
    <definedName name="bjhgj" localSheetId="22">#REF!</definedName>
    <definedName name="bjhgj" localSheetId="26">#REF!</definedName>
    <definedName name="bjhgj" localSheetId="28">#REF!</definedName>
    <definedName name="bjhgj" localSheetId="32">#REF!</definedName>
    <definedName name="bjhgj">#REF!</definedName>
    <definedName name="cc" localSheetId="10">#REF!</definedName>
    <definedName name="cc" localSheetId="12">#REF!</definedName>
    <definedName name="cc" localSheetId="2">#REF!</definedName>
    <definedName name="cc" localSheetId="7">#REF!</definedName>
    <definedName name="cc" localSheetId="8">#REF!</definedName>
    <definedName name="cc" localSheetId="16">#REF!</definedName>
    <definedName name="cc" localSheetId="20">#REF!</definedName>
    <definedName name="cc" localSheetId="22">#REF!</definedName>
    <definedName name="cc" localSheetId="26">#REF!</definedName>
    <definedName name="cc" localSheetId="28">#REF!</definedName>
    <definedName name="cc" localSheetId="32">#REF!</definedName>
    <definedName name="cc">#REF!</definedName>
    <definedName name="data" localSheetId="16">#REF!</definedName>
    <definedName name="data" localSheetId="20">#REF!</definedName>
    <definedName name="data" localSheetId="22">#REF!</definedName>
    <definedName name="data" localSheetId="26">#REF!</definedName>
    <definedName name="data" localSheetId="28">#REF!</definedName>
    <definedName name="data" localSheetId="32">#REF!</definedName>
    <definedName name="data">#REF!</definedName>
    <definedName name="dd" localSheetId="10">#REF!</definedName>
    <definedName name="dd" localSheetId="12">#REF!</definedName>
    <definedName name="dd" localSheetId="2">#REF!</definedName>
    <definedName name="dd" localSheetId="7">#REF!</definedName>
    <definedName name="dd" localSheetId="8">#REF!</definedName>
    <definedName name="dd" localSheetId="16">#REF!</definedName>
    <definedName name="dd" localSheetId="20">#REF!</definedName>
    <definedName name="dd" localSheetId="22">#REF!</definedName>
    <definedName name="dd" localSheetId="26">#REF!</definedName>
    <definedName name="dd" localSheetId="28">#REF!</definedName>
    <definedName name="dd" localSheetId="32">#REF!</definedName>
    <definedName name="dd">#REF!</definedName>
    <definedName name="ds" localSheetId="10">#REF!</definedName>
    <definedName name="ds" localSheetId="2">#REF!</definedName>
    <definedName name="ds" localSheetId="7">#REF!</definedName>
    <definedName name="ds" localSheetId="8">#REF!</definedName>
    <definedName name="ds" localSheetId="16">#REF!</definedName>
    <definedName name="ds" localSheetId="20">#REF!</definedName>
    <definedName name="ds" localSheetId="22">#REF!</definedName>
    <definedName name="ds" localSheetId="26">#REF!</definedName>
    <definedName name="ds" localSheetId="28">#REF!</definedName>
    <definedName name="ds" localSheetId="32">#REF!</definedName>
    <definedName name="ds">#REF!</definedName>
    <definedName name="EKS_A1" localSheetId="0">[1]Sheet1!$A$1:$N$2</definedName>
    <definedName name="EKS_A1" localSheetId="9">[1]Sheet1!$A$1:$N$2</definedName>
    <definedName name="EKS_A1" localSheetId="10">[2]Sheet1!$A$1:$N$2</definedName>
    <definedName name="EKS_A1" localSheetId="11">[1]Sheet1!$A$1:$N$2</definedName>
    <definedName name="EKS_A1" localSheetId="12">[3]Sheet1!$A$1:$N$2</definedName>
    <definedName name="EKS_A1" localSheetId="13">[1]Sheet1!$A$1:$N$2</definedName>
    <definedName name="EKS_A1" localSheetId="14">[1]Sheet1!$A$1:$N$2</definedName>
    <definedName name="EKS_A1" localSheetId="1">[1]Sheet1!$A$1:$N$2</definedName>
    <definedName name="EKS_A1" localSheetId="3">[1]Sheet1!$A$1:$N$2</definedName>
    <definedName name="EKS_A1" localSheetId="4">[1]Sheet1!$A$1:$N$2</definedName>
    <definedName name="EKS_A1" localSheetId="5">[2]Sheet1!$A$1:$N$2</definedName>
    <definedName name="EKS_A1" localSheetId="7">[2]Sheet1!$A$1:$N$2</definedName>
    <definedName name="EKS_A1" localSheetId="8">[2]Sheet1!$A$1:$N$2</definedName>
    <definedName name="EKS_A1" localSheetId="15">[1]Sheet1!$A$1:$N$2</definedName>
    <definedName name="EKS_A1">[4]Sheet1!$A$1:$N$2</definedName>
    <definedName name="EKS_A2_B" localSheetId="0">[5]asal!$A$1:$H$58</definedName>
    <definedName name="EKS_A2_B" localSheetId="9">[5]asal!$A$1:$H$58</definedName>
    <definedName name="EKS_A2_B" localSheetId="10">[6]asal!$A$1:$H$58</definedName>
    <definedName name="EKS_A2_B" localSheetId="11">[5]asal!$A$1:$H$58</definedName>
    <definedName name="EKS_A2_B" localSheetId="12">[7]asal!$A$1:$H$58</definedName>
    <definedName name="EKS_A2_B" localSheetId="13">[5]asal!$A$1:$H$58</definedName>
    <definedName name="EKS_A2_B" localSheetId="14">[5]asal!$A$1:$H$58</definedName>
    <definedName name="EKS_A2_B" localSheetId="1">[5]asal!$A$1:$H$58</definedName>
    <definedName name="EKS_A2_B" localSheetId="3">[5]asal!$A$1:$H$58</definedName>
    <definedName name="EKS_A2_B" localSheetId="4">[5]asal!$A$1:$H$58</definedName>
    <definedName name="EKS_A2_B" localSheetId="5">[6]asal!$A$1:$H$58</definedName>
    <definedName name="EKS_A2_B" localSheetId="7">[6]asal!$A$1:$H$58</definedName>
    <definedName name="EKS_A2_B" localSheetId="8">[6]asal!$A$1:$H$58</definedName>
    <definedName name="EKS_A2_B" localSheetId="15">[5]asal!$A$1:$H$58</definedName>
    <definedName name="EKS_A2_B">[8]asal!$A$1:$H$58</definedName>
    <definedName name="EKS_A3_B" localSheetId="0">#REF!</definedName>
    <definedName name="EKS_A3_B" localSheetId="9">#REF!</definedName>
    <definedName name="EKS_A3_B" localSheetId="10">#REF!</definedName>
    <definedName name="EKS_A3_B" localSheetId="11">#REF!</definedName>
    <definedName name="EKS_A3_B" localSheetId="12">#REF!</definedName>
    <definedName name="EKS_A3_B" localSheetId="13">#REF!</definedName>
    <definedName name="EKS_A3_B" localSheetId="14">#REF!</definedName>
    <definedName name="EKS_A3_B" localSheetId="1">#REF!</definedName>
    <definedName name="EKS_A3_B" localSheetId="2">#REF!</definedName>
    <definedName name="EKS_A3_B" localSheetId="3">#REF!</definedName>
    <definedName name="EKS_A3_B" localSheetId="4">#REF!</definedName>
    <definedName name="EKS_A3_B" localSheetId="5">#REF!</definedName>
    <definedName name="EKS_A3_B" localSheetId="7">#REF!</definedName>
    <definedName name="EKS_A3_B" localSheetId="8">#REF!</definedName>
    <definedName name="EKS_A3_B" localSheetId="15">#REF!</definedName>
    <definedName name="EKS_A3_B" localSheetId="16">#REF!</definedName>
    <definedName name="EKS_A3_B" localSheetId="20">#REF!</definedName>
    <definedName name="EKS_A3_B" localSheetId="22">#REF!</definedName>
    <definedName name="EKS_A3_B" localSheetId="26">#REF!</definedName>
    <definedName name="EKS_A3_B" localSheetId="28">#REF!</definedName>
    <definedName name="EKS_A3_B" localSheetId="32">#REF!</definedName>
    <definedName name="EKS_A3_B">#REF!</definedName>
    <definedName name="EKS_A4B" localSheetId="10">#REF!</definedName>
    <definedName name="EKS_A4B" localSheetId="12">#REF!</definedName>
    <definedName name="EKS_A4B" localSheetId="2">#REF!</definedName>
    <definedName name="EKS_A4B" localSheetId="7">#REF!</definedName>
    <definedName name="EKS_A4B" localSheetId="8">#REF!</definedName>
    <definedName name="EKS_A4B" localSheetId="16">#REF!</definedName>
    <definedName name="EKS_A4B" localSheetId="20">#REF!</definedName>
    <definedName name="EKS_A4B" localSheetId="22">#REF!</definedName>
    <definedName name="EKS_A4B" localSheetId="26">#REF!</definedName>
    <definedName name="EKS_A4B" localSheetId="28">#REF!</definedName>
    <definedName name="EKS_A4B" localSheetId="32">#REF!</definedName>
    <definedName name="EKS_A4B">#REF!</definedName>
    <definedName name="EKS_A5_B" localSheetId="10">#REF!</definedName>
    <definedName name="EKS_A5_B" localSheetId="12">#REF!</definedName>
    <definedName name="EKS_A5_B" localSheetId="2">#REF!</definedName>
    <definedName name="EKS_A5_B" localSheetId="7">#REF!</definedName>
    <definedName name="EKS_A5_B" localSheetId="8">#REF!</definedName>
    <definedName name="EKS_A5_B" localSheetId="16">#REF!</definedName>
    <definedName name="EKS_A5_B" localSheetId="20">#REF!</definedName>
    <definedName name="EKS_A5_B" localSheetId="22">#REF!</definedName>
    <definedName name="EKS_A5_B" localSheetId="26">#REF!</definedName>
    <definedName name="EKS_A5_B" localSheetId="28">#REF!</definedName>
    <definedName name="EKS_A5_B" localSheetId="32">#REF!</definedName>
    <definedName name="EKS_A5_B">#REF!</definedName>
    <definedName name="f" localSheetId="12">#REF!</definedName>
    <definedName name="f" localSheetId="16">#REF!</definedName>
    <definedName name="f" localSheetId="20">#REF!</definedName>
    <definedName name="f" localSheetId="22">#REF!</definedName>
    <definedName name="f" localSheetId="26">#REF!</definedName>
    <definedName name="f" localSheetId="28">#REF!</definedName>
    <definedName name="f" localSheetId="32">#REF!</definedName>
    <definedName name="f">#REF!</definedName>
    <definedName name="gee" localSheetId="16">#REF!</definedName>
    <definedName name="gee" localSheetId="20">#REF!</definedName>
    <definedName name="gee" localSheetId="22">#REF!</definedName>
    <definedName name="gee" localSheetId="26">#REF!</definedName>
    <definedName name="gee" localSheetId="28">#REF!</definedName>
    <definedName name="gee" localSheetId="32">#REF!</definedName>
    <definedName name="gee">#REF!</definedName>
    <definedName name="H" localSheetId="10">#REF!</definedName>
    <definedName name="h" localSheetId="12">#REF!</definedName>
    <definedName name="H" localSheetId="2">#REF!</definedName>
    <definedName name="H" localSheetId="7">#REF!</definedName>
    <definedName name="H" localSheetId="8">#REF!</definedName>
    <definedName name="H" localSheetId="16">#REF!</definedName>
    <definedName name="H" localSheetId="20">#REF!</definedName>
    <definedName name="H" localSheetId="22">#REF!</definedName>
    <definedName name="H" localSheetId="26">#REF!</definedName>
    <definedName name="H" localSheetId="28">#REF!</definedName>
    <definedName name="H" localSheetId="32">#REF!</definedName>
    <definedName name="H">#REF!</definedName>
    <definedName name="Jad_22" localSheetId="0">[9]Sheet1!$A$1:$H$60</definedName>
    <definedName name="Jad_22" localSheetId="9">[9]Sheet1!$A$1:$H$60</definedName>
    <definedName name="Jad_22" localSheetId="10">[10]Sheet1!$A$1:$H$60</definedName>
    <definedName name="Jad_22" localSheetId="11">[9]Sheet1!$A$1:$H$60</definedName>
    <definedName name="Jad_22" localSheetId="12">[11]Sheet1!$A$1:$H$60</definedName>
    <definedName name="Jad_22" localSheetId="13">[9]Sheet1!$A$1:$H$60</definedName>
    <definedName name="Jad_22" localSheetId="14">[9]Sheet1!$A$1:$H$60</definedName>
    <definedName name="Jad_22" localSheetId="1">[9]Sheet1!$A$1:$H$60</definedName>
    <definedName name="Jad_22" localSheetId="3">[9]Sheet1!$A$1:$H$60</definedName>
    <definedName name="Jad_22" localSheetId="4">[9]Sheet1!$A$1:$H$60</definedName>
    <definedName name="Jad_22" localSheetId="5">[10]Sheet1!$A$1:$H$60</definedName>
    <definedName name="Jad_22" localSheetId="7">[10]Sheet1!$A$1:$H$60</definedName>
    <definedName name="Jad_22" localSheetId="8">[10]Sheet1!$A$1:$H$60</definedName>
    <definedName name="Jad_22" localSheetId="15">[9]Sheet1!$A$1:$H$60</definedName>
    <definedName name="Jad_22">[12]Sheet1!$A$1:$H$60</definedName>
    <definedName name="JAD_A3" localSheetId="0">#REF!</definedName>
    <definedName name="JAD_A3" localSheetId="9">#REF!</definedName>
    <definedName name="JAD_A3" localSheetId="10">#REF!</definedName>
    <definedName name="JAD_A3" localSheetId="11">#REF!</definedName>
    <definedName name="JAD_A3" localSheetId="12">#REF!</definedName>
    <definedName name="JAD_A3" localSheetId="13">#REF!</definedName>
    <definedName name="JAD_A3" localSheetId="14">#REF!</definedName>
    <definedName name="JAD_A3" localSheetId="1">#REF!</definedName>
    <definedName name="JAD_A3" localSheetId="2">#REF!</definedName>
    <definedName name="JAD_A3" localSheetId="3">#REF!</definedName>
    <definedName name="JAD_A3" localSheetId="4">#REF!</definedName>
    <definedName name="JAD_A3" localSheetId="5">#REF!</definedName>
    <definedName name="JAD_A3" localSheetId="7">#REF!</definedName>
    <definedName name="JAD_A3" localSheetId="8">#REF!</definedName>
    <definedName name="JAD_A3" localSheetId="15">#REF!</definedName>
    <definedName name="JAD_A3" localSheetId="16">#REF!</definedName>
    <definedName name="JAD_A3" localSheetId="20">#REF!</definedName>
    <definedName name="JAD_A3" localSheetId="22">#REF!</definedName>
    <definedName name="JAD_A3" localSheetId="26">#REF!</definedName>
    <definedName name="JAD_A3" localSheetId="28">#REF!</definedName>
    <definedName name="JAD_A3" localSheetId="32">#REF!</definedName>
    <definedName name="JAD_A3">#REF!</definedName>
    <definedName name="JAD_A4" localSheetId="10">#REF!</definedName>
    <definedName name="JAD_A4" localSheetId="12">#REF!</definedName>
    <definedName name="JAD_A4" localSheetId="2">#REF!</definedName>
    <definedName name="JAD_A4" localSheetId="7">#REF!</definedName>
    <definedName name="JAD_A4" localSheetId="8">#REF!</definedName>
    <definedName name="JAD_A4" localSheetId="16">#REF!</definedName>
    <definedName name="JAD_A4" localSheetId="20">#REF!</definedName>
    <definedName name="JAD_A4" localSheetId="22">#REF!</definedName>
    <definedName name="JAD_A4" localSheetId="26">#REF!</definedName>
    <definedName name="JAD_A4" localSheetId="28">#REF!</definedName>
    <definedName name="JAD_A4" localSheetId="32">#REF!</definedName>
    <definedName name="JAD_A4">#REF!</definedName>
    <definedName name="JAD_A5" localSheetId="0">[13]JAD_A5!#REF!</definedName>
    <definedName name="JAD_A5" localSheetId="9">[13]JAD_A5!#REF!</definedName>
    <definedName name="JAD_A5" localSheetId="10">[13]JAD_A5!#REF!</definedName>
    <definedName name="JAD_A5" localSheetId="11">[13]JAD_A5!#REF!</definedName>
    <definedName name="JAD_A5" localSheetId="12">[14]JAD_A5!#REF!</definedName>
    <definedName name="JAD_A5" localSheetId="13">[13]JAD_A5!#REF!</definedName>
    <definedName name="JAD_A5" localSheetId="14">[13]JAD_A5!#REF!</definedName>
    <definedName name="JAD_A5" localSheetId="1">[13]JAD_A5!#REF!</definedName>
    <definedName name="JAD_A5" localSheetId="2">[15]JAD_A5!#REF!</definedName>
    <definedName name="JAD_A5" localSheetId="3">[13]JAD_A5!#REF!</definedName>
    <definedName name="JAD_A5" localSheetId="4">[13]JAD_A5!#REF!</definedName>
    <definedName name="JAD_A5" localSheetId="5">[13]JAD_A5!#REF!</definedName>
    <definedName name="JAD_A5" localSheetId="7">[13]JAD_A5!#REF!</definedName>
    <definedName name="JAD_A5" localSheetId="8">[13]JAD_A5!#REF!</definedName>
    <definedName name="JAD_A5" localSheetId="15">[13]JAD_A5!#REF!</definedName>
    <definedName name="JAD_A5" localSheetId="16">[13]JAD_A5!#REF!</definedName>
    <definedName name="JAD_A5" localSheetId="20">[13]JAD_A5!#REF!</definedName>
    <definedName name="JAD_A5" localSheetId="22">[13]JAD_A5!#REF!</definedName>
    <definedName name="JAD_A5" localSheetId="26">[13]JAD_A5!#REF!</definedName>
    <definedName name="JAD_A5" localSheetId="28">[13]JAD_A5!#REF!</definedName>
    <definedName name="JAD_A5" localSheetId="32">[13]JAD_A5!#REF!</definedName>
    <definedName name="JAD_A5">[15]JAD_A5!#REF!</definedName>
    <definedName name="JOHN" localSheetId="0">#REF!</definedName>
    <definedName name="JOHN" localSheetId="9">#REF!</definedName>
    <definedName name="JOHN" localSheetId="10">#REF!</definedName>
    <definedName name="JOHN" localSheetId="11">#REF!</definedName>
    <definedName name="JOHN" localSheetId="12">#REF!</definedName>
    <definedName name="JOHN" localSheetId="13">#REF!</definedName>
    <definedName name="JOHN" localSheetId="14">#REF!</definedName>
    <definedName name="JOHN" localSheetId="1">#REF!</definedName>
    <definedName name="JOHN" localSheetId="2">#REF!</definedName>
    <definedName name="JOHN" localSheetId="3">#REF!</definedName>
    <definedName name="JOHN" localSheetId="4">#REF!</definedName>
    <definedName name="JOHN" localSheetId="5">#REF!</definedName>
    <definedName name="JOHN" localSheetId="7">#REF!</definedName>
    <definedName name="JOHN" localSheetId="8">#REF!</definedName>
    <definedName name="JOHN" localSheetId="15">#REF!</definedName>
    <definedName name="JOHN" localSheetId="16">#REF!</definedName>
    <definedName name="JOHN" localSheetId="20">#REF!</definedName>
    <definedName name="JOHN" localSheetId="22">#REF!</definedName>
    <definedName name="JOHN" localSheetId="26">#REF!</definedName>
    <definedName name="JOHN" localSheetId="28">#REF!</definedName>
    <definedName name="JOHN" localSheetId="32">#REF!</definedName>
    <definedName name="JOHN">#REF!</definedName>
    <definedName name="LAINI2003GENDER" localSheetId="10">#REF!</definedName>
    <definedName name="LAINI2003GENDER" localSheetId="12">#REF!</definedName>
    <definedName name="LAINI2003GENDER" localSheetId="2">#REF!</definedName>
    <definedName name="LAINI2003GENDER" localSheetId="7">#REF!</definedName>
    <definedName name="LAINI2003GENDER" localSheetId="8">#REF!</definedName>
    <definedName name="LAINI2003GENDER" localSheetId="16">#REF!</definedName>
    <definedName name="LAINI2003GENDER" localSheetId="20">#REF!</definedName>
    <definedName name="LAINI2003GENDER" localSheetId="22">#REF!</definedName>
    <definedName name="LAINI2003GENDER" localSheetId="26">#REF!</definedName>
    <definedName name="LAINI2003GENDER" localSheetId="28">#REF!</definedName>
    <definedName name="LAINI2003GENDER" localSheetId="32">#REF!</definedName>
    <definedName name="LAINI2003GENDER">#REF!</definedName>
    <definedName name="lll" localSheetId="12">#REF!</definedName>
    <definedName name="lll" localSheetId="16">#REF!</definedName>
    <definedName name="lll" localSheetId="20">#REF!</definedName>
    <definedName name="lll" localSheetId="22">#REF!</definedName>
    <definedName name="lll" localSheetId="26">#REF!</definedName>
    <definedName name="lll" localSheetId="28">#REF!</definedName>
    <definedName name="lll" localSheetId="32">#REF!</definedName>
    <definedName name="lll">#REF!</definedName>
    <definedName name="MYKE_11" localSheetId="10">#REF!</definedName>
    <definedName name="MYKE_11" localSheetId="12">#REF!</definedName>
    <definedName name="MYKE_11" localSheetId="2">#REF!</definedName>
    <definedName name="MYKE_11" localSheetId="7">#REF!</definedName>
    <definedName name="MYKE_11" localSheetId="8">#REF!</definedName>
    <definedName name="MYKE_11" localSheetId="16">#REF!</definedName>
    <definedName name="MYKE_11" localSheetId="20">#REF!</definedName>
    <definedName name="MYKE_11" localSheetId="22">#REF!</definedName>
    <definedName name="MYKE_11" localSheetId="26">#REF!</definedName>
    <definedName name="MYKE_11" localSheetId="28">#REF!</definedName>
    <definedName name="MYKE_11" localSheetId="32">#REF!</definedName>
    <definedName name="MYKE_11">#REF!</definedName>
    <definedName name="MYKE_11_2004" localSheetId="10">#REF!</definedName>
    <definedName name="MYKE_11_2004" localSheetId="12">#REF!</definedName>
    <definedName name="MYKE_11_2004" localSheetId="2">#REF!</definedName>
    <definedName name="MYKE_11_2004" localSheetId="7">#REF!</definedName>
    <definedName name="MYKE_11_2004" localSheetId="8">#REF!</definedName>
    <definedName name="MYKE_11_2004" localSheetId="16">#REF!</definedName>
    <definedName name="MYKE_11_2004" localSheetId="20">#REF!</definedName>
    <definedName name="MYKE_11_2004" localSheetId="22">#REF!</definedName>
    <definedName name="MYKE_11_2004" localSheetId="26">#REF!</definedName>
    <definedName name="MYKE_11_2004" localSheetId="28">#REF!</definedName>
    <definedName name="MYKE_11_2004" localSheetId="32">#REF!</definedName>
    <definedName name="MYKE_11_2004">#REF!</definedName>
    <definedName name="MYKE_11_LAMA" localSheetId="10">#REF!</definedName>
    <definedName name="MYKE_11_LAMA" localSheetId="12">#REF!</definedName>
    <definedName name="MYKE_11_LAMA" localSheetId="2">#REF!</definedName>
    <definedName name="MYKE_11_LAMA" localSheetId="7">#REF!</definedName>
    <definedName name="MYKE_11_LAMA" localSheetId="8">#REF!</definedName>
    <definedName name="MYKE_11_LAMA" localSheetId="16">#REF!</definedName>
    <definedName name="MYKE_11_LAMA" localSheetId="20">#REF!</definedName>
    <definedName name="MYKE_11_LAMA" localSheetId="22">#REF!</definedName>
    <definedName name="MYKE_11_LAMA" localSheetId="26">#REF!</definedName>
    <definedName name="MYKE_11_LAMA" localSheetId="28">#REF!</definedName>
    <definedName name="MYKE_11_LAMA" localSheetId="32">#REF!</definedName>
    <definedName name="MYKE_11_LAMA">#REF!</definedName>
    <definedName name="noorasiah91" localSheetId="10">#REF!</definedName>
    <definedName name="noorasiah91" localSheetId="12">#REF!</definedName>
    <definedName name="noorasiah91" localSheetId="2">#REF!</definedName>
    <definedName name="noorasiah91" localSheetId="7">#REF!</definedName>
    <definedName name="noorasiah91" localSheetId="8">#REF!</definedName>
    <definedName name="noorasiah91" localSheetId="16">#REF!</definedName>
    <definedName name="noorasiah91" localSheetId="20">#REF!</definedName>
    <definedName name="noorasiah91" localSheetId="22">#REF!</definedName>
    <definedName name="noorasiah91" localSheetId="26">#REF!</definedName>
    <definedName name="noorasiah91" localSheetId="28">#REF!</definedName>
    <definedName name="noorasiah91" localSheetId="32">#REF!</definedName>
    <definedName name="noorasiah91">#REF!</definedName>
    <definedName name="Output__10_billin" localSheetId="10">#REF!</definedName>
    <definedName name="Output__10_billin" localSheetId="12">#REF!</definedName>
    <definedName name="Output__10_billin" localSheetId="2">#REF!</definedName>
    <definedName name="Output__10_billin" localSheetId="7">#REF!</definedName>
    <definedName name="Output__10_billin" localSheetId="8">#REF!</definedName>
    <definedName name="Output__10_billin" localSheetId="16">#REF!</definedName>
    <definedName name="Output__10_billin" localSheetId="20">#REF!</definedName>
    <definedName name="Output__10_billin" localSheetId="22">#REF!</definedName>
    <definedName name="Output__10_billin" localSheetId="26">#REF!</definedName>
    <definedName name="Output__10_billin" localSheetId="28">#REF!</definedName>
    <definedName name="Output__10_billin" localSheetId="32">#REF!</definedName>
    <definedName name="Output__10_billin">#REF!</definedName>
    <definedName name="Output__10_million" localSheetId="10">#REF!</definedName>
    <definedName name="Output__10_million" localSheetId="12">#REF!</definedName>
    <definedName name="Output__10_million" localSheetId="2">#REF!</definedName>
    <definedName name="Output__10_million" localSheetId="7">#REF!</definedName>
    <definedName name="Output__10_million" localSheetId="8">#REF!</definedName>
    <definedName name="Output__10_million" localSheetId="16">#REF!</definedName>
    <definedName name="Output__10_million" localSheetId="20">#REF!</definedName>
    <definedName name="Output__10_million" localSheetId="22">#REF!</definedName>
    <definedName name="Output__10_million" localSheetId="26">#REF!</definedName>
    <definedName name="Output__10_million" localSheetId="28">#REF!</definedName>
    <definedName name="Output__10_million" localSheetId="32">#REF!</definedName>
    <definedName name="Output__10_million">#REF!</definedName>
    <definedName name="Pek__19999" localSheetId="10">#REF!</definedName>
    <definedName name="Pek__19999" localSheetId="12">#REF!</definedName>
    <definedName name="Pek__19999" localSheetId="2">#REF!</definedName>
    <definedName name="Pek__19999" localSheetId="7">#REF!</definedName>
    <definedName name="Pek__19999" localSheetId="8">#REF!</definedName>
    <definedName name="Pek__19999" localSheetId="16">#REF!</definedName>
    <definedName name="Pek__19999" localSheetId="20">#REF!</definedName>
    <definedName name="Pek__19999" localSheetId="22">#REF!</definedName>
    <definedName name="Pek__19999" localSheetId="26">#REF!</definedName>
    <definedName name="Pek__19999" localSheetId="28">#REF!</definedName>
    <definedName name="Pek__19999" localSheetId="32">#REF!</definedName>
    <definedName name="Pek__19999">#REF!</definedName>
    <definedName name="_xlnm.Print_Area" localSheetId="0">'1.1'!$A$1:$R$18</definedName>
    <definedName name="_xlnm.Print_Area" localSheetId="9">'1.10'!$A$1:$J$25</definedName>
    <definedName name="_xlnm.Print_Area" localSheetId="10">'1.11'!$A$1:$R$17</definedName>
    <definedName name="_xlnm.Print_Area" localSheetId="11">'1.12'!$A$1:$P$20</definedName>
    <definedName name="_xlnm.Print_Area" localSheetId="12">'1.13'!$A$1:$O$37</definedName>
    <definedName name="_xlnm.Print_Area" localSheetId="13">'1.14'!$A$1:$N$20</definedName>
    <definedName name="_xlnm.Print_Area" localSheetId="14">'1.15 '!$A$1:$R$33</definedName>
    <definedName name="_xlnm.Print_Area" localSheetId="1">'1.2 '!$A$1:$R$20</definedName>
    <definedName name="_xlnm.Print_Area" localSheetId="2">'1.3'!$A$1:$Q$45</definedName>
    <definedName name="_xlnm.Print_Area" localSheetId="3">'1.4'!$A$1:$R$23</definedName>
    <definedName name="_xlnm.Print_Area" localSheetId="4">'1.5'!$A$1:$R$20</definedName>
    <definedName name="_xlnm.Print_Area" localSheetId="5">'1.6'!$A$1:$N$23</definedName>
    <definedName name="_xlnm.Print_Area" localSheetId="6">'1.7'!$A$1:$M$32</definedName>
    <definedName name="_xlnm.Print_Area" localSheetId="7">'1.8'!$A$1:$L$29</definedName>
    <definedName name="_xlnm.Print_Area" localSheetId="8">'1.9'!$A$1:$O$24</definedName>
    <definedName name="_xlnm.Print_Area" localSheetId="15">'2.1'!$A$1:$R$17</definedName>
    <definedName name="_xlnm.Print_Area" localSheetId="16">'2.2'!$A$1:$R$22</definedName>
    <definedName name="_xlnm.Print_Area" localSheetId="17">'2.3'!$A$1:$R$32</definedName>
    <definedName name="_xlnm.Print_Area" localSheetId="18">'2.4'!$A$1:$R$24</definedName>
    <definedName name="_xlnm.Print_Area" localSheetId="19">'2.5'!$A$1:$R$18</definedName>
    <definedName name="_xlnm.Print_Area" localSheetId="20">'2.6'!$A$1:$K$31</definedName>
    <definedName name="_xlnm.Print_Area" localSheetId="21">'3.1'!$A$1:$R$17</definedName>
    <definedName name="_xlnm.Print_Area" localSheetId="22">'3.2'!$A$1:$R$19</definedName>
    <definedName name="_xlnm.Print_Area" localSheetId="23">'3.3'!$A$1:$R$31</definedName>
    <definedName name="_xlnm.Print_Area" localSheetId="24">'3.4'!$A$1:$R$20</definedName>
    <definedName name="_xlnm.Print_Area" localSheetId="25">'3.5'!$A$1:$R$21</definedName>
    <definedName name="_xlnm.Print_Area" localSheetId="26">'3.6'!$A$1:$L$31</definedName>
    <definedName name="_xlnm.Print_Area" localSheetId="27">'4.1'!$A$1:$R$17</definedName>
    <definedName name="_xlnm.Print_Area" localSheetId="28">'4.2'!$A$1:$R$24</definedName>
    <definedName name="_xlnm.Print_Area" localSheetId="29">'4.3'!$A$1:$R$32</definedName>
    <definedName name="_xlnm.Print_Area" localSheetId="30">'4.4'!$A$1:$R$19</definedName>
    <definedName name="_xlnm.Print_Area" localSheetId="31">'4.5'!$A$1:$R$23</definedName>
    <definedName name="_xlnm.Print_Area" localSheetId="32">'4.6'!$A$1:$M$31</definedName>
    <definedName name="_xlnm.Print_Area">#REF!</definedName>
    <definedName name="PRINT_AREA_MI" localSheetId="0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 localSheetId="14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7">#REF!</definedName>
    <definedName name="PRINT_AREA_MI" localSheetId="8">#REF!</definedName>
    <definedName name="PRINT_AREA_MI" localSheetId="15">#REF!</definedName>
    <definedName name="PRINT_AREA_MI" localSheetId="16">#REF!</definedName>
    <definedName name="PRINT_AREA_MI" localSheetId="20">#REF!</definedName>
    <definedName name="PRINT_AREA_MI" localSheetId="22">#REF!</definedName>
    <definedName name="PRINT_AREA_MI" localSheetId="26">#REF!</definedName>
    <definedName name="PRINT_AREA_MI" localSheetId="28">#REF!</definedName>
    <definedName name="PRINT_AREA_MI" localSheetId="32">#REF!</definedName>
    <definedName name="PRINT_AREA_MI">#REF!</definedName>
    <definedName name="_xlnm.Print_Titles" localSheetId="13">'1.14'!$1:$14</definedName>
    <definedName name="_xlnm.Print_Titles" localSheetId="1">'1.2 '!$1:$15</definedName>
    <definedName name="_xlnm.Print_Titles" localSheetId="5">'1.6'!$3:$17</definedName>
    <definedName name="_xlnm.Print_Titles" localSheetId="7">'1.8'!$1:$11</definedName>
    <definedName name="_xlnm.Print_Titles" localSheetId="15">'2.1'!$1:$14</definedName>
    <definedName name="_xlnm.Print_Titles" localSheetId="16">'2.2'!$1:$13</definedName>
    <definedName name="_xlnm.Print_Titles" localSheetId="21">'3.1'!$1:$14</definedName>
    <definedName name="_xlnm.Print_Titles" localSheetId="22">'3.2'!$1:$13</definedName>
    <definedName name="_xlnm.Print_Titles" localSheetId="27">'4.1'!$1:$14</definedName>
    <definedName name="_xlnm.Print_Titles" localSheetId="28">'4.2'!$1:$13</definedName>
    <definedName name="PROSESAN_VS_SVYSYS" localSheetId="10">#REF!</definedName>
    <definedName name="PROSESAN_VS_SVYSYS" localSheetId="12">#REF!</definedName>
    <definedName name="PROSESAN_VS_SVYSYS" localSheetId="2">#REF!</definedName>
    <definedName name="PROSESAN_VS_SVYSYS" localSheetId="7">#REF!</definedName>
    <definedName name="PROSESAN_VS_SVYSYS" localSheetId="8">#REF!</definedName>
    <definedName name="PROSESAN_VS_SVYSYS" localSheetId="16">#REF!</definedName>
    <definedName name="PROSESAN_VS_SVYSYS" localSheetId="20">#REF!</definedName>
    <definedName name="PROSESAN_VS_SVYSYS" localSheetId="22">#REF!</definedName>
    <definedName name="PROSESAN_VS_SVYSYS" localSheetId="26">#REF!</definedName>
    <definedName name="PROSESAN_VS_SVYSYS" localSheetId="28">#REF!</definedName>
    <definedName name="PROSESAN_VS_SVYSYS" localSheetId="32">#REF!</definedName>
    <definedName name="PROSESAN_VS_SVYSYS">#REF!</definedName>
    <definedName name="Q04W" localSheetId="10">#REF!</definedName>
    <definedName name="Q04W" localSheetId="12">#REF!</definedName>
    <definedName name="Q04W" localSheetId="2">#REF!</definedName>
    <definedName name="Q04W" localSheetId="7">#REF!</definedName>
    <definedName name="Q04W" localSheetId="8">#REF!</definedName>
    <definedName name="Q04W" localSheetId="16">#REF!</definedName>
    <definedName name="Q04W" localSheetId="20">#REF!</definedName>
    <definedName name="Q04W" localSheetId="22">#REF!</definedName>
    <definedName name="Q04W" localSheetId="26">#REF!</definedName>
    <definedName name="Q04W" localSheetId="28">#REF!</definedName>
    <definedName name="Q04W" localSheetId="32">#REF!</definedName>
    <definedName name="Q04W">#REF!</definedName>
    <definedName name="Query1" localSheetId="10">#REF!</definedName>
    <definedName name="Query1" localSheetId="12">#REF!</definedName>
    <definedName name="Query1" localSheetId="2">#REF!</definedName>
    <definedName name="Query1" localSheetId="7">#REF!</definedName>
    <definedName name="Query1" localSheetId="8">#REF!</definedName>
    <definedName name="Query1" localSheetId="16">#REF!</definedName>
    <definedName name="Query1" localSheetId="20">#REF!</definedName>
    <definedName name="Query1" localSheetId="22">#REF!</definedName>
    <definedName name="Query1" localSheetId="26">#REF!</definedName>
    <definedName name="Query1" localSheetId="28">#REF!</definedName>
    <definedName name="Query1" localSheetId="32">#REF!</definedName>
    <definedName name="Query1">#REF!</definedName>
    <definedName name="Query2" localSheetId="10">#REF!</definedName>
    <definedName name="Query2" localSheetId="12">#REF!</definedName>
    <definedName name="Query2" localSheetId="2">#REF!</definedName>
    <definedName name="Query2" localSheetId="7">#REF!</definedName>
    <definedName name="Query2" localSheetId="8">#REF!</definedName>
    <definedName name="Query2" localSheetId="16">#REF!</definedName>
    <definedName name="Query2" localSheetId="20">#REF!</definedName>
    <definedName name="Query2" localSheetId="22">#REF!</definedName>
    <definedName name="Query2" localSheetId="26">#REF!</definedName>
    <definedName name="Query2" localSheetId="28">#REF!</definedName>
    <definedName name="Query2" localSheetId="32">#REF!</definedName>
    <definedName name="Query2">#REF!</definedName>
    <definedName name="sa" localSheetId="10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2">#REF!</definedName>
    <definedName name="sa" localSheetId="7">#REF!</definedName>
    <definedName name="sa" localSheetId="8">#REF!</definedName>
    <definedName name="sa" localSheetId="16">#REF!</definedName>
    <definedName name="sa" localSheetId="20">#REF!</definedName>
    <definedName name="sa" localSheetId="22">#REF!</definedName>
    <definedName name="sa" localSheetId="26">#REF!</definedName>
    <definedName name="sa" localSheetId="28">#REF!</definedName>
    <definedName name="sa" localSheetId="32">#REF!</definedName>
    <definedName name="sa">#REF!</definedName>
    <definedName name="Table_12" localSheetId="10">#REF!</definedName>
    <definedName name="Table_12" localSheetId="12">#REF!</definedName>
    <definedName name="Table_12" localSheetId="2">#REF!</definedName>
    <definedName name="Table_12" localSheetId="7">#REF!</definedName>
    <definedName name="Table_12" localSheetId="8">#REF!</definedName>
    <definedName name="Table_12" localSheetId="16">#REF!</definedName>
    <definedName name="Table_12" localSheetId="20">#REF!</definedName>
    <definedName name="Table_12" localSheetId="22">#REF!</definedName>
    <definedName name="Table_12" localSheetId="26">#REF!</definedName>
    <definedName name="Table_12" localSheetId="28">#REF!</definedName>
    <definedName name="Table_12" localSheetId="32">#REF!</definedName>
    <definedName name="Table_12">#REF!</definedName>
    <definedName name="TABLE_13" localSheetId="10">#REF!</definedName>
    <definedName name="TABLE_13" localSheetId="12">#REF!</definedName>
    <definedName name="TABLE_13" localSheetId="2">#REF!</definedName>
    <definedName name="TABLE_13" localSheetId="7">#REF!</definedName>
    <definedName name="TABLE_13" localSheetId="8">#REF!</definedName>
    <definedName name="TABLE_13" localSheetId="16">#REF!</definedName>
    <definedName name="TABLE_13" localSheetId="20">#REF!</definedName>
    <definedName name="TABLE_13" localSheetId="22">#REF!</definedName>
    <definedName name="TABLE_13" localSheetId="26">#REF!</definedName>
    <definedName name="TABLE_13" localSheetId="28">#REF!</definedName>
    <definedName name="TABLE_13" localSheetId="32">#REF!</definedName>
    <definedName name="TABLE_13">#REF!</definedName>
    <definedName name="TABLE_14" localSheetId="10">#REF!</definedName>
    <definedName name="TABLE_14" localSheetId="12">#REF!</definedName>
    <definedName name="TABLE_14" localSheetId="2">#REF!</definedName>
    <definedName name="TABLE_14" localSheetId="7">#REF!</definedName>
    <definedName name="TABLE_14" localSheetId="8">#REF!</definedName>
    <definedName name="TABLE_14" localSheetId="16">#REF!</definedName>
    <definedName name="TABLE_14" localSheetId="20">#REF!</definedName>
    <definedName name="TABLE_14" localSheetId="22">#REF!</definedName>
    <definedName name="TABLE_14" localSheetId="26">#REF!</definedName>
    <definedName name="TABLE_14" localSheetId="28">#REF!</definedName>
    <definedName name="TABLE_14" localSheetId="32">#REF!</definedName>
    <definedName name="TABLE_14">#REF!</definedName>
    <definedName name="table_3" localSheetId="10">#REF!</definedName>
    <definedName name="table_3" localSheetId="12">#REF!</definedName>
    <definedName name="table_3" localSheetId="2">#REF!</definedName>
    <definedName name="table_3" localSheetId="7">#REF!</definedName>
    <definedName name="table_3" localSheetId="8">#REF!</definedName>
    <definedName name="table_3" localSheetId="16">#REF!</definedName>
    <definedName name="table_3" localSheetId="20">#REF!</definedName>
    <definedName name="table_3" localSheetId="22">#REF!</definedName>
    <definedName name="table_3" localSheetId="26">#REF!</definedName>
    <definedName name="table_3" localSheetId="28">#REF!</definedName>
    <definedName name="table_3" localSheetId="32">#REF!</definedName>
    <definedName name="table_3">#REF!</definedName>
    <definedName name="TABLE_9" localSheetId="10">#REF!</definedName>
    <definedName name="TABLE_9" localSheetId="12">#REF!</definedName>
    <definedName name="TABLE_9" localSheetId="2">#REF!</definedName>
    <definedName name="TABLE_9" localSheetId="7">#REF!</definedName>
    <definedName name="TABLE_9" localSheetId="8">#REF!</definedName>
    <definedName name="TABLE_9" localSheetId="16">#REF!</definedName>
    <definedName name="TABLE_9" localSheetId="20">#REF!</definedName>
    <definedName name="TABLE_9" localSheetId="22">#REF!</definedName>
    <definedName name="TABLE_9" localSheetId="26">#REF!</definedName>
    <definedName name="TABLE_9" localSheetId="28">#REF!</definedName>
    <definedName name="TABLE_9" localSheetId="32">#REF!</definedName>
    <definedName name="TABLE_9">#REF!</definedName>
    <definedName name="UW" localSheetId="12">#REF!</definedName>
    <definedName name="UW" localSheetId="16">#REF!</definedName>
    <definedName name="UW" localSheetId="20">#REF!</definedName>
    <definedName name="UW" localSheetId="22">#REF!</definedName>
    <definedName name="UW" localSheetId="26">#REF!</definedName>
    <definedName name="UW" localSheetId="28">#REF!</definedName>
    <definedName name="UW" localSheetId="32">#REF!</definedName>
    <definedName name="UW">#REF!</definedName>
    <definedName name="zf" localSheetId="12">#REF!</definedName>
    <definedName name="zf" localSheetId="16">#REF!</definedName>
    <definedName name="zf" localSheetId="20">#REF!</definedName>
    <definedName name="zf" localSheetId="22">#REF!</definedName>
    <definedName name="zf" localSheetId="26">#REF!</definedName>
    <definedName name="zf" localSheetId="28">#REF!</definedName>
    <definedName name="zf" localSheetId="32">#REF!</definedName>
    <definedName name="zf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5" i="39" l="1"/>
  <c r="Q49" i="39"/>
  <c r="R23" i="37"/>
  <c r="I15" i="46"/>
  <c r="G15" i="46"/>
  <c r="I20" i="55"/>
  <c r="E20" i="55"/>
  <c r="K17" i="53"/>
  <c r="K16" i="53"/>
  <c r="K15" i="53"/>
  <c r="Q14" i="53"/>
  <c r="O14" i="53"/>
  <c r="M14" i="53"/>
  <c r="I14" i="53"/>
  <c r="G14" i="53"/>
  <c r="E14" i="53"/>
  <c r="K14" i="53"/>
  <c r="K13" i="52"/>
  <c r="G14" i="33"/>
  <c r="I17" i="50"/>
  <c r="I16" i="50"/>
  <c r="I15" i="50"/>
  <c r="I14" i="50"/>
  <c r="Q4" i="48"/>
  <c r="L15" i="45"/>
  <c r="H15" i="45"/>
  <c r="D15" i="45"/>
  <c r="K20" i="40"/>
  <c r="K19" i="40"/>
  <c r="K18" i="40"/>
  <c r="K17" i="40"/>
  <c r="K16" i="40"/>
  <c r="K15" i="40"/>
  <c r="Q14" i="40"/>
  <c r="O14" i="40"/>
  <c r="M14" i="40"/>
  <c r="I14" i="40"/>
  <c r="G14" i="40"/>
  <c r="E14" i="40"/>
  <c r="Q15" i="38"/>
  <c r="O15" i="38"/>
  <c r="M15" i="38"/>
  <c r="K15" i="38"/>
  <c r="I15" i="38"/>
  <c r="G15" i="38"/>
  <c r="E15" i="38"/>
  <c r="K14" i="37"/>
  <c r="K14" i="40"/>
  <c r="K15" i="20"/>
  <c r="K16" i="20"/>
  <c r="K17" i="20"/>
  <c r="K18" i="20"/>
  <c r="K19" i="20"/>
  <c r="K20" i="20"/>
  <c r="K14" i="20"/>
  <c r="K13" i="20"/>
  <c r="K18" i="30"/>
  <c r="I18" i="30"/>
  <c r="G18" i="30"/>
  <c r="E18" i="30"/>
  <c r="I15" i="30"/>
  <c r="G15" i="30"/>
  <c r="E15" i="30"/>
  <c r="R27" i="29"/>
</calcChain>
</file>

<file path=xl/sharedStrings.xml><?xml version="1.0" encoding="utf-8"?>
<sst xmlns="http://schemas.openxmlformats.org/spreadsheetml/2006/main" count="737" uniqueCount="270">
  <si>
    <t>Jadual 1.1: Statistik Utama Perkhidmatan Makanan dan Minuman, 2010, 2015 dan 2022</t>
  </si>
  <si>
    <t>Table 1.1: Principal Statistics of Food and Beverage Services, 2010, 2015 and 2022</t>
  </si>
  <si>
    <r>
      <rPr>
        <b/>
        <sz val="10"/>
        <rFont val="Arial"/>
        <family val="2"/>
      </rPr>
      <t xml:space="preserve">Tahun
</t>
    </r>
    <r>
      <rPr>
        <i/>
        <sz val="10"/>
        <rFont val="Arial"/>
        <family val="2"/>
      </rPr>
      <t>Year</t>
    </r>
  </si>
  <si>
    <r>
      <rPr>
        <b/>
        <sz val="10"/>
        <rFont val="Arial"/>
        <family val="2"/>
      </rPr>
      <t xml:space="preserve">Bilangan
pertubuhan
</t>
    </r>
    <r>
      <rPr>
        <i/>
        <sz val="10"/>
        <rFont val="Arial"/>
        <family val="2"/>
      </rPr>
      <t>Number of
establishments</t>
    </r>
  </si>
  <si>
    <r>
      <rPr>
        <b/>
        <sz val="10"/>
        <rFont val="Arial"/>
        <family val="2"/>
      </rPr>
      <t xml:space="preserve">Nilai output
kasar
</t>
    </r>
    <r>
      <rPr>
        <i/>
        <sz val="10"/>
        <rFont val="Arial"/>
        <family val="2"/>
      </rPr>
      <t>Value of
gross output</t>
    </r>
  </si>
  <si>
    <r>
      <rPr>
        <b/>
        <sz val="10"/>
        <rFont val="Arial"/>
        <family val="2"/>
      </rPr>
      <t xml:space="preserve">Nilai input
perantaraan
</t>
    </r>
    <r>
      <rPr>
        <i/>
        <sz val="10"/>
        <rFont val="Arial"/>
        <family val="2"/>
      </rPr>
      <t>Value of
intermediate input</t>
    </r>
  </si>
  <si>
    <r>
      <rPr>
        <b/>
        <sz val="10"/>
        <rFont val="Arial"/>
        <family val="2"/>
      </rPr>
      <t xml:space="preserve">Nilai 
ditambah
</t>
    </r>
    <r>
      <rPr>
        <i/>
        <sz val="10"/>
        <rFont val="Arial"/>
        <family val="2"/>
      </rPr>
      <t>Value
added</t>
    </r>
  </si>
  <si>
    <r>
      <rPr>
        <b/>
        <sz val="10"/>
        <rFont val="Arial"/>
        <family val="2"/>
      </rPr>
      <t xml:space="preserve">Nilai harta
tetap
</t>
    </r>
    <r>
      <rPr>
        <i/>
        <sz val="10"/>
        <rFont val="Arial"/>
        <family val="2"/>
      </rPr>
      <t>Value of
fixed assets</t>
    </r>
  </si>
  <si>
    <t>(RM '000)</t>
  </si>
  <si>
    <t>Jadual 1.2: Statistik Utama Perkhidmatan Makanan dan Minuman mengikut Aktiviti, 2022</t>
  </si>
  <si>
    <r>
      <t xml:space="preserve"> Aktiviti
</t>
    </r>
    <r>
      <rPr>
        <i/>
        <sz val="10"/>
        <rFont val="Arial"/>
        <family val="2"/>
      </rPr>
      <t xml:space="preserve"> Activity</t>
    </r>
  </si>
  <si>
    <r>
      <rPr>
        <b/>
        <sz val="10"/>
        <rFont val="Arial"/>
        <family val="2"/>
      </rPr>
      <t xml:space="preserve">Jumlah
</t>
    </r>
    <r>
      <rPr>
        <i/>
        <sz val="10"/>
        <rFont val="Arial"/>
        <family val="2"/>
      </rPr>
      <t>Total</t>
    </r>
  </si>
  <si>
    <r>
      <rPr>
        <b/>
        <sz val="11"/>
        <rFont val="Arial"/>
        <family val="2"/>
      </rPr>
      <t xml:space="preserve">Perkhidmatan makanan
</t>
    </r>
    <r>
      <rPr>
        <i/>
        <sz val="11"/>
        <rFont val="Arial"/>
        <family val="2"/>
      </rPr>
      <t xml:space="preserve">Food services </t>
    </r>
  </si>
  <si>
    <r>
      <rPr>
        <b/>
        <sz val="11"/>
        <rFont val="Arial"/>
        <family val="2"/>
      </rPr>
      <t xml:space="preserve">Perkhidmatan katering
</t>
    </r>
    <r>
      <rPr>
        <i/>
        <sz val="11"/>
        <rFont val="Arial"/>
        <family val="2"/>
      </rPr>
      <t xml:space="preserve">Event catering services </t>
    </r>
  </si>
  <si>
    <r>
      <rPr>
        <b/>
        <sz val="11"/>
        <rFont val="Arial"/>
        <family val="2"/>
      </rPr>
      <t xml:space="preserve">Perkhidmatan minuman
</t>
    </r>
    <r>
      <rPr>
        <i/>
        <sz val="11"/>
        <rFont val="Arial"/>
        <family val="2"/>
      </rPr>
      <t>Beverage services</t>
    </r>
  </si>
  <si>
    <t>Jadual 1.3: Statistik Utama Perkhidmatan Makanan dan Minuman mengikut Negeri, 2022</t>
  </si>
  <si>
    <r>
      <rPr>
        <b/>
        <sz val="10"/>
        <rFont val="Arial"/>
        <family val="2"/>
      </rPr>
      <t xml:space="preserve">Negeri
</t>
    </r>
    <r>
      <rPr>
        <i/>
        <sz val="10"/>
        <rFont val="Arial"/>
        <family val="2"/>
      </rPr>
      <t>State</t>
    </r>
  </si>
  <si>
    <r>
      <rPr>
        <b/>
        <sz val="10"/>
        <rFont val="Arial"/>
        <family val="2"/>
      </rPr>
      <t xml:space="preserve">Nilai output kasar
</t>
    </r>
    <r>
      <rPr>
        <i/>
        <sz val="10"/>
        <rFont val="Arial"/>
        <family val="2"/>
      </rPr>
      <t>Value of gross output</t>
    </r>
  </si>
  <si>
    <r>
      <rPr>
        <b/>
        <sz val="10"/>
        <rFont val="Arial"/>
        <family val="2"/>
      </rPr>
      <t xml:space="preserve">Nilai input perantaraan
</t>
    </r>
    <r>
      <rPr>
        <i/>
        <sz val="10"/>
        <rFont val="Arial"/>
        <family val="2"/>
      </rPr>
      <t>Value of intermediate input</t>
    </r>
  </si>
  <si>
    <r>
      <t xml:space="preserve">Nilai 
ditambah
</t>
    </r>
    <r>
      <rPr>
        <i/>
        <sz val="10"/>
        <rFont val="Arial"/>
        <family val="2"/>
      </rPr>
      <t>Value 
added</t>
    </r>
  </si>
  <si>
    <r>
      <t xml:space="preserve">Nilai harta tetap
</t>
    </r>
    <r>
      <rPr>
        <i/>
        <sz val="10"/>
        <rFont val="Arial"/>
        <family val="2"/>
      </rPr>
      <t>Value of 
fixed assets</t>
    </r>
  </si>
  <si>
    <t>(RM'000)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</si>
  <si>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</si>
  <si>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</si>
  <si>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</si>
  <si>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</si>
  <si>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</si>
  <si>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</si>
  <si>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</si>
  <si>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</si>
  <si>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</si>
  <si>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</si>
  <si>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Terenganu</t>
  </si>
  <si>
    <t>Sabah</t>
  </si>
  <si>
    <t>Sarawak</t>
  </si>
  <si>
    <t>W.P. Kuala Lumpur</t>
  </si>
  <si>
    <t>W.P. Labuan</t>
  </si>
  <si>
    <t>W.P. Putrajaya</t>
  </si>
  <si>
    <t>Jadual 1.4: Statistik Utama Perkhidmatan Makanan dan Minuman mengikut Taraf Sah, 2022</t>
  </si>
  <si>
    <t>Table 1.4: Principal Statistics of Food and Beverage Services by Legal Status, 2022</t>
  </si>
  <si>
    <r>
      <rPr>
        <b/>
        <sz val="10"/>
        <rFont val="Arial"/>
        <family val="2"/>
      </rPr>
      <t xml:space="preserve">Taraf sah
</t>
    </r>
    <r>
      <rPr>
        <i/>
        <sz val="10"/>
        <rFont val="Arial"/>
        <family val="2"/>
      </rPr>
      <t>Legal status</t>
    </r>
  </si>
  <si>
    <r>
      <rPr>
        <b/>
        <sz val="10"/>
        <rFont val="Arial"/>
        <family val="2"/>
      </rPr>
      <t xml:space="preserve">Bilangan pertubuhan
</t>
    </r>
    <r>
      <rPr>
        <i/>
        <sz val="10"/>
        <rFont val="Arial"/>
        <family val="2"/>
      </rPr>
      <t>Number of establishments</t>
    </r>
  </si>
  <si>
    <r>
      <rPr>
        <b/>
        <sz val="10"/>
        <rFont val="Arial"/>
        <family val="2"/>
      </rPr>
      <t xml:space="preserve">Nilai input
perantaraan
</t>
    </r>
    <r>
      <rPr>
        <i/>
        <sz val="10"/>
        <rFont val="Arial"/>
        <family val="2"/>
      </rPr>
      <t>Value of 
intermediate input</t>
    </r>
  </si>
  <si>
    <r>
      <rPr>
        <b/>
        <sz val="10"/>
        <rFont val="Arial"/>
        <family val="2"/>
      </rPr>
      <t xml:space="preserve">Nilai
ditambah
</t>
    </r>
    <r>
      <rPr>
        <i/>
        <sz val="10"/>
        <rFont val="Arial"/>
        <family val="2"/>
      </rPr>
      <t>Value
added</t>
    </r>
  </si>
  <si>
    <r>
      <rPr>
        <b/>
        <sz val="10"/>
        <rFont val="Arial"/>
        <family val="2"/>
      </rPr>
      <t xml:space="preserve">Hak milik perseorangan
</t>
    </r>
    <r>
      <rPr>
        <i/>
        <sz val="10"/>
        <rFont val="Arial"/>
        <family val="2"/>
      </rPr>
      <t>Individual proprietorship</t>
    </r>
  </si>
  <si>
    <r>
      <rPr>
        <b/>
        <sz val="10"/>
        <rFont val="Arial"/>
        <family val="2"/>
      </rPr>
      <t xml:space="preserve">Perkongsian
</t>
    </r>
    <r>
      <rPr>
        <i/>
        <sz val="10"/>
        <rFont val="Arial"/>
        <family val="2"/>
      </rPr>
      <t>Partnership</t>
    </r>
  </si>
  <si>
    <r>
      <rPr>
        <b/>
        <sz val="10"/>
        <rFont val="Arial"/>
        <family val="2"/>
      </rPr>
      <t xml:space="preserve">Perkongsian liabiliti terhad
</t>
    </r>
    <r>
      <rPr>
        <i/>
        <sz val="10"/>
        <rFont val="Arial"/>
        <family val="2"/>
      </rPr>
      <t>Limited liabilities partnership</t>
    </r>
  </si>
  <si>
    <r>
      <rPr>
        <b/>
        <sz val="10"/>
        <rFont val="Arial"/>
        <family val="2"/>
      </rPr>
      <t xml:space="preserve">Syarikat sendirian berhad
</t>
    </r>
    <r>
      <rPr>
        <i/>
        <sz val="10"/>
        <rFont val="Arial"/>
        <family val="2"/>
      </rPr>
      <t>Private limited company</t>
    </r>
  </si>
  <si>
    <r>
      <rPr>
        <b/>
        <sz val="10"/>
        <rFont val="Arial"/>
        <family val="2"/>
      </rPr>
      <t xml:space="preserve">Syarikat awam berhad
</t>
    </r>
    <r>
      <rPr>
        <i/>
        <sz val="10"/>
        <rFont val="Arial"/>
        <family val="2"/>
      </rPr>
      <t>Public limited company</t>
    </r>
  </si>
  <si>
    <r>
      <rPr>
        <b/>
        <sz val="10"/>
        <rFont val="Arial"/>
        <family val="2"/>
      </rPr>
      <t xml:space="preserve">Koperasi
</t>
    </r>
    <r>
      <rPr>
        <i/>
        <sz val="10"/>
        <rFont val="Arial"/>
        <family val="2"/>
      </rPr>
      <t>Co-operative</t>
    </r>
  </si>
  <si>
    <t>Jadual 1.5: Statistik Utama Perkhidmatan Makanan dan Minuman mengikut Hak Milik, 2022</t>
  </si>
  <si>
    <r>
      <t xml:space="preserve">Hak milik
</t>
    </r>
    <r>
      <rPr>
        <i/>
        <sz val="10"/>
        <rFont val="Arial"/>
        <family val="2"/>
      </rPr>
      <t>Ownership</t>
    </r>
  </si>
  <si>
    <r>
      <t xml:space="preserve">Bilangan pertubuhan
</t>
    </r>
    <r>
      <rPr>
        <i/>
        <sz val="10"/>
        <rFont val="Arial"/>
        <family val="2"/>
      </rPr>
      <t>Number of establishments</t>
    </r>
  </si>
  <si>
    <r>
      <rPr>
        <b/>
        <sz val="10"/>
        <rFont val="Arial"/>
        <family val="2"/>
      </rPr>
      <t>Jumlah</t>
    </r>
    <r>
      <rPr>
        <i/>
        <sz val="10"/>
        <rFont val="Arial"/>
        <family val="2"/>
      </rPr>
      <t xml:space="preserve">
Total</t>
    </r>
  </si>
  <si>
    <r>
      <t xml:space="preserve">Residen Malaysia
</t>
    </r>
    <r>
      <rPr>
        <i/>
        <sz val="10"/>
        <rFont val="Arial"/>
        <family val="2"/>
      </rPr>
      <t>Malaysian residents</t>
    </r>
  </si>
  <si>
    <r>
      <rPr>
        <b/>
        <sz val="10"/>
        <rFont val="Arial"/>
        <family val="2"/>
      </rPr>
      <t xml:space="preserve">Bukan residen Malaysia
</t>
    </r>
    <r>
      <rPr>
        <i/>
        <sz val="10"/>
        <rFont val="Arial"/>
        <family val="2"/>
      </rPr>
      <t>Non-Malaysian residents</t>
    </r>
  </si>
  <si>
    <r>
      <rPr>
        <b/>
        <sz val="10"/>
        <rFont val="Arial"/>
        <family val="2"/>
      </rPr>
      <t xml:space="preserve">Hak milik bersama
</t>
    </r>
    <r>
      <rPr>
        <i/>
        <sz val="10"/>
        <rFont val="Arial"/>
        <family val="2"/>
      </rPr>
      <t>Joint ownership</t>
    </r>
  </si>
  <si>
    <r>
      <t xml:space="preserve">Aktiviti
</t>
    </r>
    <r>
      <rPr>
        <i/>
        <sz val="10"/>
        <rFont val="Arial"/>
        <family val="2"/>
      </rPr>
      <t>Activity</t>
    </r>
  </si>
  <si>
    <r>
      <rPr>
        <b/>
        <sz val="10"/>
        <rFont val="Arial"/>
        <family val="2"/>
      </rPr>
      <t xml:space="preserve">Bilangan pekerja 
</t>
    </r>
    <r>
      <rPr>
        <i/>
        <sz val="10"/>
        <rFont val="Arial"/>
        <family val="2"/>
      </rPr>
      <t>Number of persons engaged</t>
    </r>
  </si>
  <si>
    <r>
      <rPr>
        <b/>
        <sz val="10"/>
        <rFont val="Arial"/>
        <family val="2"/>
      </rPr>
      <t xml:space="preserve">Pekerja bergaji
(sepenuh masa)
</t>
    </r>
    <r>
      <rPr>
        <i/>
        <sz val="10"/>
        <rFont val="Arial"/>
        <family val="2"/>
      </rPr>
      <t>Paid employees 
(fill-time)</t>
    </r>
  </si>
  <si>
    <r>
      <rPr>
        <b/>
        <sz val="10"/>
        <rFont val="Arial"/>
        <family val="2"/>
      </rPr>
      <t xml:space="preserve">Pekerja bergaji
(sambilan)
</t>
    </r>
    <r>
      <rPr>
        <i/>
        <sz val="10"/>
        <rFont val="Arial"/>
        <family val="2"/>
      </rPr>
      <t>Paid employees 
(part-time)</t>
    </r>
  </si>
  <si>
    <r>
      <rPr>
        <b/>
        <sz val="10"/>
        <rFont val="Arial"/>
        <family val="2"/>
      </rPr>
      <t xml:space="preserve">Perkhidmatan makanan
</t>
    </r>
    <r>
      <rPr>
        <i/>
        <sz val="10"/>
        <rFont val="Arial"/>
        <family val="2"/>
      </rPr>
      <t xml:space="preserve">Food services </t>
    </r>
  </si>
  <si>
    <r>
      <rPr>
        <b/>
        <sz val="10"/>
        <rFont val="Arial"/>
        <family val="2"/>
      </rPr>
      <t xml:space="preserve">Perkhidmatan katering
</t>
    </r>
    <r>
      <rPr>
        <i/>
        <sz val="10"/>
        <rFont val="Arial"/>
        <family val="2"/>
      </rPr>
      <t xml:space="preserve">Event catering services </t>
    </r>
  </si>
  <si>
    <r>
      <rPr>
        <b/>
        <sz val="10"/>
        <rFont val="Arial"/>
        <family val="2"/>
      </rPr>
      <t xml:space="preserve">Perkhidmatan minuman
</t>
    </r>
    <r>
      <rPr>
        <i/>
        <sz val="10"/>
        <rFont val="Arial"/>
        <family val="2"/>
      </rPr>
      <t>Beverage services</t>
    </r>
  </si>
  <si>
    <r>
      <t xml:space="preserve">Kategori pekerja
</t>
    </r>
    <r>
      <rPr>
        <i/>
        <sz val="10"/>
        <rFont val="Arial"/>
        <family val="2"/>
      </rPr>
      <t>Category of worker</t>
    </r>
  </si>
  <si>
    <r>
      <rPr>
        <b/>
        <sz val="10"/>
        <rFont val="Arial"/>
        <family val="2"/>
      </rPr>
      <t xml:space="preserve">Bilangan pekerja
</t>
    </r>
    <r>
      <rPr>
        <i/>
        <sz val="10"/>
        <rFont val="Arial"/>
        <family val="2"/>
      </rPr>
      <t>Number of persons engaged</t>
    </r>
  </si>
  <si>
    <r>
      <rPr>
        <b/>
        <sz val="10"/>
        <rFont val="Arial"/>
        <family val="2"/>
      </rPr>
      <t xml:space="preserve">Lelaki
</t>
    </r>
    <r>
      <rPr>
        <i/>
        <sz val="10"/>
        <rFont val="Arial"/>
        <family val="2"/>
      </rPr>
      <t>Male</t>
    </r>
  </si>
  <si>
    <r>
      <rPr>
        <b/>
        <sz val="10"/>
        <rFont val="Arial"/>
        <family val="2"/>
      </rPr>
      <t xml:space="preserve">Perempuan
</t>
    </r>
    <r>
      <rPr>
        <i/>
        <sz val="10"/>
        <rFont val="Arial"/>
        <family val="2"/>
      </rPr>
      <t>Female</t>
    </r>
  </si>
  <si>
    <t>Jumlah</t>
  </si>
  <si>
    <t>Total</t>
  </si>
  <si>
    <t>Jumlah pemilik yang bekerja &amp; rakan niaga yang aktif dan pekerja keluarga tanpa gaji</t>
  </si>
  <si>
    <t>-</t>
  </si>
  <si>
    <t>Total working proprietors &amp; active business partners and unpaid family workers</t>
  </si>
  <si>
    <r>
      <rPr>
        <b/>
        <sz val="10"/>
        <rFont val="Arial"/>
        <family val="2"/>
      </rPr>
      <t>Pemilik yang bekerja dan rakan niaga yang aktif</t>
    </r>
    <r>
      <rPr>
        <i/>
        <sz val="10"/>
        <rFont val="Arial"/>
        <family val="2"/>
      </rPr>
      <t xml:space="preserve">
Working propriertor and active business partners</t>
    </r>
  </si>
  <si>
    <r>
      <rPr>
        <b/>
        <sz val="10"/>
        <rFont val="Arial"/>
        <family val="2"/>
      </rPr>
      <t xml:space="preserve">Pekerja keluarga tanpa gaji (semua ahli keluarga dan rakan yang tidak menerima upah yang tetap)
</t>
    </r>
    <r>
      <rPr>
        <i/>
        <sz val="10"/>
        <rFont val="Arial"/>
        <family val="2"/>
      </rPr>
      <t xml:space="preserve">Unpaid family workers (all members of family and friends not receiving 
regular wages) </t>
    </r>
  </si>
  <si>
    <t>Jumlah pekerja bergaji (sepenuh masa)</t>
  </si>
  <si>
    <t>Total paid employees (full-time)</t>
  </si>
  <si>
    <t xml:space="preserve">  Pengurus, profesional dan penyelidik</t>
  </si>
  <si>
    <t xml:space="preserve">  Managers, professionals and researchers</t>
  </si>
  <si>
    <t xml:space="preserve"> Juruteknik dan profesional bersekutu </t>
  </si>
  <si>
    <t xml:space="preserve"> Technicians and associate professionals </t>
  </si>
  <si>
    <t xml:space="preserve"> Perkeranian dan pekerjaan yang berkaitan*</t>
  </si>
  <si>
    <t xml:space="preserve"> Clerical and related occupations</t>
  </si>
  <si>
    <t xml:space="preserve"> Pekerja asas </t>
  </si>
  <si>
    <t xml:space="preserve"> Elementary occupation </t>
  </si>
  <si>
    <t>Pekerja bergaji (sambilan)</t>
  </si>
  <si>
    <t>Paid employees (part-time)</t>
  </si>
  <si>
    <t xml:space="preserve">*Termasuk pekerja perkhidmatan &amp; jualan, pekerja kemahiran &amp; pekerja pertukangan yang berkaitan dan operator mesin &amp; loji pemasangan </t>
  </si>
  <si>
    <t xml:space="preserve">Includes services &amp; sales workers, craft &amp; related trades workers and plant &amp; machine operators &amp; assemblers </t>
  </si>
  <si>
    <r>
      <rPr>
        <b/>
        <sz val="10"/>
        <rFont val="Arial"/>
        <family val="2"/>
      </rPr>
      <t xml:space="preserve">Warganegara
</t>
    </r>
    <r>
      <rPr>
        <i/>
        <sz val="10"/>
        <rFont val="Arial"/>
        <family val="2"/>
      </rPr>
      <t>Citizen</t>
    </r>
  </si>
  <si>
    <r>
      <rPr>
        <b/>
        <sz val="10"/>
        <rFont val="Arial"/>
        <family val="2"/>
      </rPr>
      <t xml:space="preserve">Bukan Warganegara
</t>
    </r>
    <r>
      <rPr>
        <i/>
        <sz val="10"/>
        <rFont val="Arial"/>
        <family val="2"/>
      </rPr>
      <t>Non-citizen</t>
    </r>
  </si>
  <si>
    <r>
      <rPr>
        <b/>
        <sz val="10"/>
        <rFont val="Arial"/>
        <family val="2"/>
      </rPr>
      <t xml:space="preserve">Pemilik yang bekerja dan rakan niaga yang aktif
</t>
    </r>
    <r>
      <rPr>
        <i/>
        <sz val="10"/>
        <rFont val="Arial"/>
        <family val="2"/>
      </rPr>
      <t>Working proprietors and active business partners</t>
    </r>
  </si>
  <si>
    <r>
      <t xml:space="preserve">Pekerja keluarga tanpa gaji (semua ahli keluarga dan rakan yang tidak menerima upah yang tetap)
</t>
    </r>
    <r>
      <rPr>
        <i/>
        <sz val="10"/>
        <rFont val="Arial"/>
        <family val="2"/>
      </rPr>
      <t>Unpaid family workers (all members of family and friends not receiving 
regular wages)</t>
    </r>
  </si>
  <si>
    <r>
      <rPr>
        <b/>
        <sz val="10"/>
        <rFont val="Arial"/>
        <family val="2"/>
      </rPr>
      <t xml:space="preserve">Jumlah pekerja bergaji (sepenuh masa)
</t>
    </r>
    <r>
      <rPr>
        <i/>
        <sz val="10"/>
        <rFont val="Arial"/>
        <family val="2"/>
      </rPr>
      <t>Total paid employees (full-time)</t>
    </r>
  </si>
  <si>
    <r>
      <rPr>
        <b/>
        <sz val="10"/>
        <rFont val="Arial"/>
        <family val="2"/>
      </rPr>
      <t xml:space="preserve">Pengurus
</t>
    </r>
    <r>
      <rPr>
        <i/>
        <sz val="10"/>
        <rFont val="Arial"/>
        <family val="2"/>
      </rPr>
      <t>Managers</t>
    </r>
  </si>
  <si>
    <r>
      <rPr>
        <b/>
        <sz val="10"/>
        <rFont val="Arial"/>
        <family val="2"/>
      </rPr>
      <t xml:space="preserve">Profesional
</t>
    </r>
    <r>
      <rPr>
        <i/>
        <sz val="10"/>
        <rFont val="Arial"/>
        <family val="2"/>
      </rPr>
      <t>Professionals</t>
    </r>
  </si>
  <si>
    <r>
      <rPr>
        <b/>
        <sz val="10"/>
        <rFont val="Arial"/>
        <family val="2"/>
      </rPr>
      <t xml:space="preserve">Profesional (kecuali Penyelidik)
</t>
    </r>
    <r>
      <rPr>
        <i/>
        <sz val="10"/>
        <rFont val="Arial"/>
        <family val="2"/>
      </rPr>
      <t>Professional (except Researcher)</t>
    </r>
  </si>
  <si>
    <r>
      <rPr>
        <b/>
        <sz val="10"/>
        <rFont val="Arial"/>
        <family val="2"/>
      </rPr>
      <t xml:space="preserve">Penyelidik
</t>
    </r>
    <r>
      <rPr>
        <i/>
        <sz val="10"/>
        <rFont val="Arial"/>
        <family val="2"/>
      </rPr>
      <t>Researcher</t>
    </r>
  </si>
  <si>
    <r>
      <rPr>
        <b/>
        <sz val="10"/>
        <rFont val="Arial"/>
        <family val="2"/>
      </rPr>
      <t xml:space="preserve">Juruteknik dan profesional bersekutu 
</t>
    </r>
    <r>
      <rPr>
        <i/>
        <sz val="10"/>
        <rFont val="Arial"/>
        <family val="2"/>
      </rPr>
      <t xml:space="preserve">Technicians and associate professionals </t>
    </r>
  </si>
  <si>
    <r>
      <rPr>
        <b/>
        <sz val="10"/>
        <rFont val="Arial"/>
        <family val="2"/>
      </rPr>
      <t xml:space="preserve">Pekerja sokongan perkeranian
</t>
    </r>
    <r>
      <rPr>
        <i/>
        <sz val="10"/>
        <rFont val="Arial"/>
        <family val="2"/>
      </rPr>
      <t>Clerical support workers</t>
    </r>
  </si>
  <si>
    <r>
      <rPr>
        <b/>
        <sz val="10"/>
        <rFont val="Arial"/>
        <family val="2"/>
      </rPr>
      <t xml:space="preserve">Pekerja perkhidmatan dan jualan
</t>
    </r>
    <r>
      <rPr>
        <i/>
        <sz val="10"/>
        <rFont val="Arial"/>
        <family val="2"/>
      </rPr>
      <t>Service and sales workers</t>
    </r>
  </si>
  <si>
    <r>
      <rPr>
        <b/>
        <sz val="10"/>
        <rFont val="Arial"/>
        <family val="2"/>
      </rPr>
      <t xml:space="preserve">Pekerja kemahiran dan pekerja pertukangan yang berkaitan
</t>
    </r>
    <r>
      <rPr>
        <i/>
        <sz val="10"/>
        <rFont val="Arial"/>
        <family val="2"/>
      </rPr>
      <t>Craft and related trades workers</t>
    </r>
  </si>
  <si>
    <r>
      <rPr>
        <b/>
        <sz val="10"/>
        <rFont val="Arial"/>
        <family val="2"/>
      </rPr>
      <t xml:space="preserve">Operator mesin, loji dan pemasang
</t>
    </r>
    <r>
      <rPr>
        <i/>
        <sz val="10"/>
        <rFont val="Arial"/>
        <family val="2"/>
      </rPr>
      <t>Plant and machine operators and assemblers</t>
    </r>
  </si>
  <si>
    <r>
      <rPr>
        <b/>
        <sz val="10"/>
        <rFont val="Arial"/>
        <family val="2"/>
      </rPr>
      <t xml:space="preserve">Pekerjaan asas 
</t>
    </r>
    <r>
      <rPr>
        <i/>
        <sz val="10"/>
        <rFont val="Arial"/>
        <family val="2"/>
      </rPr>
      <t>Elementary occupations</t>
    </r>
  </si>
  <si>
    <r>
      <rPr>
        <b/>
        <sz val="10"/>
        <rFont val="Arial"/>
        <family val="2"/>
      </rPr>
      <t xml:space="preserve">Pekerja bergaji (sambilan)
</t>
    </r>
    <r>
      <rPr>
        <i/>
        <sz val="10"/>
        <rFont val="Arial"/>
        <family val="2"/>
      </rPr>
      <t>Paid employees (part-time)</t>
    </r>
  </si>
  <si>
    <r>
      <rPr>
        <b/>
        <sz val="10"/>
        <rFont val="Arial"/>
        <family val="2"/>
      </rPr>
      <t xml:space="preserve">Aktiviti/ </t>
    </r>
    <r>
      <rPr>
        <i/>
        <sz val="10"/>
        <rFont val="Arial"/>
        <family val="2"/>
      </rPr>
      <t>Activity</t>
    </r>
  </si>
  <si>
    <r>
      <rPr>
        <b/>
        <sz val="11"/>
        <rFont val="Arial"/>
        <family val="2"/>
      </rPr>
      <t xml:space="preserve">Jumlah
</t>
    </r>
    <r>
      <rPr>
        <i/>
        <sz val="11"/>
        <rFont val="Arial"/>
        <family val="2"/>
      </rPr>
      <t>Total</t>
    </r>
  </si>
  <si>
    <r>
      <rPr>
        <b/>
        <sz val="9"/>
        <rFont val="Arial"/>
        <family val="2"/>
      </rPr>
      <t>*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Termasuk pengurus, profesional dan juruteknik &amp; profesional bersekutu
  </t>
    </r>
    <r>
      <rPr>
        <i/>
        <sz val="9"/>
        <rFont val="Arial"/>
        <family val="2"/>
      </rPr>
      <t xml:space="preserve"> Includes managers &amp; professionals and technicians &amp; associate professionals</t>
    </r>
  </si>
  <si>
    <t>** Termasuk pekerja sokongan perkeranian, pekerja perkhidmatan &amp; jualan, pekerja kemahiran &amp; pekerja pertukangan yang berkaitan dan operator mesin &amp; loji pemasangan</t>
  </si>
  <si>
    <t xml:space="preserve">    Includes clerical support workers, service &amp; sales workers, craft &amp; related trades workers and plant &amp; machine operators &amp; assemblers</t>
  </si>
  <si>
    <r>
      <rPr>
        <b/>
        <sz val="9"/>
        <rFont val="Arial"/>
        <family val="2"/>
      </rPr>
      <t xml:space="preserve">*** Termasuk pekerja asas
   </t>
    </r>
    <r>
      <rPr>
        <i/>
        <sz val="9"/>
        <rFont val="Arial"/>
        <family val="2"/>
      </rPr>
      <t>Includes elementary occupations</t>
    </r>
  </si>
  <si>
    <r>
      <t xml:space="preserve">Jumlah pekerja
</t>
    </r>
    <r>
      <rPr>
        <i/>
        <sz val="10"/>
        <rFont val="Arial"/>
        <family val="2"/>
      </rPr>
      <t>Total employment</t>
    </r>
  </si>
  <si>
    <r>
      <rPr>
        <b/>
        <sz val="10"/>
        <rFont val="Arial"/>
        <family val="2"/>
      </rPr>
      <t xml:space="preserve">Pascasiswazah
</t>
    </r>
    <r>
      <rPr>
        <i/>
        <sz val="10"/>
        <rFont val="Arial"/>
        <family val="2"/>
      </rPr>
      <t>Postgraduate</t>
    </r>
  </si>
  <si>
    <r>
      <rPr>
        <b/>
        <sz val="10"/>
        <rFont val="Arial"/>
        <family val="2"/>
      </rPr>
      <t xml:space="preserve">Ijazah sarjana muda/ Diploma lanjutan atau yang setaraf
</t>
    </r>
    <r>
      <rPr>
        <i/>
        <sz val="10"/>
        <rFont val="Arial"/>
        <family val="2"/>
      </rPr>
      <t>Bachelor/ Advanced diploma or equivalent</t>
    </r>
  </si>
  <si>
    <r>
      <rPr>
        <b/>
        <sz val="10"/>
        <rFont val="Arial"/>
        <family val="2"/>
      </rPr>
      <t xml:space="preserve">Diploma
</t>
    </r>
    <r>
      <rPr>
        <i/>
        <sz val="10"/>
        <rFont val="Arial"/>
        <family val="2"/>
      </rPr>
      <t>Diploma</t>
    </r>
  </si>
  <si>
    <r>
      <rPr>
        <b/>
        <sz val="10"/>
        <rFont val="Arial"/>
        <family val="2"/>
      </rPr>
      <t xml:space="preserve">STPM atau yang setaraf
</t>
    </r>
    <r>
      <rPr>
        <i/>
        <sz val="10"/>
        <rFont val="Arial"/>
        <family val="2"/>
      </rPr>
      <t>STPM or equivalent</t>
    </r>
  </si>
  <si>
    <r>
      <rPr>
        <b/>
        <sz val="10"/>
        <rFont val="Arial"/>
        <family val="2"/>
      </rPr>
      <t>Sijil</t>
    </r>
    <r>
      <rPr>
        <i/>
        <sz val="10"/>
        <rFont val="Arial"/>
        <family val="2"/>
      </rPr>
      <t xml:space="preserve">
Certificate</t>
    </r>
  </si>
  <si>
    <r>
      <rPr>
        <b/>
        <sz val="10"/>
        <rFont val="Arial"/>
        <family val="2"/>
      </rPr>
      <t xml:space="preserve">SPM/ SPM (V) atau yang setaraf
</t>
    </r>
    <r>
      <rPr>
        <i/>
        <sz val="10"/>
        <rFont val="Arial"/>
        <family val="2"/>
      </rPr>
      <t>SPM/ SPM (V) or equivalent</t>
    </r>
  </si>
  <si>
    <r>
      <rPr>
        <b/>
        <sz val="10"/>
        <rFont val="Arial"/>
        <family val="2"/>
      </rPr>
      <t xml:space="preserve">Di bawah taraf kelulusan SPM/ SPM (V)
</t>
    </r>
    <r>
      <rPr>
        <i/>
        <sz val="10"/>
        <rFont val="Arial"/>
        <family val="2"/>
      </rPr>
      <t>Below SPM/ SPM (V) qualification</t>
    </r>
  </si>
  <si>
    <r>
      <rPr>
        <b/>
        <sz val="10"/>
        <rFont val="Arial"/>
        <family val="2"/>
      </rPr>
      <t xml:space="preserve">Aktiviti
</t>
    </r>
    <r>
      <rPr>
        <i/>
        <sz val="10"/>
        <rFont val="Arial"/>
        <family val="2"/>
      </rPr>
      <t>Activity</t>
    </r>
  </si>
  <si>
    <r>
      <rPr>
        <b/>
        <sz val="10"/>
        <rFont val="Arial"/>
        <family val="2"/>
      </rPr>
      <t xml:space="preserve">Diploma 
</t>
    </r>
    <r>
      <rPr>
        <i/>
        <sz val="10"/>
        <rFont val="Arial"/>
        <family val="2"/>
      </rPr>
      <t>Diploma</t>
    </r>
  </si>
  <si>
    <r>
      <rPr>
        <b/>
        <sz val="10"/>
        <rFont val="Arial"/>
        <family val="2"/>
      </rPr>
      <t xml:space="preserve">STPM atau 
yang setaraf
</t>
    </r>
    <r>
      <rPr>
        <i/>
        <sz val="10"/>
        <rFont val="Arial"/>
        <family val="2"/>
      </rPr>
      <t>STPM or
equivalent</t>
    </r>
  </si>
  <si>
    <r>
      <rPr>
        <b/>
        <sz val="10"/>
        <rFont val="Arial"/>
        <family val="2"/>
      </rPr>
      <t xml:space="preserve">Sijil
</t>
    </r>
    <r>
      <rPr>
        <i/>
        <sz val="10"/>
        <rFont val="Arial"/>
        <family val="2"/>
      </rPr>
      <t>Certificate</t>
    </r>
  </si>
  <si>
    <r>
      <t xml:space="preserve">SPM/SPM (V) atau yang setaraf
</t>
    </r>
    <r>
      <rPr>
        <i/>
        <sz val="10"/>
        <rFont val="Arial"/>
        <family val="2"/>
      </rPr>
      <t>SPM/SPM (V)
or equivalent</t>
    </r>
  </si>
  <si>
    <r>
      <t xml:space="preserve">Di bawah taraf 
kelulusan SPM/SPM 
(V)
</t>
    </r>
    <r>
      <rPr>
        <i/>
        <sz val="10"/>
        <rFont val="Arial"/>
        <family val="2"/>
      </rPr>
      <t>Below SPM/SPM (V)
qualification</t>
    </r>
  </si>
  <si>
    <r>
      <rPr>
        <b/>
        <sz val="10"/>
        <rFont val="Arial"/>
        <family val="2"/>
      </rPr>
      <t xml:space="preserve">Aktiviti/
</t>
    </r>
    <r>
      <rPr>
        <i/>
        <sz val="10"/>
        <rFont val="Arial"/>
        <family val="2"/>
      </rPr>
      <t>Activity</t>
    </r>
  </si>
  <si>
    <r>
      <rPr>
        <b/>
        <sz val="10"/>
        <rFont val="Arial"/>
        <family val="2"/>
      </rPr>
      <t xml:space="preserve">Nilai buku bersih
seperti pada
01.01.2022
</t>
    </r>
    <r>
      <rPr>
        <i/>
        <sz val="10"/>
        <rFont val="Arial"/>
        <family val="2"/>
      </rPr>
      <t>Net book value
as at 01.01.2022</t>
    </r>
  </si>
  <si>
    <r>
      <rPr>
        <b/>
        <sz val="10"/>
        <rFont val="Arial"/>
        <family val="2"/>
      </rPr>
      <t xml:space="preserve">Perbelanjaan
modal
</t>
    </r>
    <r>
      <rPr>
        <i/>
        <sz val="10"/>
        <rFont val="Arial"/>
        <family val="2"/>
      </rPr>
      <t>Capital
expenditure</t>
    </r>
  </si>
  <si>
    <r>
      <rPr>
        <b/>
        <sz val="10"/>
        <rFont val="Arial"/>
        <family val="2"/>
      </rPr>
      <t xml:space="preserve">Pelupusan
</t>
    </r>
    <r>
      <rPr>
        <i/>
        <sz val="10"/>
        <rFont val="Arial"/>
        <family val="2"/>
      </rPr>
      <t>Disposal</t>
    </r>
  </si>
  <si>
    <r>
      <rPr>
        <b/>
        <sz val="10"/>
        <rFont val="Arial"/>
        <family val="2"/>
      </rPr>
      <t xml:space="preserve">Susut nilai
semasa
</t>
    </r>
    <r>
      <rPr>
        <i/>
        <sz val="10"/>
        <rFont val="Arial"/>
        <family val="2"/>
      </rPr>
      <t>Current
depreciation</t>
    </r>
  </si>
  <si>
    <r>
      <rPr>
        <b/>
        <sz val="10"/>
        <rFont val="Arial"/>
        <family val="2"/>
      </rPr>
      <t xml:space="preserve">Nilai buku bersih
seperti pada
31.12.2022
</t>
    </r>
    <r>
      <rPr>
        <i/>
        <sz val="10"/>
        <rFont val="Arial"/>
        <family val="2"/>
      </rPr>
      <t xml:space="preserve">Net book value
as at 31.12.2022 </t>
    </r>
  </si>
  <si>
    <r>
      <rPr>
        <b/>
        <sz val="10"/>
        <rFont val="Arial"/>
        <family val="2"/>
      </rPr>
      <t xml:space="preserve">Sewa yang dibayar
dalam tahun
2022
</t>
    </r>
    <r>
      <rPr>
        <i/>
        <sz val="10"/>
        <rFont val="Arial"/>
        <family val="2"/>
      </rPr>
      <t>Rent paid during
2022</t>
    </r>
  </si>
  <si>
    <t>Jenis harta</t>
  </si>
  <si>
    <t>Type of asset</t>
  </si>
  <si>
    <r>
      <rPr>
        <b/>
        <sz val="10"/>
        <rFont val="Arial"/>
        <family val="2"/>
      </rPr>
      <t xml:space="preserve">Tanah
</t>
    </r>
    <r>
      <rPr>
        <i/>
        <sz val="10"/>
        <rFont val="Arial"/>
        <family val="2"/>
      </rPr>
      <t>Land</t>
    </r>
  </si>
  <si>
    <r>
      <rPr>
        <b/>
        <sz val="10"/>
        <rFont val="Arial"/>
        <family val="2"/>
      </rPr>
      <t xml:space="preserve">Bangunan dan binaan lain 
</t>
    </r>
    <r>
      <rPr>
        <i/>
        <sz val="10"/>
        <rFont val="Arial"/>
        <family val="2"/>
      </rPr>
      <t>Buildings and other construction</t>
    </r>
  </si>
  <si>
    <r>
      <rPr>
        <b/>
        <sz val="10"/>
        <rFont val="Arial"/>
        <family val="2"/>
      </rPr>
      <t xml:space="preserve">Tempat kediaman 
</t>
    </r>
    <r>
      <rPr>
        <i/>
        <sz val="10"/>
        <rFont val="Arial"/>
        <family val="2"/>
      </rPr>
      <t>Residential</t>
    </r>
  </si>
  <si>
    <r>
      <rPr>
        <b/>
        <sz val="10"/>
        <rFont val="Arial"/>
        <family val="2"/>
      </rPr>
      <t xml:space="preserve">Bukan tempat kediaman (misalnya stor, pejabat, dll.) 
</t>
    </r>
    <r>
      <rPr>
        <i/>
        <sz val="10"/>
        <rFont val="Arial"/>
        <family val="2"/>
      </rPr>
      <t>Non-residential (e.g. stores, office, etc.)</t>
    </r>
  </si>
  <si>
    <r>
      <rPr>
        <b/>
        <sz val="10"/>
        <rFont val="Arial"/>
        <family val="2"/>
      </rPr>
      <t xml:space="preserve">Binaan lain 
</t>
    </r>
    <r>
      <rPr>
        <i/>
        <sz val="10"/>
        <rFont val="Arial"/>
        <family val="2"/>
      </rPr>
      <t>Other construction</t>
    </r>
  </si>
  <si>
    <r>
      <rPr>
        <b/>
        <sz val="10"/>
        <rFont val="Arial"/>
        <family val="2"/>
      </rPr>
      <t xml:space="preserve">Alat pengangkutan 
</t>
    </r>
    <r>
      <rPr>
        <i/>
        <sz val="10"/>
        <rFont val="Arial"/>
        <family val="2"/>
      </rPr>
      <t>Transport equipment</t>
    </r>
  </si>
  <si>
    <r>
      <rPr>
        <b/>
        <sz val="10"/>
        <rFont val="Arial"/>
        <family val="2"/>
      </rPr>
      <t xml:space="preserve">Kereta penumpang
</t>
    </r>
    <r>
      <rPr>
        <i/>
        <sz val="10"/>
        <rFont val="Arial"/>
        <family val="2"/>
      </rPr>
      <t>Passenger cars</t>
    </r>
  </si>
  <si>
    <r>
      <rPr>
        <b/>
        <sz val="10"/>
        <rFont val="Arial"/>
        <family val="2"/>
      </rPr>
      <t xml:space="preserve">Lori, van, pikap dsb.
</t>
    </r>
    <r>
      <rPr>
        <i/>
        <sz val="10"/>
        <rFont val="Arial"/>
        <family val="2"/>
      </rPr>
      <t>Lorries, vans, pick-ups etc.</t>
    </r>
  </si>
  <si>
    <r>
      <rPr>
        <b/>
        <sz val="10"/>
        <rFont val="Arial"/>
        <family val="2"/>
      </rPr>
      <t xml:space="preserve">Lain-lain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Others</t>
    </r>
  </si>
  <si>
    <r>
      <rPr>
        <b/>
        <sz val="10"/>
        <rFont val="Arial"/>
        <family val="2"/>
      </rPr>
      <t xml:space="preserve">Teknologi maklumat dan komunikasi 
</t>
    </r>
    <r>
      <rPr>
        <i/>
        <sz val="10"/>
        <rFont val="Arial"/>
        <family val="2"/>
      </rPr>
      <t>Information and communications technology</t>
    </r>
  </si>
  <si>
    <r>
      <rPr>
        <b/>
        <sz val="10"/>
        <rFont val="Arial"/>
        <family val="2"/>
      </rPr>
      <t xml:space="preserve">Perkakasan komputer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Computer hardware</t>
    </r>
  </si>
  <si>
    <r>
      <rPr>
        <b/>
        <sz val="10"/>
        <rFont val="Arial"/>
        <family val="2"/>
      </rPr>
      <t xml:space="preserve">Perisian komputer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Computer software</t>
    </r>
  </si>
  <si>
    <r>
      <rPr>
        <b/>
        <sz val="10"/>
        <rFont val="Arial"/>
        <family val="2"/>
      </rPr>
      <t xml:space="preserve">Jentera dan kelengkapan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Machinery and equipment</t>
    </r>
  </si>
  <si>
    <r>
      <rPr>
        <b/>
        <sz val="10"/>
        <rFont val="Arial"/>
        <family val="2"/>
      </rPr>
      <t xml:space="preserve">Perabot dan pemasangan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Furniture and fittings</t>
    </r>
  </si>
  <si>
    <r>
      <rPr>
        <b/>
        <sz val="10"/>
        <rFont val="Arial"/>
        <family val="2"/>
      </rPr>
      <t xml:space="preserve">Harta tetap lain
</t>
    </r>
    <r>
      <rPr>
        <i/>
        <sz val="10"/>
        <rFont val="Arial"/>
        <family val="2"/>
      </rPr>
      <t>Other fixed assets</t>
    </r>
  </si>
  <si>
    <r>
      <rPr>
        <b/>
        <strike/>
        <sz val="10"/>
        <rFont val="Arial"/>
        <family val="2"/>
      </rPr>
      <t xml:space="preserve">Koleksi muzium dan simpanan perpustakaan
</t>
    </r>
    <r>
      <rPr>
        <i/>
        <strike/>
        <sz val="10"/>
        <rFont val="Arial"/>
        <family val="2"/>
      </rPr>
      <t>Museum and library reserve collections</t>
    </r>
  </si>
  <si>
    <r>
      <rPr>
        <b/>
        <strike/>
        <sz val="10"/>
        <rFont val="Arial"/>
        <family val="2"/>
      </rPr>
      <t xml:space="preserve">Haiwan hidup
</t>
    </r>
    <r>
      <rPr>
        <i/>
        <strike/>
        <sz val="10"/>
        <rFont val="Arial"/>
        <family val="2"/>
      </rPr>
      <t>Live animals</t>
    </r>
  </si>
  <si>
    <r>
      <rPr>
        <b/>
        <strike/>
        <sz val="10"/>
        <rFont val="Arial"/>
        <family val="2"/>
      </rPr>
      <t xml:space="preserve">Peralatan dan kelengkapan sukan
</t>
    </r>
    <r>
      <rPr>
        <i/>
        <strike/>
        <sz val="10"/>
        <rFont val="Arial"/>
        <family val="2"/>
      </rPr>
      <t>Sport equipments</t>
    </r>
  </si>
  <si>
    <r>
      <rPr>
        <b/>
        <sz val="10"/>
        <rFont val="Arial"/>
        <family val="2"/>
      </rPr>
      <t xml:space="preserve">Harta lain 
</t>
    </r>
    <r>
      <rPr>
        <i/>
        <sz val="10"/>
        <rFont val="Arial"/>
        <family val="2"/>
      </rPr>
      <t>Other assets</t>
    </r>
  </si>
  <si>
    <r>
      <rPr>
        <b/>
        <sz val="10"/>
        <rFont val="Arial"/>
        <family val="2"/>
      </rPr>
      <t xml:space="preserve">Bilangan pekerja
</t>
    </r>
    <r>
      <rPr>
        <i/>
        <sz val="10"/>
        <rFont val="Arial"/>
        <family val="2"/>
      </rPr>
      <t>Number of
persons engaged</t>
    </r>
  </si>
  <si>
    <t>Negeri</t>
  </si>
  <si>
    <t>State</t>
  </si>
  <si>
    <t>Terengganu</t>
  </si>
  <si>
    <r>
      <t xml:space="preserve">Negeri
</t>
    </r>
    <r>
      <rPr>
        <i/>
        <sz val="10"/>
        <rFont val="Arial"/>
        <family val="2"/>
      </rPr>
      <t>State</t>
    </r>
  </si>
  <si>
    <t>Jadual 2.2: Statistik Utama Aktiviti Perkhidmatan Makanan mengikut Industri, 2022</t>
  </si>
  <si>
    <r>
      <rPr>
        <b/>
        <sz val="10"/>
        <rFont val="Arial"/>
        <family val="2"/>
      </rPr>
      <t xml:space="preserve">Keterangan kumpulan
</t>
    </r>
    <r>
      <rPr>
        <i/>
        <sz val="10"/>
        <rFont val="Arial"/>
        <family val="2"/>
      </rPr>
      <t>Group description</t>
    </r>
  </si>
  <si>
    <r>
      <rPr>
        <b/>
        <sz val="10"/>
        <rFont val="Arial"/>
        <family val="2"/>
      </rPr>
      <t xml:space="preserve">Restoran dan restoran yang juga kelab malam
</t>
    </r>
    <r>
      <rPr>
        <i/>
        <sz val="10"/>
        <rFont val="Arial"/>
        <family val="2"/>
      </rPr>
      <t>Restaurants and restaurants cum night clubs</t>
    </r>
  </si>
  <si>
    <r>
      <rPr>
        <b/>
        <sz val="10"/>
        <rFont val="Arial"/>
        <family val="2"/>
      </rPr>
      <t xml:space="preserve">Kafeteria
</t>
    </r>
    <r>
      <rPr>
        <i/>
        <sz val="10"/>
        <rFont val="Arial"/>
        <family val="2"/>
      </rPr>
      <t>Cafeterias</t>
    </r>
  </si>
  <si>
    <r>
      <rPr>
        <b/>
        <sz val="10"/>
        <rFont val="Arial"/>
        <family val="2"/>
      </rPr>
      <t xml:space="preserve">Restoran makanan segera
</t>
    </r>
    <r>
      <rPr>
        <i/>
        <sz val="10"/>
        <rFont val="Arial"/>
        <family val="2"/>
      </rPr>
      <t>Fast food restaurants</t>
    </r>
  </si>
  <si>
    <r>
      <rPr>
        <b/>
        <sz val="10"/>
        <rFont val="Arial"/>
        <family val="2"/>
      </rPr>
      <t xml:space="preserve">Trak ais krim
</t>
    </r>
    <r>
      <rPr>
        <i/>
        <sz val="10"/>
        <rFont val="Arial"/>
        <family val="2"/>
      </rPr>
      <t xml:space="preserve">Ice cream trucks </t>
    </r>
  </si>
  <si>
    <r>
      <rPr>
        <b/>
        <sz val="10"/>
        <rFont val="Arial"/>
        <family val="2"/>
      </rPr>
      <t xml:space="preserve">Kenderaan sorong makanan yang bergerak
</t>
    </r>
    <r>
      <rPr>
        <i/>
        <sz val="10"/>
        <rFont val="Arial"/>
        <family val="2"/>
      </rPr>
      <t>Mobile food carts</t>
    </r>
    <r>
      <rPr>
        <b/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</si>
  <si>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 xml:space="preserve">Gerai/ penjaja makanan
</t>
    </r>
    <r>
      <rPr>
        <i/>
        <sz val="10"/>
        <rFont val="Arial"/>
        <family val="2"/>
      </rPr>
      <t>Food stalls/hawkers</t>
    </r>
    <r>
      <rPr>
        <b/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</si>
  <si>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 xml:space="preserve">Taraf sah
</t>
    </r>
    <r>
      <rPr>
        <i/>
        <sz val="10"/>
        <rFont val="Arial"/>
        <family val="2"/>
      </rPr>
      <t>Legal Status</t>
    </r>
  </si>
  <si>
    <r>
      <rPr>
        <b/>
        <sz val="10"/>
        <rFont val="Arial"/>
        <family val="2"/>
      </rPr>
      <t xml:space="preserve">Residen Malaysia
</t>
    </r>
    <r>
      <rPr>
        <i/>
        <sz val="10"/>
        <rFont val="Arial"/>
        <family val="2"/>
      </rPr>
      <t>Malaysian residents</t>
    </r>
  </si>
  <si>
    <r>
      <t xml:space="preserve">Kategori pekerja
</t>
    </r>
    <r>
      <rPr>
        <i/>
        <sz val="10"/>
        <rFont val="Arial"/>
        <family val="2"/>
      </rPr>
      <t xml:space="preserve">Category of worker
</t>
    </r>
  </si>
  <si>
    <r>
      <rPr>
        <b/>
        <sz val="10"/>
        <rFont val="Arial"/>
        <family val="2"/>
      </rPr>
      <t xml:space="preserve">Jumlah
</t>
    </r>
    <r>
      <rPr>
        <i/>
        <sz val="10"/>
        <rFont val="Arial"/>
        <family val="2"/>
      </rPr>
      <t xml:space="preserve">Total </t>
    </r>
  </si>
  <si>
    <r>
      <t xml:space="preserve">Jumlah pemilik yang bekerja &amp; rakan niaga yang aktif dan pekerja keluarga tanpa gaji
</t>
    </r>
    <r>
      <rPr>
        <i/>
        <sz val="10"/>
        <rFont val="Arial"/>
        <family val="2"/>
      </rPr>
      <t>Total working proprietors &amp; active business partners and unpaid family workers</t>
    </r>
  </si>
  <si>
    <r>
      <t xml:space="preserve">Pekerja keluarga tanpa gaji (semua ahli keluarga dan rakan yang tidak menerima upah yang tetap)
</t>
    </r>
    <r>
      <rPr>
        <i/>
        <sz val="10"/>
        <rFont val="Arial"/>
        <family val="2"/>
      </rPr>
      <t>Unpaid family workers (all members of family and friends not receiving regular wages)</t>
    </r>
  </si>
  <si>
    <r>
      <t xml:space="preserve">Pengurus
</t>
    </r>
    <r>
      <rPr>
        <i/>
        <sz val="10"/>
        <rFont val="Arial"/>
        <family val="2"/>
      </rPr>
      <t>Managers</t>
    </r>
  </si>
  <si>
    <r>
      <t xml:space="preserve">Profesional
</t>
    </r>
    <r>
      <rPr>
        <i/>
        <sz val="10"/>
        <rFont val="Arial"/>
        <family val="2"/>
      </rPr>
      <t>Professionals</t>
    </r>
  </si>
  <si>
    <r>
      <rPr>
        <b/>
        <sz val="10"/>
        <rFont val="Arial"/>
        <family val="2"/>
      </rPr>
      <t xml:space="preserve">Profesional
</t>
    </r>
    <r>
      <rPr>
        <i/>
        <sz val="10"/>
        <rFont val="Arial"/>
        <family val="2"/>
      </rPr>
      <t>Professional</t>
    </r>
  </si>
  <si>
    <r>
      <t xml:space="preserve">Bilangan 
pertubuhan
</t>
    </r>
    <r>
      <rPr>
        <i/>
        <sz val="10"/>
        <rFont val="Arial"/>
        <family val="2"/>
      </rPr>
      <t>Number of establishments</t>
    </r>
  </si>
  <si>
    <t>Jadual 3.2: Statistik Utama Aktiviti Perkhidmatan Katering mengikut Industri, 2022</t>
  </si>
  <si>
    <r>
      <rPr>
        <b/>
        <sz val="10"/>
        <rFont val="Arial"/>
        <family val="2"/>
      </rPr>
      <t xml:space="preserve">Katering makanan
</t>
    </r>
    <r>
      <rPr>
        <i/>
        <sz val="10"/>
        <rFont val="Arial"/>
        <family val="2"/>
      </rPr>
      <t>Event/ food caterers</t>
    </r>
  </si>
  <si>
    <r>
      <rPr>
        <b/>
        <sz val="10"/>
        <rFont val="Arial"/>
        <family val="2"/>
      </rPr>
      <t xml:space="preserve">Aktiviti perkhidmatan makanan lain
</t>
    </r>
    <r>
      <rPr>
        <i/>
        <sz val="10"/>
        <rFont val="Arial"/>
        <family val="2"/>
      </rPr>
      <t>Other food service activities</t>
    </r>
  </si>
  <si>
    <r>
      <rPr>
        <b/>
        <sz val="10"/>
        <color theme="1"/>
        <rFont val="Arial"/>
        <family val="2"/>
      </rPr>
      <t xml:space="preserve">Hak milik perseorangan
</t>
    </r>
    <r>
      <rPr>
        <i/>
        <sz val="10"/>
        <color theme="1"/>
        <rFont val="Arial"/>
        <family val="2"/>
      </rPr>
      <t>Individual proprietorship</t>
    </r>
  </si>
  <si>
    <r>
      <rPr>
        <b/>
        <sz val="10"/>
        <color theme="1"/>
        <rFont val="Arial"/>
        <family val="2"/>
      </rPr>
      <t xml:space="preserve">Perkongsian
</t>
    </r>
    <r>
      <rPr>
        <i/>
        <sz val="10"/>
        <color theme="1"/>
        <rFont val="Arial"/>
        <family val="2"/>
      </rPr>
      <t>Partnership</t>
    </r>
  </si>
  <si>
    <r>
      <rPr>
        <b/>
        <sz val="10"/>
        <color theme="1"/>
        <rFont val="Arial"/>
        <family val="2"/>
      </rPr>
      <t xml:space="preserve">Perkongsian liabiliti terhad
</t>
    </r>
    <r>
      <rPr>
        <i/>
        <sz val="10"/>
        <color theme="1"/>
        <rFont val="Arial"/>
        <family val="2"/>
      </rPr>
      <t>Limited liabilities partnership</t>
    </r>
  </si>
  <si>
    <r>
      <rPr>
        <b/>
        <sz val="10"/>
        <color theme="1"/>
        <rFont val="Arial"/>
        <family val="2"/>
      </rPr>
      <t xml:space="preserve">Syarikat sendirian berhad
</t>
    </r>
    <r>
      <rPr>
        <i/>
        <sz val="10"/>
        <color theme="1"/>
        <rFont val="Arial"/>
        <family val="2"/>
      </rPr>
      <t>Private limited company</t>
    </r>
  </si>
  <si>
    <r>
      <rPr>
        <b/>
        <sz val="10"/>
        <color theme="1"/>
        <rFont val="Arial"/>
        <family val="2"/>
      </rPr>
      <t xml:space="preserve">Koperasi
</t>
    </r>
    <r>
      <rPr>
        <i/>
        <sz val="10"/>
        <color theme="1"/>
        <rFont val="Arial"/>
        <family val="2"/>
      </rPr>
      <t>Co-operative</t>
    </r>
  </si>
  <si>
    <r>
      <rPr>
        <b/>
        <sz val="10"/>
        <rFont val="Arial"/>
        <family val="2"/>
      </rPr>
      <t xml:space="preserve">Pekerja keluarga tidak bergaji (semua ahli keluarga dan rakan yang tidak menerima upah yang tetap)
</t>
    </r>
    <r>
      <rPr>
        <i/>
        <sz val="10"/>
        <rFont val="Arial"/>
        <family val="2"/>
      </rPr>
      <t>Unpaid family workers (all members of family and friends not receiving regular wages)</t>
    </r>
  </si>
  <si>
    <t>Jadual 4.2: Statistik Utama Aktiviti Perkhidmatan Minuman mengikut Industri, 2022</t>
  </si>
  <si>
    <r>
      <rPr>
        <b/>
        <sz val="10"/>
        <rFont val="Arial"/>
        <family val="2"/>
      </rPr>
      <t xml:space="preserve">Pub,bar,disko,coffee house,ruang koktel dan karaoke
</t>
    </r>
    <r>
      <rPr>
        <i/>
        <sz val="10"/>
        <rFont val="Arial"/>
        <family val="2"/>
      </rPr>
      <t>Pubs,bars,discotheques,coffee houses,cocktail lounges and karaoke</t>
    </r>
  </si>
  <si>
    <r>
      <rPr>
        <b/>
        <sz val="10"/>
        <rFont val="Arial"/>
        <family val="2"/>
      </rPr>
      <t xml:space="preserve">Kedai kopi
</t>
    </r>
    <r>
      <rPr>
        <i/>
        <sz val="10"/>
        <rFont val="Arial"/>
        <family val="2"/>
      </rPr>
      <t>Coffee shops</t>
    </r>
  </si>
  <si>
    <r>
      <rPr>
        <b/>
        <sz val="10"/>
        <rFont val="Arial"/>
        <family val="2"/>
      </rPr>
      <t xml:space="preserve">Gerai/ penjaja minuman
</t>
    </r>
    <r>
      <rPr>
        <i/>
        <sz val="10"/>
        <rFont val="Arial"/>
        <family val="2"/>
      </rPr>
      <t>Drink stalls/hawkers</t>
    </r>
  </si>
  <si>
    <r>
      <rPr>
        <b/>
        <sz val="10"/>
        <rFont val="Arial"/>
        <family val="2"/>
      </rPr>
      <t>Perkhidmatan minuman bergera</t>
    </r>
    <r>
      <rPr>
        <sz val="10"/>
        <rFont val="Arial"/>
        <family val="2"/>
      </rPr>
      <t xml:space="preserve">k
</t>
    </r>
    <r>
      <rPr>
        <i/>
        <sz val="10"/>
        <rFont val="Arial"/>
        <family val="2"/>
      </rPr>
      <t>Mobile beverage</t>
    </r>
  </si>
  <si>
    <r>
      <rPr>
        <b/>
        <sz val="10"/>
        <rFont val="Arial"/>
        <family val="2"/>
      </rPr>
      <t>Tempat minuman lain t.t.t.l</t>
    </r>
    <r>
      <rPr>
        <i/>
        <sz val="10"/>
        <rFont val="Arial"/>
        <family val="2"/>
      </rPr>
      <t xml:space="preserve">
Others drinking places n.e.c. </t>
    </r>
  </si>
  <si>
    <r>
      <rPr>
        <b/>
        <sz val="10"/>
        <rFont val="Arial"/>
        <family val="2"/>
      </rPr>
      <t xml:space="preserve">Perbadanan awam
</t>
    </r>
    <r>
      <rPr>
        <i/>
        <sz val="10"/>
        <rFont val="Arial"/>
        <family val="2"/>
      </rPr>
      <t>Public corporation</t>
    </r>
  </si>
  <si>
    <r>
      <rPr>
        <b/>
        <sz val="10"/>
        <rFont val="Arial"/>
        <family val="2"/>
      </rPr>
      <t xml:space="preserve">Pertubuhan persendirian yang tidak mencari keuntungan
</t>
    </r>
    <r>
      <rPr>
        <i/>
        <sz val="10"/>
        <rFont val="Arial"/>
        <family val="2"/>
      </rPr>
      <t>Private non-profit making organisation</t>
    </r>
  </si>
  <si>
    <t>Table 1.3: Principal Statistics of Food And Beverage Services by State, 2022</t>
  </si>
  <si>
    <t>Jadual 1.6: Bilangan Pekerja bagi Perkhidmatan Makanan dan Minuman mengikut Aktiviti, 2022</t>
  </si>
  <si>
    <t>Jadual 1.7: Bilangan Pekerja dan Gaji &amp; Upah bagi Perkhidmatan Makanan dan Minuman mengikut Kategori Pekerja, 2022</t>
  </si>
  <si>
    <t>Table 1.7: Number of Persons Engaged and Salaries &amp; Wages for Food and Beverage Services by Category of Workers, 2022</t>
  </si>
  <si>
    <t>Jadual 1.8: Bilangan Pekerja bagi Perkhidmatan Makanan dan Minuman mengikut Kategori Pekerja dan Kewarganegaraan, 2022</t>
  </si>
  <si>
    <t>Table 1.8: Number of Persons Engaged for Food and Beverage by Category of Workers and Citizenship, 2022</t>
  </si>
  <si>
    <r>
      <t xml:space="preserve">Mahir/ </t>
    </r>
    <r>
      <rPr>
        <i/>
        <sz val="10"/>
        <rFont val="Arial"/>
        <family val="2"/>
      </rPr>
      <t>High-Skilled</t>
    </r>
    <r>
      <rPr>
        <b/>
        <sz val="10"/>
        <rFont val="Arial"/>
        <family val="2"/>
      </rPr>
      <t>*</t>
    </r>
  </si>
  <si>
    <r>
      <t xml:space="preserve">Separuh Mahir/ </t>
    </r>
    <r>
      <rPr>
        <i/>
        <sz val="10"/>
        <rFont val="Arial"/>
        <family val="2"/>
      </rPr>
      <t>Semi-Skilled</t>
    </r>
    <r>
      <rPr>
        <b/>
        <sz val="10"/>
        <rFont val="Arial"/>
        <family val="2"/>
      </rPr>
      <t>**</t>
    </r>
  </si>
  <si>
    <r>
      <t xml:space="preserve">Berkemahiran Rendah/ </t>
    </r>
    <r>
      <rPr>
        <i/>
        <sz val="10"/>
        <rFont val="Arial"/>
        <family val="2"/>
      </rPr>
      <t>Low-Skilled</t>
    </r>
    <r>
      <rPr>
        <b/>
        <sz val="10"/>
        <rFont val="Arial"/>
        <family val="2"/>
      </rPr>
      <t>***</t>
    </r>
  </si>
  <si>
    <t>Table 1.5: Principal Statistics of Food And Beverage Services by Ownership, 2022</t>
  </si>
  <si>
    <t>Table 1.6: Number of Persons Engaged for Food and Beverage Services by Activity, 2022</t>
  </si>
  <si>
    <r>
      <t xml:space="preserve">Jumlah pemilik yang bekerja &amp; rakan niaga yang aktif dan pekerja keluarga tanpa gaji
</t>
    </r>
    <r>
      <rPr>
        <i/>
        <sz val="10"/>
        <rFont val="Arial"/>
        <family val="2"/>
      </rPr>
      <t>Total working proprietor &amp; active business partners and unpaid family workers</t>
    </r>
  </si>
  <si>
    <r>
      <t xml:space="preserve">Pemilik yang bekerja dan rakan niaga yang aktif
</t>
    </r>
    <r>
      <rPr>
        <i/>
        <sz val="10"/>
        <rFont val="Arial"/>
        <family val="2"/>
      </rPr>
      <t>Working proprietors and active business partners</t>
    </r>
  </si>
  <si>
    <t>Jadual 1.10: Bilangan Pekerja bagi Perkhidmatan Makanan dan Minuman mengikut Sijil Tertinggi Diperoleh dan Jantina, 2022</t>
  </si>
  <si>
    <t>Table 1.10: Number of Persons Engaged for Food and Beverage Services by Highest Certificate Obtained and Sex, 2022</t>
  </si>
  <si>
    <r>
      <t xml:space="preserve">Sijil Tertinggi Diperoleh
</t>
    </r>
    <r>
      <rPr>
        <i/>
        <sz val="10"/>
        <rFont val="Arial"/>
        <family val="2"/>
      </rPr>
      <t>Highest Certificate Obtained</t>
    </r>
  </si>
  <si>
    <t>Table 1.11: Number of Persons Engaged for  Food and Beverage Services by Activity and Highest Certificate Obtained, 2022</t>
  </si>
  <si>
    <t>Jadual 1.11: Bilangan Pekerja bagi Perkhidmatan Makanan dan Minuman mengikut Aktiviti dan Sijil Tertinggi Diperoleh, 2022</t>
  </si>
  <si>
    <t>Jadual 1.12: Nilai Harta Tetap bagi Perkhidmatan Makanan dan Minuman mengikut Aktiviti, 2022</t>
  </si>
  <si>
    <t>Table 1.12: Value of Fixed Assets for Food and Beverage Services by Activity, 2022</t>
  </si>
  <si>
    <t>Jadual 1.13: Nilai Harta Tetap bagi Perkhidmatan Makanan dan Minuman mengikut Jenis Harta, 2022</t>
  </si>
  <si>
    <t>Table 1.13: Value of Fixed Assets for Food and Beverage Services by Type of Assets, 2022</t>
  </si>
  <si>
    <t>Jadual 1.14: Statistik Utama Pertubuhan Milikan Wanita bagi Perkhidmatan Makanan dan Minuman mengikut Aktiviti, 2022</t>
  </si>
  <si>
    <t>Table 1.14: Principal Statistics of Women-Owned Establishments for Food and Beverage Services by Activity, 2022</t>
  </si>
  <si>
    <t>Jadual 1.15: Statistik Utama Pertubuhan Milikan Wanita bagi Perkhidmatan Makanan dan Minuman mengikut Negeri, 2022</t>
  </si>
  <si>
    <t>Table 1.15: Principal Statistics of Women-owned Establishments for Food and Beverage Services by State, 2022</t>
  </si>
  <si>
    <r>
      <t xml:space="preserve">Gaji &amp; upah
</t>
    </r>
    <r>
      <rPr>
        <i/>
        <sz val="10"/>
        <rFont val="Arial"/>
        <family val="2"/>
      </rPr>
      <t>Salaries &amp;
wages</t>
    </r>
  </si>
  <si>
    <r>
      <t xml:space="preserve">Makanan dan minuman, penyediaan makanan dan minuman di dalam gerai/penjaja
</t>
    </r>
    <r>
      <rPr>
        <i/>
        <sz val="10"/>
        <rFont val="Arial"/>
        <family val="2"/>
      </rPr>
      <t>Food or beverage, food and preparation in market stalls/hawkers</t>
    </r>
    <r>
      <rPr>
        <b/>
        <sz val="10"/>
        <rFont val="Arial"/>
        <family val="2"/>
      </rPr>
      <t xml:space="preserve">
</t>
    </r>
  </si>
  <si>
    <t>Table 1.2: Principal Statistics of Food and Beverage Services by Activity, 2022</t>
  </si>
  <si>
    <t>Jadual 2.1: Statistik Utama Aktiviti Perkhidmatan Makanan, 2010, 2015 dan 2022</t>
  </si>
  <si>
    <t>Table 2.1: Principal Statistics of Food Services Activities, 2010, 2015 and 2022</t>
  </si>
  <si>
    <t>Table 2.2: Principal Statistics of Food Services Activities by Industries, 2022</t>
  </si>
  <si>
    <t>Jadual 2.3: Statistik Utama Aktiviti Perkhidmatan Makanan mengikut Negeri, 2022</t>
  </si>
  <si>
    <t>Table 2.3: Principal Statistics of Food Services Activities by State, 2022</t>
  </si>
  <si>
    <t>Jadual 2.4: Statistik Utama Aktiviti Perkhidmatan Makanan mengikut Taraf Sah, 2022</t>
  </si>
  <si>
    <t>Table 2.4: Principal Statistics of Food Services Activities by Legal Status, 2022</t>
  </si>
  <si>
    <t>Jadual 2.5: Statistik Utama Aktiviti Perkhidmatan Makanan mengikut Hak Milik, 2022</t>
  </si>
  <si>
    <t>Table 2.5: Principal Statistics of Food Services Activities by Ownership, 2022</t>
  </si>
  <si>
    <t>Jadual 2.6: Bilangan Pekerja dan Gaji &amp; Upah bagi Aktiviti Perkhidmatan Makanan mengikut Kategori Pekerja, 2022</t>
  </si>
  <si>
    <t>Table 2.6: Number of Persons Engaged and Salaries &amp; Wages for Food Services Activities by Category of Workers, 2022</t>
  </si>
  <si>
    <t>Jadual 3.1: Statistik Utama Aktiviti Perkhidmatan Katering, 2010, 2015 dan 2022</t>
  </si>
  <si>
    <t>Table 3.1: Principal Statistics of Event Catering Services Activities, 2010, 2015 and 2022</t>
  </si>
  <si>
    <t>Table 3.2: Principal Statistics of Event Catering Services Activities by Industries, 2022</t>
  </si>
  <si>
    <t>Jadual 3.3: Statistik Utama Aktiviti Perkhidmatan Katering mengikut Negeri, 2022</t>
  </si>
  <si>
    <t>Table 3.3: Principal Statistics of Event Catering Services Activities by State, 2022</t>
  </si>
  <si>
    <t>Jadual 3.4: Statistik Utama Aktiviti Perkhidmatan Katering mengikut Taraf Sah, 2022</t>
  </si>
  <si>
    <t>Table 3.4: Principal Statistics of Event Catering Services Activities by Legal Status, 2022</t>
  </si>
  <si>
    <t>Jadual 3.5: Statistik Utama Aktiviti Perkhidmatan Katering mengikut Hak Milik, 2022</t>
  </si>
  <si>
    <t>Table 3.5: Principal Statistics of Event Catering Services Activities by Ownership, 2022</t>
  </si>
  <si>
    <t>Jadual 3.6: Bilangan Pekerja dan Gaji &amp; Upah bagi Aktiviti Perkhidmatan Katering mengikut Kategori Pekerja, 2022</t>
  </si>
  <si>
    <t>Table 3.6: Number of Persons Engaged and Salaries &amp; Wages for Event Catering Services Activities by Category of Workers, 2022</t>
  </si>
  <si>
    <t>Jadual 4.1: Statistik Utama Aktiviti Perkhidmatan Minuman, 2010, 2015 dan 2022</t>
  </si>
  <si>
    <t>Table 4.1: Principal Statistics of Beverage Services Activities, 2010, 2015 and 2022</t>
  </si>
  <si>
    <t>Table 4.2: Principal Statistics of Beverage Services Activities by Industries, 2022</t>
  </si>
  <si>
    <t>Jadual 4.3: Statistik Utama Aktiviti Perkhidmatan Minuman mengikut Negeri, 2022</t>
  </si>
  <si>
    <t>Table 4.3: Principal Statistics of Beverage Services Activities by State, 2022</t>
  </si>
  <si>
    <t>Jadual 4.4: Statistik Utama Aktiviti Perkhidmatan Minuman mengikut Taraf Sah, 2022</t>
  </si>
  <si>
    <t>Table 4.4: Principal Statistics of Beverage Services Activities by Legal Status, 2022</t>
  </si>
  <si>
    <t>Jadual 4.5: Statistik Utama Aktiviti Perkhidmatan Minuman mengikut Hak Milik, 2022</t>
  </si>
  <si>
    <t>Table 4.5: Principal Statistics of Beverage Services Activities by Ownership, 2022</t>
  </si>
  <si>
    <t>Jadual 4.6: Bilangan Pekerja dan Gaji &amp; Upah bagi Aktiviti Perkhidmatan Minuman mengikut Kategori Pekerja, 2022</t>
  </si>
  <si>
    <t>Table 4.6: Number of Person Engaged and Salaries &amp; Wages for Beverage Services Activities by Category of Workers, 2022</t>
  </si>
  <si>
    <r>
      <t xml:space="preserve">Gaji &amp; upah
</t>
    </r>
    <r>
      <rPr>
        <i/>
        <sz val="10"/>
        <rFont val="Arial"/>
        <family val="2"/>
      </rPr>
      <t xml:space="preserve">Salaries &amp; wages </t>
    </r>
  </si>
  <si>
    <r>
      <t xml:space="preserve">Bilangan pekerja
</t>
    </r>
    <r>
      <rPr>
        <i/>
        <sz val="10"/>
        <rFont val="Arial"/>
        <family val="2"/>
      </rPr>
      <t>Number of 
persons engaged</t>
    </r>
  </si>
  <si>
    <r>
      <t xml:space="preserve">Bilangan pertubuhan
</t>
    </r>
    <r>
      <rPr>
        <i/>
        <sz val="10"/>
        <rFont val="Arial"/>
        <family val="2"/>
      </rPr>
      <t>Number of
establishments</t>
    </r>
  </si>
  <si>
    <r>
      <t xml:space="preserve">Bilangan pekerja
</t>
    </r>
    <r>
      <rPr>
        <i/>
        <sz val="10"/>
        <rFont val="Arial"/>
        <family val="2"/>
      </rPr>
      <t xml:space="preserve">Number of persons engaged </t>
    </r>
  </si>
  <si>
    <r>
      <t xml:space="preserve">Gaji &amp; upah
</t>
    </r>
    <r>
      <rPr>
        <i/>
        <sz val="10"/>
        <rFont val="Arial"/>
        <family val="2"/>
      </rPr>
      <t>Salaries &amp; wages</t>
    </r>
  </si>
  <si>
    <r>
      <t xml:space="preserve">Bilangan pekerja
</t>
    </r>
    <r>
      <rPr>
        <i/>
        <sz val="10"/>
        <rFont val="Arial"/>
        <family val="2"/>
      </rPr>
      <t>Number of
persons engaged</t>
    </r>
  </si>
  <si>
    <r>
      <t xml:space="preserve">Pemilik yang bekerja &amp; rakan niaga yang aktif dan pekerja keluarga tanpa gaji
</t>
    </r>
    <r>
      <rPr>
        <i/>
        <sz val="10"/>
        <rFont val="Arial"/>
        <family val="2"/>
      </rPr>
      <t>Working proprietor &amp; active business partners and unpaid family worker</t>
    </r>
  </si>
  <si>
    <r>
      <t xml:space="preserve">Gaji &amp; upah 
</t>
    </r>
    <r>
      <rPr>
        <i/>
        <sz val="10"/>
        <rFont val="Arial"/>
        <family val="2"/>
      </rPr>
      <t>Salaries &amp; wages</t>
    </r>
  </si>
  <si>
    <r>
      <t xml:space="preserve">Gaji &amp; upah
</t>
    </r>
    <r>
      <rPr>
        <i/>
        <sz val="10"/>
        <rFont val="Arial"/>
        <family val="2"/>
      </rPr>
      <t>Salaries &amp;
wages</t>
    </r>
  </si>
  <si>
    <t>Jadual 1.9: Bilangan Pekerja Bergaji Sepenuh Masa bagi Perkhidmatan Makanan dan Minuman mengikut Aktiviti dan Kategori Kemahiran, 2022</t>
  </si>
  <si>
    <t xml:space="preserve">Table 1.9: Number of Full-Time Paid Employees in the Food and Beverage Services by Activity and Category of Skilled, 2022
</t>
  </si>
  <si>
    <r>
      <t xml:space="preserve">Ijazah sarjana muda/ Diploma lanjutan atau 
yang setaraf
</t>
    </r>
    <r>
      <rPr>
        <i/>
        <sz val="10"/>
        <rFont val="Arial"/>
        <family val="2"/>
      </rPr>
      <t>Bachelor/
Advanced diploma   or equivalent</t>
    </r>
  </si>
  <si>
    <r>
      <t xml:space="preserve">Nilai output
kasar
</t>
    </r>
    <r>
      <rPr>
        <i/>
        <sz val="10"/>
        <rFont val="Arial"/>
        <family val="2"/>
      </rPr>
      <t>Value of
gross output</t>
    </r>
  </si>
  <si>
    <r>
      <t xml:space="preserve">Nilai input
perantaraan
</t>
    </r>
    <r>
      <rPr>
        <i/>
        <sz val="10"/>
        <rFont val="Arial"/>
        <family val="2"/>
      </rPr>
      <t>Value of 
intermediate input</t>
    </r>
  </si>
  <si>
    <r>
      <t xml:space="preserve">Bilangan pertubuhan
</t>
    </r>
    <r>
      <rPr>
        <i/>
        <sz val="10"/>
        <rFont val="Arial"/>
        <family val="2"/>
      </rPr>
      <t>Number of establishment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</si>
</sst>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[$-409]mmm\-yy;@"/>
    <numFmt numFmtId="168" formatCode="0.00000000"/>
    <numFmt numFmtId="169" formatCode="0.000000000000000000000000000"/>
    <numFmt numFmtId="170" formatCode="0.0%"/>
    <numFmt numFmtId="171" formatCode="#,##0.0000000"/>
    <numFmt numFmtId="172" formatCode="_-* #,##0.000_-;\-* #,##0.000_-;_-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indexed="6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i/>
      <sz val="11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0"/>
      <color rgb="FF000000"/>
      <name val="Arial"/>
      <family val="2"/>
    </font>
    <font>
      <sz val="10"/>
      <color rgb="FF1F1F1F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trike/>
      <sz val="11"/>
      <name val="Arial"/>
      <family val="2"/>
    </font>
    <font>
      <i/>
      <strike/>
      <sz val="11"/>
      <name val="Arial"/>
      <family val="2"/>
    </font>
    <font>
      <b/>
      <strike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MS Sans Serif"/>
      <family val="2"/>
    </font>
    <font>
      <b/>
      <strike/>
      <sz val="10"/>
      <name val="Arial"/>
      <family val="2"/>
    </font>
    <font>
      <i/>
      <strike/>
      <sz val="10"/>
      <name val="Arial"/>
      <family val="2"/>
    </font>
    <font>
      <strike/>
      <sz val="10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1"/>
      <color theme="1"/>
      <name val="Arial"/>
      <family val="2"/>
    </font>
    <font>
      <b/>
      <sz val="10"/>
      <color indexed="10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  <font>
      <sz val="11"/>
      <color rgb="FFEAEAEA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CEFF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097554"/>
      </top>
      <bottom/>
      <diagonal/>
    </border>
    <border>
      <left/>
      <right/>
      <top/>
      <bottom style="medium">
        <color rgb="FF097554"/>
      </bottom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164" fontId="9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/>
    <xf numFmtId="0" fontId="45" fillId="0" borderId="0"/>
  </cellStyleXfs>
  <cellXfs count="847">
    <xf numFmtId="0" fontId="0" fillId="0" borderId="0" xfId="0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left" vertical="center" textRotation="180"/>
    </xf>
    <xf numFmtId="0" fontId="3" fillId="0" borderId="0" xfId="2" applyFont="1" applyAlignment="1">
      <alignment horizontal="left" vertical="center"/>
    </xf>
    <xf numFmtId="0" fontId="4" fillId="2" borderId="0" xfId="2" applyFont="1" applyFill="1" applyAlignment="1">
      <alignment horizontal="right" vertical="center"/>
    </xf>
    <xf numFmtId="0" fontId="6" fillId="2" borderId="0" xfId="4" applyFont="1" applyFill="1" applyAlignment="1">
      <alignment horizontal="left" vertical="center"/>
    </xf>
    <xf numFmtId="3" fontId="6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65" fontId="6" fillId="0" borderId="0" xfId="6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8" fillId="2" borderId="0" xfId="4" applyFont="1" applyFill="1" applyAlignment="1">
      <alignment horizontal="center" vertical="center"/>
    </xf>
    <xf numFmtId="3" fontId="4" fillId="2" borderId="0" xfId="7" applyNumberFormat="1" applyFont="1" applyFill="1" applyBorder="1" applyAlignment="1">
      <alignment horizontal="right" vertical="center" wrapText="1"/>
    </xf>
    <xf numFmtId="166" fontId="10" fillId="2" borderId="0" xfId="8" applyNumberFormat="1" applyFont="1" applyFill="1" applyBorder="1" applyAlignment="1">
      <alignment vertical="center" wrapText="1"/>
    </xf>
    <xf numFmtId="3" fontId="4" fillId="2" borderId="0" xfId="2" applyNumberFormat="1" applyFont="1" applyFill="1" applyAlignment="1">
      <alignment vertical="center"/>
    </xf>
    <xf numFmtId="3" fontId="3" fillId="2" borderId="0" xfId="2" applyNumberFormat="1" applyFont="1" applyFill="1" applyAlignment="1">
      <alignment horizontal="right" vertical="center" wrapText="1"/>
    </xf>
    <xf numFmtId="0" fontId="6" fillId="2" borderId="0" xfId="2" applyFont="1" applyFill="1" applyAlignment="1">
      <alignment horizontal="left" vertical="center"/>
    </xf>
    <xf numFmtId="3" fontId="3" fillId="2" borderId="0" xfId="7" applyNumberFormat="1" applyFont="1" applyFill="1" applyBorder="1" applyAlignment="1">
      <alignment horizontal="right" vertical="center" wrapText="1"/>
    </xf>
    <xf numFmtId="0" fontId="4" fillId="2" borderId="0" xfId="2" applyFont="1" applyFill="1" applyAlignment="1">
      <alignment horizontal="left" vertical="center"/>
    </xf>
    <xf numFmtId="3" fontId="3" fillId="2" borderId="0" xfId="2" applyNumberFormat="1" applyFont="1" applyFill="1" applyAlignment="1">
      <alignment horizontal="right" vertical="center"/>
    </xf>
    <xf numFmtId="0" fontId="5" fillId="2" borderId="0" xfId="2" applyFont="1" applyFill="1" applyAlignment="1">
      <alignment horizontal="right" vertical="center"/>
    </xf>
    <xf numFmtId="166" fontId="11" fillId="2" borderId="0" xfId="7" applyNumberFormat="1" applyFont="1" applyFill="1" applyBorder="1" applyAlignment="1">
      <alignment horizontal="right" vertical="center" wrapText="1"/>
    </xf>
    <xf numFmtId="166" fontId="12" fillId="2" borderId="0" xfId="7" applyNumberFormat="1" applyFont="1" applyFill="1" applyBorder="1" applyAlignment="1">
      <alignment horizontal="left" vertical="center"/>
    </xf>
    <xf numFmtId="166" fontId="3" fillId="2" borderId="0" xfId="7" applyNumberFormat="1" applyFont="1" applyFill="1" applyBorder="1" applyAlignment="1">
      <alignment horizontal="right" vertical="center" wrapText="1"/>
    </xf>
    <xf numFmtId="3" fontId="3" fillId="2" borderId="0" xfId="7" applyNumberFormat="1" applyFont="1" applyFill="1" applyBorder="1" applyAlignment="1">
      <alignment horizontal="right" vertical="center"/>
    </xf>
    <xf numFmtId="166" fontId="3" fillId="2" borderId="0" xfId="2" applyNumberFormat="1" applyFont="1" applyFill="1" applyAlignment="1">
      <alignment vertical="center"/>
    </xf>
    <xf numFmtId="0" fontId="13" fillId="2" borderId="0" xfId="4" applyFont="1" applyFill="1" applyAlignment="1">
      <alignment horizontal="right" vertical="center" wrapText="1"/>
    </xf>
    <xf numFmtId="3" fontId="11" fillId="2" borderId="0" xfId="2" applyNumberFormat="1" applyFont="1" applyFill="1" applyAlignment="1">
      <alignment horizontal="right" vertical="center"/>
    </xf>
    <xf numFmtId="0" fontId="14" fillId="2" borderId="0" xfId="4" applyFont="1" applyFill="1" applyAlignment="1">
      <alignment horizontal="right" vertical="center"/>
    </xf>
    <xf numFmtId="0" fontId="11" fillId="2" borderId="0" xfId="2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4" fillId="3" borderId="0" xfId="2" applyFont="1" applyFill="1" applyAlignment="1">
      <alignment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2" borderId="0" xfId="2" applyFont="1" applyFill="1" applyAlignment="1">
      <alignment vertical="center"/>
    </xf>
    <xf numFmtId="0" fontId="17" fillId="2" borderId="0" xfId="2" applyFont="1" applyFill="1" applyAlignment="1">
      <alignment horizontal="center" vertical="center"/>
    </xf>
    <xf numFmtId="0" fontId="3" fillId="0" borderId="0" xfId="2" applyFont="1" applyAlignment="1">
      <alignment vertical="center"/>
    </xf>
    <xf numFmtId="3" fontId="6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 wrapText="1"/>
    </xf>
    <xf numFmtId="3" fontId="2" fillId="2" borderId="0" xfId="7" applyNumberFormat="1" applyFont="1" applyFill="1" applyBorder="1" applyAlignment="1">
      <alignment horizontal="right" vertical="center" wrapText="1"/>
    </xf>
    <xf numFmtId="0" fontId="2" fillId="2" borderId="0" xfId="2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3" fillId="2" borderId="0" xfId="2" applyFont="1" applyFill="1" applyAlignment="1">
      <alignment vertical="center" textRotation="180"/>
    </xf>
    <xf numFmtId="0" fontId="2" fillId="0" borderId="0" xfId="0" applyFont="1" applyAlignment="1">
      <alignment vertical="center" wrapText="1"/>
    </xf>
    <xf numFmtId="167" fontId="2" fillId="0" borderId="0" xfId="0" applyNumberFormat="1" applyFont="1"/>
    <xf numFmtId="2" fontId="2" fillId="0" borderId="0" xfId="0" applyNumberFormat="1" applyFont="1"/>
    <xf numFmtId="0" fontId="2" fillId="0" borderId="0" xfId="2" applyAlignment="1">
      <alignment horizontal="center"/>
    </xf>
    <xf numFmtId="166" fontId="2" fillId="0" borderId="0" xfId="8" applyNumberFormat="1" applyFont="1" applyBorder="1" applyAlignment="1">
      <alignment horizontal="right" vertical="center" wrapText="1"/>
    </xf>
    <xf numFmtId="168" fontId="2" fillId="0" borderId="0" xfId="0" applyNumberFormat="1" applyFont="1"/>
    <xf numFmtId="3" fontId="20" fillId="0" borderId="0" xfId="0" applyNumberFormat="1" applyFont="1"/>
    <xf numFmtId="167" fontId="2" fillId="0" borderId="0" xfId="0" applyNumberFormat="1" applyFont="1" applyAlignment="1">
      <alignment horizontal="left" vertical="center"/>
    </xf>
    <xf numFmtId="167" fontId="2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left" vertical="center"/>
    </xf>
    <xf numFmtId="0" fontId="21" fillId="0" borderId="0" xfId="0" applyFont="1"/>
    <xf numFmtId="167" fontId="7" fillId="0" borderId="0" xfId="0" applyNumberFormat="1" applyFont="1" applyAlignment="1">
      <alignment horizontal="left" vertical="center"/>
    </xf>
    <xf numFmtId="0" fontId="6" fillId="0" borderId="0" xfId="2" applyFont="1" applyAlignment="1">
      <alignment horizontal="center"/>
    </xf>
    <xf numFmtId="166" fontId="2" fillId="0" borderId="0" xfId="8" quotePrefix="1" applyNumberFormat="1" applyFont="1" applyFill="1" applyBorder="1" applyAlignment="1">
      <alignment horizontal="right" vertical="center"/>
    </xf>
    <xf numFmtId="3" fontId="2" fillId="0" borderId="0" xfId="7" applyNumberFormat="1" applyFont="1" applyFill="1" applyBorder="1" applyAlignment="1">
      <alignment horizontal="right" vertical="center" wrapText="1"/>
    </xf>
    <xf numFmtId="166" fontId="3" fillId="0" borderId="0" xfId="7" applyNumberFormat="1" applyFont="1" applyFill="1" applyBorder="1" applyAlignment="1">
      <alignment horizontal="right" vertical="center" wrapText="1"/>
    </xf>
    <xf numFmtId="0" fontId="6" fillId="0" borderId="0" xfId="10" applyFont="1" applyAlignment="1">
      <alignment horizontal="left" vertical="center"/>
    </xf>
    <xf numFmtId="166" fontId="2" fillId="0" borderId="0" xfId="7" applyNumberFormat="1" applyFont="1" applyFill="1" applyBorder="1" applyAlignment="1">
      <alignment horizontal="right" vertical="center" wrapText="1"/>
    </xf>
    <xf numFmtId="166" fontId="2" fillId="0" borderId="0" xfId="7" applyNumberFormat="1" applyFont="1" applyFill="1" applyBorder="1" applyAlignment="1">
      <alignment horizontal="center" vertical="center" wrapText="1"/>
    </xf>
    <xf numFmtId="166" fontId="6" fillId="0" borderId="0" xfId="7" applyNumberFormat="1" applyFont="1" applyFill="1" applyBorder="1" applyAlignment="1">
      <alignment horizontal="right" vertical="center" wrapText="1"/>
    </xf>
    <xf numFmtId="0" fontId="17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49" fontId="6" fillId="0" borderId="0" xfId="5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7" fillId="0" borderId="0" xfId="2" applyFont="1" applyAlignment="1">
      <alignment horizontal="right" vertical="center" wrapText="1"/>
    </xf>
    <xf numFmtId="0" fontId="7" fillId="0" borderId="0" xfId="2" applyFont="1" applyAlignment="1">
      <alignment horizontal="right" vertical="center"/>
    </xf>
    <xf numFmtId="0" fontId="2" fillId="0" borderId="0" xfId="2" applyAlignment="1">
      <alignment vertical="center"/>
    </xf>
    <xf numFmtId="0" fontId="5" fillId="0" borderId="0" xfId="4" applyFont="1" applyAlignment="1">
      <alignment horizontal="right" vertical="center"/>
    </xf>
    <xf numFmtId="0" fontId="2" fillId="0" borderId="0" xfId="2" applyAlignment="1">
      <alignment horizontal="right" vertical="center"/>
    </xf>
    <xf numFmtId="49" fontId="2" fillId="0" borderId="0" xfId="5" applyNumberFormat="1" applyAlignment="1">
      <alignment horizontal="right" vertical="center" wrapText="1"/>
    </xf>
    <xf numFmtId="49" fontId="7" fillId="0" borderId="0" xfId="4" applyNumberFormat="1" applyFont="1" applyAlignment="1">
      <alignment horizontal="right" vertical="center"/>
    </xf>
    <xf numFmtId="49" fontId="5" fillId="0" borderId="0" xfId="4" applyNumberFormat="1" applyFont="1" applyAlignment="1">
      <alignment horizontal="right" vertical="center"/>
    </xf>
    <xf numFmtId="0" fontId="3" fillId="0" borderId="0" xfId="2" applyFont="1" applyAlignment="1">
      <alignment horizontal="right" vertical="top"/>
    </xf>
    <xf numFmtId="0" fontId="2" fillId="0" borderId="0" xfId="2" applyAlignment="1">
      <alignment horizontal="right" vertical="top"/>
    </xf>
    <xf numFmtId="0" fontId="6" fillId="0" borderId="0" xfId="2" applyFont="1" applyAlignment="1">
      <alignment horizontal="right" vertical="top"/>
    </xf>
    <xf numFmtId="0" fontId="4" fillId="0" borderId="0" xfId="2" applyFont="1" applyAlignment="1">
      <alignment horizontal="right" vertical="top"/>
    </xf>
    <xf numFmtId="0" fontId="3" fillId="0" borderId="0" xfId="2" applyFont="1" applyAlignment="1">
      <alignment vertical="top"/>
    </xf>
    <xf numFmtId="0" fontId="1" fillId="0" borderId="0" xfId="4"/>
    <xf numFmtId="0" fontId="6" fillId="0" borderId="0" xfId="4" applyFont="1" applyAlignment="1">
      <alignment horizontal="right" vertical="center"/>
    </xf>
    <xf numFmtId="0" fontId="7" fillId="0" borderId="0" xfId="4" applyFont="1" applyAlignment="1">
      <alignment horizontal="right" vertical="center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horizontal="right" vertical="top"/>
    </xf>
    <xf numFmtId="167" fontId="6" fillId="0" borderId="0" xfId="0" applyNumberFormat="1" applyFont="1" applyAlignment="1">
      <alignment horizontal="right" vertical="top" wrapText="1"/>
    </xf>
    <xf numFmtId="49" fontId="7" fillId="0" borderId="0" xfId="0" applyNumberFormat="1" applyFont="1" applyAlignment="1">
      <alignment horizontal="center" vertical="top"/>
    </xf>
    <xf numFmtId="167" fontId="6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 vertical="top" wrapText="1"/>
    </xf>
    <xf numFmtId="167" fontId="7" fillId="0" borderId="0" xfId="0" applyNumberFormat="1" applyFont="1" applyAlignment="1">
      <alignment vertical="top" wrapText="1"/>
    </xf>
    <xf numFmtId="166" fontId="7" fillId="0" borderId="0" xfId="8" applyNumberFormat="1" applyFont="1" applyFill="1" applyBorder="1" applyAlignment="1">
      <alignment horizontal="right" vertical="top" wrapText="1"/>
    </xf>
    <xf numFmtId="49" fontId="7" fillId="0" borderId="0" xfId="0" applyNumberFormat="1" applyFont="1" applyAlignment="1">
      <alignment horizontal="center" vertical="center"/>
    </xf>
    <xf numFmtId="167" fontId="6" fillId="0" borderId="0" xfId="0" applyNumberFormat="1" applyFont="1"/>
    <xf numFmtId="167" fontId="6" fillId="0" borderId="0" xfId="0" applyNumberFormat="1" applyFont="1" applyAlignment="1">
      <alignment horizontal="right" vertical="center" wrapText="1"/>
    </xf>
    <xf numFmtId="167" fontId="6" fillId="0" borderId="0" xfId="0" applyNumberFormat="1" applyFont="1" applyAlignment="1">
      <alignment horizontal="center" vertical="center" wrapText="1"/>
    </xf>
    <xf numFmtId="167" fontId="7" fillId="0" borderId="0" xfId="0" applyNumberFormat="1" applyFont="1" applyAlignment="1">
      <alignment horizontal="center" wrapText="1"/>
    </xf>
    <xf numFmtId="167" fontId="7" fillId="0" borderId="0" xfId="0" applyNumberFormat="1" applyFont="1" applyAlignment="1">
      <alignment horizontal="center" vertical="center" wrapText="1"/>
    </xf>
    <xf numFmtId="166" fontId="6" fillId="0" borderId="0" xfId="8" applyNumberFormat="1" applyFont="1" applyFill="1" applyBorder="1" applyAlignment="1">
      <alignment horizontal="right" vertical="center" wrapText="1"/>
    </xf>
    <xf numFmtId="166" fontId="2" fillId="0" borderId="0" xfId="8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horizontal="left" vertical="center" textRotation="180"/>
    </xf>
    <xf numFmtId="0" fontId="3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3" fillId="0" borderId="0" xfId="3" applyFont="1" applyAlignment="1">
      <alignment horizontal="left" vertical="center"/>
    </xf>
    <xf numFmtId="0" fontId="6" fillId="0" borderId="0" xfId="3" applyFont="1" applyAlignment="1">
      <alignment vertical="center"/>
    </xf>
    <xf numFmtId="0" fontId="2" fillId="0" borderId="0" xfId="3" applyAlignment="1">
      <alignment horizontal="right" vertical="center"/>
    </xf>
    <xf numFmtId="0" fontId="6" fillId="0" borderId="0" xfId="3" applyFont="1" applyAlignment="1">
      <alignment horizontal="right" vertical="center"/>
    </xf>
    <xf numFmtId="49" fontId="6" fillId="0" borderId="0" xfId="9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3" applyFont="1" applyAlignment="1">
      <alignment vertical="center"/>
    </xf>
    <xf numFmtId="0" fontId="2" fillId="0" borderId="0" xfId="3" applyAlignment="1">
      <alignment vertical="center"/>
    </xf>
    <xf numFmtId="0" fontId="7" fillId="0" borderId="0" xfId="3" applyFont="1" applyAlignment="1">
      <alignment horizontal="right" vertical="center"/>
    </xf>
    <xf numFmtId="0" fontId="6" fillId="0" borderId="0" xfId="10" applyFont="1" applyAlignment="1">
      <alignment horizontal="right"/>
    </xf>
    <xf numFmtId="0" fontId="7" fillId="0" borderId="0" xfId="10" applyFont="1" applyAlignment="1">
      <alignment horizontal="right"/>
    </xf>
    <xf numFmtId="0" fontId="5" fillId="0" borderId="0" xfId="0" applyFont="1" applyAlignment="1">
      <alignment horizontal="right" vertical="center"/>
    </xf>
    <xf numFmtId="49" fontId="2" fillId="0" borderId="0" xfId="9" applyNumberFormat="1" applyAlignment="1">
      <alignment horizontal="right" vertical="center" wrapText="1"/>
    </xf>
    <xf numFmtId="0" fontId="3" fillId="0" borderId="0" xfId="3" applyFont="1" applyAlignment="1">
      <alignment horizontal="right" vertical="center"/>
    </xf>
    <xf numFmtId="3" fontId="2" fillId="0" borderId="0" xfId="3" applyNumberFormat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3" fontId="4" fillId="0" borderId="0" xfId="3" applyNumberFormat="1" applyFont="1" applyAlignment="1">
      <alignment horizontal="right" vertical="center"/>
    </xf>
    <xf numFmtId="3" fontId="4" fillId="0" borderId="0" xfId="11" applyNumberFormat="1" applyFont="1" applyAlignment="1">
      <alignment horizontal="right" vertical="center" wrapText="1"/>
    </xf>
    <xf numFmtId="0" fontId="6" fillId="0" borderId="0" xfId="3" applyFont="1" applyAlignment="1">
      <alignment vertical="center" wrapText="1"/>
    </xf>
    <xf numFmtId="3" fontId="10" fillId="0" borderId="0" xfId="0" applyNumberFormat="1" applyFont="1" applyAlignment="1">
      <alignment vertical="center"/>
    </xf>
    <xf numFmtId="3" fontId="22" fillId="0" borderId="0" xfId="11" applyNumberFormat="1" applyAlignment="1">
      <alignment horizontal="right" vertical="center" wrapText="1"/>
    </xf>
    <xf numFmtId="3" fontId="22" fillId="0" borderId="0" xfId="7" applyNumberFormat="1" applyFont="1" applyFill="1" applyBorder="1" applyAlignment="1">
      <alignment horizontal="right" vertical="center" wrapText="1"/>
    </xf>
    <xf numFmtId="166" fontId="22" fillId="0" borderId="0" xfId="7" applyNumberFormat="1" applyFont="1" applyFill="1" applyBorder="1" applyAlignment="1">
      <alignment horizontal="right" vertical="center" wrapText="1"/>
    </xf>
    <xf numFmtId="166" fontId="23" fillId="0" borderId="0" xfId="7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3" fontId="22" fillId="0" borderId="0" xfId="11" applyNumberFormat="1" applyAlignment="1">
      <alignment vertical="center" wrapText="1"/>
    </xf>
    <xf numFmtId="3" fontId="22" fillId="0" borderId="0" xfId="7" applyNumberFormat="1" applyFont="1" applyFill="1" applyBorder="1" applyAlignment="1">
      <alignment vertical="center" wrapText="1"/>
    </xf>
    <xf numFmtId="3" fontId="2" fillId="0" borderId="0" xfId="7" applyNumberFormat="1" applyFont="1" applyFill="1" applyBorder="1" applyAlignment="1">
      <alignment vertical="center" wrapText="1"/>
    </xf>
    <xf numFmtId="0" fontId="3" fillId="0" borderId="0" xfId="3" applyFont="1" applyAlignment="1">
      <alignment vertical="center" textRotation="180"/>
    </xf>
    <xf numFmtId="169" fontId="3" fillId="0" borderId="0" xfId="3" applyNumberFormat="1" applyFont="1" applyAlignment="1">
      <alignment vertical="center"/>
    </xf>
    <xf numFmtId="0" fontId="3" fillId="0" borderId="0" xfId="10" applyFont="1" applyAlignment="1">
      <alignment horizontal="left" vertical="center" textRotation="180"/>
    </xf>
    <xf numFmtId="0" fontId="3" fillId="0" borderId="0" xfId="10" applyFont="1" applyAlignment="1">
      <alignment vertical="center"/>
    </xf>
    <xf numFmtId="0" fontId="16" fillId="0" borderId="0" xfId="10" applyFont="1" applyAlignment="1">
      <alignment vertical="center"/>
    </xf>
    <xf numFmtId="0" fontId="2" fillId="0" borderId="0" xfId="10" applyAlignment="1">
      <alignment horizontal="right" vertical="center"/>
    </xf>
    <xf numFmtId="0" fontId="6" fillId="0" borderId="0" xfId="10" applyFont="1" applyAlignment="1">
      <alignment vertical="center"/>
    </xf>
    <xf numFmtId="0" fontId="6" fillId="0" borderId="0" xfId="10" applyFont="1" applyAlignment="1">
      <alignment horizontal="right" vertical="center"/>
    </xf>
    <xf numFmtId="0" fontId="7" fillId="0" borderId="0" xfId="10" applyFont="1" applyAlignment="1">
      <alignment vertical="center"/>
    </xf>
    <xf numFmtId="0" fontId="2" fillId="0" borderId="0" xfId="10" applyAlignment="1">
      <alignment vertical="center"/>
    </xf>
    <xf numFmtId="0" fontId="7" fillId="0" borderId="0" xfId="10" applyFont="1" applyAlignment="1">
      <alignment horizontal="right" vertical="center"/>
    </xf>
    <xf numFmtId="3" fontId="6" fillId="0" borderId="0" xfId="10" applyNumberFormat="1" applyFont="1" applyAlignment="1">
      <alignment horizontal="right" vertical="center"/>
    </xf>
    <xf numFmtId="0" fontId="6" fillId="0" borderId="0" xfId="10" applyFont="1" applyAlignment="1">
      <alignment vertical="center" wrapText="1"/>
    </xf>
    <xf numFmtId="3" fontId="10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3" fillId="0" borderId="0" xfId="10" applyFont="1" applyAlignment="1">
      <alignment vertical="center" textRotation="180"/>
    </xf>
    <xf numFmtId="3" fontId="11" fillId="0" borderId="0" xfId="0" applyNumberFormat="1" applyFont="1" applyAlignment="1">
      <alignment vertical="center"/>
    </xf>
    <xf numFmtId="0" fontId="3" fillId="0" borderId="0" xfId="12" applyFont="1" applyAlignment="1">
      <alignment horizontal="left" vertical="center" textRotation="180"/>
    </xf>
    <xf numFmtId="0" fontId="3" fillId="0" borderId="0" xfId="12" applyFont="1"/>
    <xf numFmtId="0" fontId="16" fillId="0" borderId="0" xfId="12" applyFont="1"/>
    <xf numFmtId="0" fontId="6" fillId="0" borderId="0" xfId="13" applyFont="1" applyAlignment="1">
      <alignment horizontal="left" vertical="top" wrapText="1"/>
    </xf>
    <xf numFmtId="0" fontId="2" fillId="0" borderId="0" xfId="12" applyAlignment="1">
      <alignment horizontal="right"/>
    </xf>
    <xf numFmtId="0" fontId="3" fillId="0" borderId="0" xfId="12" applyFont="1" applyAlignment="1">
      <alignment horizontal="right"/>
    </xf>
    <xf numFmtId="0" fontId="6" fillId="0" borderId="0" xfId="13" applyFont="1" applyAlignment="1">
      <alignment horizontal="left" vertical="top"/>
    </xf>
    <xf numFmtId="0" fontId="5" fillId="0" borderId="0" xfId="12" applyFont="1" applyAlignment="1">
      <alignment horizontal="right"/>
    </xf>
    <xf numFmtId="0" fontId="2" fillId="0" borderId="0" xfId="12"/>
    <xf numFmtId="0" fontId="6" fillId="0" borderId="0" xfId="12" applyFont="1" applyAlignment="1">
      <alignment horizontal="center" vertical="top" wrapText="1"/>
    </xf>
    <xf numFmtId="0" fontId="24" fillId="0" borderId="0" xfId="12" applyFont="1"/>
    <xf numFmtId="0" fontId="6" fillId="0" borderId="0" xfId="12" applyFont="1" applyAlignment="1">
      <alignment vertical="top" wrapText="1"/>
    </xf>
    <xf numFmtId="0" fontId="6" fillId="0" borderId="0" xfId="12" applyFont="1" applyAlignment="1">
      <alignment horizontal="right"/>
    </xf>
    <xf numFmtId="0" fontId="7" fillId="0" borderId="0" xfId="12" applyFont="1" applyAlignment="1">
      <alignment horizontal="right"/>
    </xf>
    <xf numFmtId="3" fontId="4" fillId="0" borderId="0" xfId="7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 wrapText="1"/>
    </xf>
    <xf numFmtId="3" fontId="6" fillId="0" borderId="0" xfId="7" applyNumberFormat="1" applyFont="1" applyFill="1" applyBorder="1" applyAlignment="1">
      <alignment horizontal="right" vertical="center"/>
    </xf>
    <xf numFmtId="3" fontId="2" fillId="0" borderId="0" xfId="7" applyNumberFormat="1" applyFont="1" applyFill="1" applyBorder="1" applyAlignment="1">
      <alignment horizontal="right" vertical="center"/>
    </xf>
    <xf numFmtId="3" fontId="3" fillId="0" borderId="0" xfId="7" applyNumberFormat="1" applyFont="1" applyFill="1" applyBorder="1" applyAlignment="1">
      <alignment horizontal="right"/>
    </xf>
    <xf numFmtId="3" fontId="2" fillId="0" borderId="0" xfId="12" applyNumberFormat="1" applyAlignment="1">
      <alignment horizontal="right" vertical="center"/>
    </xf>
    <xf numFmtId="3" fontId="23" fillId="0" borderId="0" xfId="7" applyNumberFormat="1" applyFont="1" applyFill="1" applyBorder="1" applyAlignment="1">
      <alignment horizontal="right" wrapText="1"/>
    </xf>
    <xf numFmtId="166" fontId="2" fillId="0" borderId="0" xfId="14" applyNumberFormat="1" applyFont="1" applyFill="1" applyBorder="1" applyAlignment="1">
      <alignment horizontal="right" vertical="center" wrapText="1"/>
    </xf>
    <xf numFmtId="3" fontId="3" fillId="0" borderId="0" xfId="12" applyNumberFormat="1" applyFont="1"/>
    <xf numFmtId="167" fontId="25" fillId="0" borderId="0" xfId="0" applyNumberFormat="1" applyFont="1"/>
    <xf numFmtId="0" fontId="3" fillId="0" borderId="0" xfId="0" applyFont="1" applyAlignment="1">
      <alignment vertical="center" wrapText="1"/>
    </xf>
    <xf numFmtId="0" fontId="4" fillId="0" borderId="0" xfId="2" applyFont="1" applyAlignment="1">
      <alignment vertical="center"/>
    </xf>
    <xf numFmtId="167" fontId="3" fillId="0" borderId="0" xfId="0" applyNumberFormat="1" applyFont="1"/>
    <xf numFmtId="0" fontId="26" fillId="0" borderId="0" xfId="12" applyFont="1"/>
    <xf numFmtId="0" fontId="5" fillId="0" borderId="0" xfId="2" applyFont="1" applyAlignment="1">
      <alignment vertical="center"/>
    </xf>
    <xf numFmtId="43" fontId="25" fillId="0" borderId="0" xfId="0" applyNumberFormat="1" applyFont="1"/>
    <xf numFmtId="166" fontId="2" fillId="0" borderId="0" xfId="8" applyNumberFormat="1" applyFont="1" applyFill="1" applyBorder="1" applyAlignment="1">
      <alignment horizontal="right" vertical="center"/>
    </xf>
    <xf numFmtId="0" fontId="7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top" indent="1"/>
    </xf>
    <xf numFmtId="0" fontId="7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left" vertical="top" indent="1"/>
    </xf>
    <xf numFmtId="167" fontId="7" fillId="0" borderId="0" xfId="0" applyNumberFormat="1" applyFont="1"/>
    <xf numFmtId="0" fontId="2" fillId="0" borderId="0" xfId="0" applyFont="1" applyAlignment="1">
      <alignment vertical="center" textRotation="180" wrapText="1"/>
    </xf>
    <xf numFmtId="0" fontId="3" fillId="0" borderId="0" xfId="15" applyFont="1" applyAlignment="1">
      <alignment horizontal="center" vertical="center" textRotation="180" wrapText="1"/>
    </xf>
    <xf numFmtId="0" fontId="3" fillId="0" borderId="0" xfId="15" applyFont="1"/>
    <xf numFmtId="0" fontId="3" fillId="0" borderId="0" xfId="15" applyFont="1" applyAlignment="1">
      <alignment horizontal="center"/>
    </xf>
    <xf numFmtId="166" fontId="3" fillId="0" borderId="0" xfId="14" applyNumberFormat="1" applyFont="1" applyFill="1"/>
    <xf numFmtId="0" fontId="16" fillId="0" borderId="0" xfId="15" applyFont="1"/>
    <xf numFmtId="166" fontId="16" fillId="0" borderId="0" xfId="14" applyNumberFormat="1" applyFont="1" applyFill="1"/>
    <xf numFmtId="0" fontId="16" fillId="0" borderId="0" xfId="15" applyFont="1" applyAlignment="1">
      <alignment vertical="top"/>
    </xf>
    <xf numFmtId="166" fontId="16" fillId="0" borderId="0" xfId="14" applyNumberFormat="1" applyFont="1" applyFill="1" applyAlignment="1">
      <alignment vertical="top"/>
    </xf>
    <xf numFmtId="166" fontId="3" fillId="0" borderId="0" xfId="14" applyNumberFormat="1" applyFont="1" applyFill="1" applyAlignment="1">
      <alignment vertical="top"/>
    </xf>
    <xf numFmtId="0" fontId="3" fillId="0" borderId="0" xfId="15" applyFont="1" applyAlignment="1">
      <alignment vertical="top"/>
    </xf>
    <xf numFmtId="0" fontId="5" fillId="0" borderId="0" xfId="15" applyFont="1" applyAlignment="1">
      <alignment horizontal="center"/>
    </xf>
    <xf numFmtId="0" fontId="7" fillId="0" borderId="0" xfId="15" applyFont="1" applyAlignment="1">
      <alignment horizontal="center"/>
    </xf>
    <xf numFmtId="0" fontId="6" fillId="0" borderId="0" xfId="15" applyFont="1" applyAlignment="1">
      <alignment horizontal="center"/>
    </xf>
    <xf numFmtId="0" fontId="2" fillId="0" borderId="0" xfId="15"/>
    <xf numFmtId="0" fontId="6" fillId="0" borderId="0" xfId="15" applyFont="1" applyAlignment="1">
      <alignment vertical="top" wrapText="1"/>
    </xf>
    <xf numFmtId="0" fontId="7" fillId="0" borderId="0" xfId="15" applyFont="1" applyAlignment="1">
      <alignment horizontal="left" vertical="top"/>
    </xf>
    <xf numFmtId="0" fontId="7" fillId="0" borderId="0" xfId="15" applyFont="1" applyAlignment="1">
      <alignment vertical="top" wrapText="1"/>
    </xf>
    <xf numFmtId="166" fontId="3" fillId="0" borderId="0" xfId="14" applyNumberFormat="1" applyFont="1" applyFill="1" applyAlignment="1"/>
    <xf numFmtId="0" fontId="6" fillId="0" borderId="0" xfId="15" applyFont="1" applyAlignment="1">
      <alignment horizontal="right" vertical="center"/>
    </xf>
    <xf numFmtId="0" fontId="5" fillId="0" borderId="0" xfId="15" applyFont="1"/>
    <xf numFmtId="166" fontId="5" fillId="0" borderId="0" xfId="14" applyNumberFormat="1" applyFont="1" applyFill="1" applyAlignment="1"/>
    <xf numFmtId="166" fontId="6" fillId="0" borderId="0" xfId="16" applyNumberFormat="1" applyFont="1" applyFill="1" applyBorder="1" applyAlignment="1">
      <alignment horizontal="left" vertical="center"/>
    </xf>
    <xf numFmtId="0" fontId="3" fillId="0" borderId="0" xfId="15" applyFont="1" applyAlignment="1">
      <alignment horizontal="left" vertical="center"/>
    </xf>
    <xf numFmtId="166" fontId="3" fillId="0" borderId="0" xfId="15" applyNumberFormat="1" applyFont="1" applyAlignment="1">
      <alignment horizontal="left" vertical="center"/>
    </xf>
    <xf numFmtId="166" fontId="3" fillId="0" borderId="0" xfId="14" applyNumberFormat="1" applyFont="1" applyFill="1" applyBorder="1" applyAlignment="1">
      <alignment horizontal="left" vertical="center"/>
    </xf>
    <xf numFmtId="0" fontId="42" fillId="0" borderId="0" xfId="15" applyFont="1" applyAlignment="1">
      <alignment horizontal="center" vertical="center" textRotation="180" wrapText="1"/>
    </xf>
    <xf numFmtId="0" fontId="6" fillId="0" borderId="0" xfId="0" applyFont="1" applyAlignment="1">
      <alignment horizontal="justify" vertical="center" wrapText="1"/>
    </xf>
    <xf numFmtId="166" fontId="6" fillId="0" borderId="0" xfId="16" applyNumberFormat="1" applyFont="1" applyFill="1" applyBorder="1" applyAlignment="1">
      <alignment horizontal="right" vertical="center" wrapText="1"/>
    </xf>
    <xf numFmtId="166" fontId="6" fillId="0" borderId="0" xfId="16" applyNumberFormat="1" applyFont="1" applyFill="1" applyBorder="1" applyAlignment="1">
      <alignment horizontal="right" vertical="center"/>
    </xf>
    <xf numFmtId="3" fontId="2" fillId="0" borderId="0" xfId="17" applyNumberFormat="1" applyFont="1" applyFill="1" applyBorder="1" applyAlignment="1">
      <alignment vertical="center"/>
    </xf>
    <xf numFmtId="166" fontId="4" fillId="0" borderId="0" xfId="16" applyNumberFormat="1" applyFont="1" applyFill="1" applyAlignment="1">
      <alignment horizontal="right" vertical="center"/>
    </xf>
    <xf numFmtId="0" fontId="6" fillId="0" borderId="0" xfId="0" applyFont="1" applyAlignment="1">
      <alignment horizontal="left" vertical="center" wrapText="1" indent="2"/>
    </xf>
    <xf numFmtId="0" fontId="6" fillId="0" borderId="0" xfId="0" applyFont="1" applyAlignment="1">
      <alignment horizontal="left" vertical="center" wrapText="1"/>
    </xf>
    <xf numFmtId="166" fontId="2" fillId="0" borderId="0" xfId="16" applyNumberFormat="1" applyFont="1" applyFill="1" applyAlignment="1">
      <alignment horizontal="right" vertical="center" wrapText="1"/>
    </xf>
    <xf numFmtId="166" fontId="2" fillId="0" borderId="0" xfId="16" applyNumberFormat="1" applyFont="1" applyFill="1" applyAlignment="1">
      <alignment horizontal="right" vertical="center"/>
    </xf>
    <xf numFmtId="166" fontId="6" fillId="0" borderId="0" xfId="16" applyNumberFormat="1" applyFont="1" applyFill="1" applyAlignment="1">
      <alignment horizontal="right" vertical="center"/>
    </xf>
    <xf numFmtId="166" fontId="3" fillId="0" borderId="0" xfId="14" applyNumberFormat="1" applyFont="1" applyFill="1" applyAlignment="1">
      <alignment vertical="center"/>
    </xf>
    <xf numFmtId="166" fontId="6" fillId="0" borderId="0" xfId="16" applyNumberFormat="1" applyFont="1" applyFill="1" applyAlignment="1">
      <alignment horizontal="right" vertical="center" wrapText="1"/>
    </xf>
    <xf numFmtId="166" fontId="2" fillId="0" borderId="0" xfId="17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6" fontId="2" fillId="0" borderId="0" xfId="16" applyNumberFormat="1" applyFont="1" applyFill="1" applyAlignment="1">
      <alignment horizontal="center" vertical="center"/>
    </xf>
    <xf numFmtId="0" fontId="4" fillId="0" borderId="0" xfId="15" applyFont="1" applyAlignment="1">
      <alignment vertical="center"/>
    </xf>
    <xf numFmtId="0" fontId="6" fillId="0" borderId="0" xfId="0" applyFont="1" applyAlignment="1">
      <alignment horizontal="left" vertical="center" wrapText="1" indent="6"/>
    </xf>
    <xf numFmtId="0" fontId="3" fillId="0" borderId="0" xfId="0" applyFont="1" applyAlignment="1">
      <alignment horizontal="center" vertical="center" textRotation="180"/>
    </xf>
    <xf numFmtId="3" fontId="25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15" applyFont="1" applyAlignment="1">
      <alignment vertical="center" textRotation="180" wrapText="1"/>
    </xf>
    <xf numFmtId="0" fontId="4" fillId="0" borderId="0" xfId="0" applyFont="1" applyAlignment="1">
      <alignment vertical="center" wrapText="1"/>
    </xf>
    <xf numFmtId="166" fontId="4" fillId="0" borderId="0" xfId="16" applyNumberFormat="1" applyFont="1" applyFill="1" applyBorder="1" applyAlignment="1">
      <alignment horizontal="right" vertical="center" wrapText="1"/>
    </xf>
    <xf numFmtId="166" fontId="4" fillId="0" borderId="0" xfId="16" applyNumberFormat="1" applyFont="1" applyFill="1" applyBorder="1" applyAlignment="1">
      <alignment horizontal="right" vertical="center"/>
    </xf>
    <xf numFmtId="166" fontId="3" fillId="0" borderId="0" xfId="17" applyNumberFormat="1" applyFont="1" applyFill="1" applyBorder="1" applyAlignment="1">
      <alignment vertical="center"/>
    </xf>
    <xf numFmtId="0" fontId="4" fillId="0" borderId="0" xfId="15" applyFont="1" applyAlignment="1">
      <alignment horizontal="center" vertical="top"/>
    </xf>
    <xf numFmtId="0" fontId="5" fillId="0" borderId="0" xfId="15" applyFont="1" applyAlignment="1">
      <alignment horizontal="left"/>
    </xf>
    <xf numFmtId="166" fontId="3" fillId="0" borderId="0" xfId="16" applyNumberFormat="1" applyFont="1" applyFill="1" applyBorder="1" applyAlignment="1">
      <alignment vertical="center" wrapText="1"/>
    </xf>
    <xf numFmtId="166" fontId="3" fillId="0" borderId="0" xfId="16" applyNumberFormat="1" applyFont="1" applyFill="1" applyBorder="1" applyAlignment="1">
      <alignment vertical="center"/>
    </xf>
    <xf numFmtId="166" fontId="4" fillId="0" borderId="0" xfId="17" applyNumberFormat="1" applyFont="1" applyFill="1" applyBorder="1" applyAlignment="1">
      <alignment vertical="center"/>
    </xf>
    <xf numFmtId="166" fontId="3" fillId="0" borderId="0" xfId="16" applyNumberFormat="1" applyFont="1" applyFill="1" applyAlignment="1">
      <alignment vertical="center" wrapText="1"/>
    </xf>
    <xf numFmtId="166" fontId="3" fillId="0" borderId="0" xfId="16" applyNumberFormat="1" applyFont="1" applyFill="1" applyAlignment="1">
      <alignment vertical="center"/>
    </xf>
    <xf numFmtId="0" fontId="4" fillId="0" borderId="0" xfId="15" applyFont="1" applyAlignment="1">
      <alignment horizontal="left" vertical="center"/>
    </xf>
    <xf numFmtId="0" fontId="5" fillId="0" borderId="0" xfId="15" applyFont="1" applyAlignment="1">
      <alignment horizontal="left" vertical="top" wrapText="1"/>
    </xf>
    <xf numFmtId="166" fontId="3" fillId="0" borderId="0" xfId="16" applyNumberFormat="1" applyFont="1" applyFill="1" applyAlignment="1">
      <alignment horizontal="center" vertical="center"/>
    </xf>
    <xf numFmtId="0" fontId="3" fillId="0" borderId="0" xfId="15" applyFont="1" applyAlignment="1">
      <alignment horizontal="left" indent="2"/>
    </xf>
    <xf numFmtId="0" fontId="4" fillId="0" borderId="0" xfId="15" applyFont="1" applyAlignment="1">
      <alignment vertical="center" wrapText="1"/>
    </xf>
    <xf numFmtId="166" fontId="4" fillId="0" borderId="0" xfId="16" applyNumberFormat="1" applyFont="1" applyFill="1" applyBorder="1" applyAlignment="1">
      <alignment vertical="center"/>
    </xf>
    <xf numFmtId="3" fontId="4" fillId="0" borderId="0" xfId="16" applyNumberFormat="1" applyFont="1" applyFill="1" applyAlignment="1">
      <alignment vertical="center"/>
    </xf>
    <xf numFmtId="166" fontId="4" fillId="0" borderId="0" xfId="16" applyNumberFormat="1" applyFont="1" applyFill="1" applyAlignment="1">
      <alignment vertical="center"/>
    </xf>
    <xf numFmtId="166" fontId="4" fillId="0" borderId="0" xfId="16" applyNumberFormat="1" applyFont="1" applyFill="1" applyBorder="1" applyAlignment="1">
      <alignment horizontal="center"/>
    </xf>
    <xf numFmtId="3" fontId="4" fillId="0" borderId="0" xfId="16" applyNumberFormat="1" applyFont="1" applyFill="1" applyBorder="1" applyAlignment="1">
      <alignment horizontal="center"/>
    </xf>
    <xf numFmtId="166" fontId="4" fillId="0" borderId="0" xfId="16" applyNumberFormat="1" applyFont="1" applyFill="1"/>
    <xf numFmtId="166" fontId="4" fillId="0" borderId="0" xfId="16" applyNumberFormat="1" applyFont="1" applyFill="1" applyAlignment="1">
      <alignment horizontal="center"/>
    </xf>
    <xf numFmtId="166" fontId="4" fillId="0" borderId="0" xfId="16" applyNumberFormat="1" applyFont="1" applyFill="1" applyBorder="1"/>
    <xf numFmtId="166" fontId="3" fillId="0" borderId="0" xfId="16" applyNumberFormat="1" applyFont="1" applyFill="1" applyBorder="1"/>
    <xf numFmtId="166" fontId="3" fillId="0" borderId="0" xfId="16" applyNumberFormat="1" applyFont="1" applyFill="1" applyBorder="1" applyAlignment="1">
      <alignment horizontal="center"/>
    </xf>
    <xf numFmtId="0" fontId="3" fillId="0" borderId="0" xfId="10" applyFont="1"/>
    <xf numFmtId="0" fontId="27" fillId="0" borderId="0" xfId="10" applyFont="1"/>
    <xf numFmtId="0" fontId="15" fillId="0" borderId="0" xfId="10" applyFont="1"/>
    <xf numFmtId="0" fontId="4" fillId="0" borderId="0" xfId="10" applyFont="1"/>
    <xf numFmtId="0" fontId="4" fillId="0" borderId="0" xfId="10" applyFont="1" applyAlignment="1">
      <alignment horizontal="center"/>
    </xf>
    <xf numFmtId="0" fontId="17" fillId="0" borderId="0" xfId="10" applyFont="1"/>
    <xf numFmtId="0" fontId="5" fillId="0" borderId="0" xfId="10" applyFont="1"/>
    <xf numFmtId="0" fontId="5" fillId="0" borderId="0" xfId="10" applyFont="1" applyAlignment="1">
      <alignment horizontal="center"/>
    </xf>
    <xf numFmtId="0" fontId="3" fillId="0" borderId="0" xfId="10" applyFont="1" applyAlignment="1">
      <alignment horizontal="left"/>
    </xf>
    <xf numFmtId="0" fontId="27" fillId="0" borderId="0" xfId="10" applyFont="1" applyAlignment="1">
      <alignment horizontal="left"/>
    </xf>
    <xf numFmtId="0" fontId="4" fillId="0" borderId="0" xfId="1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9" applyNumberFormat="1" applyFont="1" applyAlignment="1">
      <alignment horizontal="center" vertical="center" wrapText="1"/>
    </xf>
    <xf numFmtId="0" fontId="2" fillId="0" borderId="0" xfId="1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49" fontId="4" fillId="0" borderId="0" xfId="9" applyNumberFormat="1" applyFont="1" applyAlignment="1">
      <alignment horizontal="right" vertical="center"/>
    </xf>
    <xf numFmtId="0" fontId="4" fillId="0" borderId="0" xfId="10" applyFont="1" applyAlignment="1">
      <alignment horizontal="right" vertical="center"/>
    </xf>
    <xf numFmtId="0" fontId="3" fillId="0" borderId="0" xfId="1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10" applyFont="1" applyAlignment="1">
      <alignment horizontal="right" vertical="center"/>
    </xf>
    <xf numFmtId="49" fontId="3" fillId="0" borderId="0" xfId="9" applyNumberFormat="1" applyFont="1" applyAlignment="1">
      <alignment horizontal="right" vertical="center" wrapText="1"/>
    </xf>
    <xf numFmtId="49" fontId="28" fillId="0" borderId="0" xfId="18" applyNumberFormat="1" applyFont="1" applyAlignment="1">
      <alignment horizontal="right" vertical="center"/>
    </xf>
    <xf numFmtId="49" fontId="28" fillId="0" borderId="0" xfId="9" applyNumberFormat="1" applyFont="1" applyAlignment="1">
      <alignment horizontal="right" vertical="center" wrapText="1"/>
    </xf>
    <xf numFmtId="49" fontId="27" fillId="0" borderId="0" xfId="9" applyNumberFormat="1" applyFont="1" applyAlignment="1">
      <alignment horizontal="right" vertical="center" wrapText="1"/>
    </xf>
    <xf numFmtId="0" fontId="7" fillId="0" borderId="0" xfId="15" applyFont="1" applyAlignment="1">
      <alignment horizontal="right" vertical="center"/>
    </xf>
    <xf numFmtId="0" fontId="4" fillId="0" borderId="0" xfId="10" applyFont="1" applyAlignment="1">
      <alignment horizontal="right"/>
    </xf>
    <xf numFmtId="0" fontId="29" fillId="0" borderId="0" xfId="10" applyFont="1" applyAlignment="1">
      <alignment horizontal="right"/>
    </xf>
    <xf numFmtId="0" fontId="4" fillId="0" borderId="0" xfId="2" applyFont="1" applyAlignment="1">
      <alignment vertical="center" wrapText="1"/>
    </xf>
    <xf numFmtId="3" fontId="2" fillId="0" borderId="0" xfId="10" applyNumberFormat="1" applyAlignment="1">
      <alignment horizontal="right" vertical="center"/>
    </xf>
    <xf numFmtId="166" fontId="3" fillId="0" borderId="0" xfId="7" applyNumberFormat="1" applyFont="1" applyFill="1" applyBorder="1" applyAlignment="1">
      <alignment horizontal="right" wrapText="1"/>
    </xf>
    <xf numFmtId="3" fontId="3" fillId="0" borderId="0" xfId="10" applyNumberFormat="1" applyFont="1"/>
    <xf numFmtId="3" fontId="3" fillId="0" borderId="0" xfId="7" applyNumberFormat="1" applyFont="1" applyFill="1" applyBorder="1" applyAlignment="1">
      <alignment horizontal="right" wrapText="1"/>
    </xf>
    <xf numFmtId="3" fontId="27" fillId="0" borderId="0" xfId="7" applyNumberFormat="1" applyFont="1" applyFill="1" applyBorder="1" applyAlignment="1">
      <alignment horizontal="right" wrapText="1"/>
    </xf>
    <xf numFmtId="3" fontId="27" fillId="0" borderId="0" xfId="10" applyNumberFormat="1" applyFont="1"/>
    <xf numFmtId="0" fontId="31" fillId="0" borderId="0" xfId="10" applyFont="1"/>
    <xf numFmtId="0" fontId="32" fillId="0" borderId="0" xfId="10" applyFont="1" applyAlignment="1">
      <alignment horizontal="left"/>
    </xf>
    <xf numFmtId="0" fontId="31" fillId="0" borderId="0" xfId="10" applyFont="1" applyAlignment="1">
      <alignment horizontal="left"/>
    </xf>
    <xf numFmtId="0" fontId="30" fillId="0" borderId="0" xfId="10" applyFont="1" applyAlignment="1">
      <alignment wrapText="1"/>
    </xf>
    <xf numFmtId="3" fontId="31" fillId="0" borderId="0" xfId="7" applyNumberFormat="1" applyFont="1" applyFill="1" applyBorder="1" applyAlignment="1">
      <alignment horizontal="right" wrapText="1"/>
    </xf>
    <xf numFmtId="3" fontId="4" fillId="0" borderId="0" xfId="7" applyNumberFormat="1" applyFont="1" applyFill="1" applyBorder="1" applyAlignment="1">
      <alignment horizontal="right"/>
    </xf>
    <xf numFmtId="3" fontId="29" fillId="0" borderId="0" xfId="7" applyNumberFormat="1" applyFont="1" applyFill="1" applyBorder="1" applyAlignment="1">
      <alignment horizontal="right"/>
    </xf>
    <xf numFmtId="0" fontId="5" fillId="0" borderId="0" xfId="10" applyFont="1" applyAlignment="1">
      <alignment horizontal="left"/>
    </xf>
    <xf numFmtId="0" fontId="5" fillId="0" borderId="0" xfId="15" applyFont="1" applyAlignment="1">
      <alignment vertical="center"/>
    </xf>
    <xf numFmtId="166" fontId="4" fillId="0" borderId="0" xfId="7" applyNumberFormat="1" applyFont="1" applyFill="1" applyBorder="1"/>
    <xf numFmtId="166" fontId="29" fillId="0" borderId="0" xfId="7" applyNumberFormat="1" applyFont="1" applyFill="1" applyBorder="1"/>
    <xf numFmtId="0" fontId="3" fillId="0" borderId="0" xfId="10" applyFont="1" applyAlignment="1">
      <alignment textRotation="180"/>
    </xf>
    <xf numFmtId="0" fontId="15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6" fillId="0" borderId="0" xfId="10" applyFont="1" applyAlignment="1">
      <alignment horizontal="left" vertical="center" wrapText="1"/>
    </xf>
    <xf numFmtId="166" fontId="2" fillId="0" borderId="0" xfId="10" applyNumberFormat="1" applyAlignment="1">
      <alignment horizontal="right" vertical="center"/>
    </xf>
    <xf numFmtId="3" fontId="6" fillId="0" borderId="0" xfId="11" applyNumberFormat="1" applyFont="1" applyAlignment="1">
      <alignment horizontal="right" vertical="center" wrapText="1"/>
    </xf>
    <xf numFmtId="3" fontId="2" fillId="0" borderId="0" xfId="11" applyNumberFormat="1" applyFont="1" applyAlignment="1">
      <alignment horizontal="right" vertical="center" wrapText="1"/>
    </xf>
    <xf numFmtId="3" fontId="6" fillId="0" borderId="0" xfId="7" applyNumberFormat="1" applyFont="1" applyFill="1" applyBorder="1" applyAlignment="1">
      <alignment horizontal="right" vertical="center" wrapText="1"/>
    </xf>
    <xf numFmtId="0" fontId="4" fillId="0" borderId="0" xfId="15" applyFont="1" applyAlignment="1">
      <alignment horizontal="left" vertical="top" wrapText="1"/>
    </xf>
    <xf numFmtId="0" fontId="5" fillId="0" borderId="0" xfId="15" applyFont="1" applyAlignment="1">
      <alignment vertical="top" wrapText="1"/>
    </xf>
    <xf numFmtId="0" fontId="4" fillId="0" borderId="0" xfId="10" applyFont="1" applyAlignment="1">
      <alignment vertical="center"/>
    </xf>
    <xf numFmtId="0" fontId="5" fillId="0" borderId="0" xfId="10" applyFont="1" applyAlignment="1">
      <alignment vertical="center"/>
    </xf>
    <xf numFmtId="166" fontId="4" fillId="0" borderId="0" xfId="10" applyNumberFormat="1" applyFont="1" applyAlignment="1">
      <alignment vertical="center"/>
    </xf>
    <xf numFmtId="170" fontId="3" fillId="0" borderId="0" xfId="19" applyNumberFormat="1" applyFont="1" applyFill="1" applyAlignment="1">
      <alignment vertical="center"/>
    </xf>
    <xf numFmtId="0" fontId="27" fillId="0" borderId="1" xfId="10" applyFont="1" applyBorder="1" applyAlignment="1">
      <alignment horizontal="left"/>
    </xf>
    <xf numFmtId="0" fontId="2" fillId="0" borderId="0" xfId="10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10" applyFont="1" applyAlignment="1">
      <alignment horizontal="center" wrapText="1"/>
    </xf>
    <xf numFmtId="49" fontId="6" fillId="0" borderId="0" xfId="9" applyNumberFormat="1" applyFont="1" applyAlignment="1">
      <alignment horizontal="center" wrapText="1"/>
    </xf>
    <xf numFmtId="0" fontId="3" fillId="0" borderId="0" xfId="10" applyFont="1" applyAlignment="1">
      <alignment horizontal="center"/>
    </xf>
    <xf numFmtId="0" fontId="2" fillId="0" borderId="0" xfId="10" applyAlignment="1">
      <alignment horizontal="center" vertical="top"/>
    </xf>
    <xf numFmtId="0" fontId="6" fillId="0" borderId="0" xfId="10" applyFont="1" applyAlignment="1">
      <alignment horizontal="center" vertical="top" wrapText="1"/>
    </xf>
    <xf numFmtId="0" fontId="2" fillId="0" borderId="0" xfId="10" applyAlignment="1">
      <alignment horizontal="center" vertical="top" wrapText="1"/>
    </xf>
    <xf numFmtId="49" fontId="6" fillId="0" borderId="0" xfId="9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10" applyFont="1" applyAlignment="1">
      <alignment horizontal="center" vertical="top"/>
    </xf>
    <xf numFmtId="0" fontId="3" fillId="0" borderId="2" xfId="10" applyFont="1" applyBorder="1" applyAlignment="1">
      <alignment horizontal="center" vertical="center" wrapText="1"/>
    </xf>
    <xf numFmtId="0" fontId="3" fillId="0" borderId="0" xfId="10" applyFont="1" applyAlignment="1">
      <alignment horizontal="center" vertical="center"/>
    </xf>
    <xf numFmtId="3" fontId="4" fillId="0" borderId="1" xfId="7" applyNumberFormat="1" applyFont="1" applyFill="1" applyBorder="1" applyAlignment="1">
      <alignment horizontal="right" vertical="center"/>
    </xf>
    <xf numFmtId="3" fontId="3" fillId="0" borderId="0" xfId="10" applyNumberFormat="1" applyFont="1" applyAlignment="1">
      <alignment horizontal="right" vertical="center"/>
    </xf>
    <xf numFmtId="3" fontId="27" fillId="0" borderId="0" xfId="7" applyNumberFormat="1" applyFont="1" applyFill="1" applyBorder="1" applyAlignment="1">
      <alignment horizontal="right" vertical="center" wrapText="1"/>
    </xf>
    <xf numFmtId="3" fontId="3" fillId="0" borderId="0" xfId="7" applyNumberFormat="1" applyFont="1" applyFill="1" applyBorder="1" applyAlignment="1">
      <alignment horizontal="right" vertical="center" wrapText="1"/>
    </xf>
    <xf numFmtId="1" fontId="3" fillId="0" borderId="0" xfId="10" applyNumberFormat="1" applyFont="1" applyAlignment="1">
      <alignment horizontal="right" vertical="center"/>
    </xf>
    <xf numFmtId="3" fontId="27" fillId="0" borderId="0" xfId="10" applyNumberFormat="1" applyFont="1" applyAlignment="1">
      <alignment horizontal="right" vertical="center"/>
    </xf>
    <xf numFmtId="0" fontId="4" fillId="0" borderId="0" xfId="10" applyFont="1" applyAlignment="1">
      <alignment horizontal="left" vertical="center"/>
    </xf>
    <xf numFmtId="166" fontId="27" fillId="0" borderId="0" xfId="7" applyNumberFormat="1" applyFont="1" applyFill="1" applyBorder="1" applyAlignment="1">
      <alignment horizontal="right" vertical="center" wrapText="1"/>
    </xf>
    <xf numFmtId="0" fontId="3" fillId="0" borderId="2" xfId="10" applyFont="1" applyBorder="1"/>
    <xf numFmtId="0" fontId="6" fillId="0" borderId="0" xfId="10" applyFont="1" applyAlignment="1">
      <alignment horizontal="right" vertical="center" wrapText="1"/>
    </xf>
    <xf numFmtId="0" fontId="6" fillId="0" borderId="0" xfId="13" applyFont="1" applyAlignment="1">
      <alignment horizontal="right" wrapText="1"/>
    </xf>
    <xf numFmtId="0" fontId="6" fillId="0" borderId="0" xfId="13" applyFont="1" applyAlignment="1">
      <alignment horizontal="right" vertical="center" wrapText="1"/>
    </xf>
    <xf numFmtId="0" fontId="7" fillId="0" borderId="0" xfId="10" applyFont="1" applyAlignment="1">
      <alignment horizontal="right" vertical="center" wrapText="1"/>
    </xf>
    <xf numFmtId="0" fontId="7" fillId="0" borderId="0" xfId="13" applyFont="1" applyAlignment="1">
      <alignment horizontal="right" wrapText="1"/>
    </xf>
    <xf numFmtId="0" fontId="7" fillId="0" borderId="0" xfId="13" applyFont="1" applyAlignment="1">
      <alignment horizontal="right" vertical="center" wrapText="1"/>
    </xf>
    <xf numFmtId="49" fontId="7" fillId="0" borderId="0" xfId="0" applyNumberFormat="1" applyFont="1" applyAlignment="1">
      <alignment horizontal="right" vertical="center"/>
    </xf>
    <xf numFmtId="0" fontId="7" fillId="0" borderId="0" xfId="13" applyFont="1" applyAlignment="1">
      <alignment horizontal="right" vertical="center"/>
    </xf>
    <xf numFmtId="0" fontId="2" fillId="0" borderId="0" xfId="13"/>
    <xf numFmtId="0" fontId="2" fillId="0" borderId="0" xfId="13" applyAlignment="1">
      <alignment vertical="top"/>
    </xf>
    <xf numFmtId="0" fontId="6" fillId="0" borderId="0" xfId="13" applyFont="1" applyAlignment="1">
      <alignment horizontal="right" vertical="center"/>
    </xf>
    <xf numFmtId="166" fontId="6" fillId="0" borderId="0" xfId="7" applyNumberFormat="1" applyFont="1" applyFill="1" applyBorder="1" applyAlignment="1">
      <alignment horizontal="right" vertical="center"/>
    </xf>
    <xf numFmtId="3" fontId="3" fillId="0" borderId="0" xfId="10" applyNumberFormat="1" applyFont="1" applyAlignment="1">
      <alignment vertical="center"/>
    </xf>
    <xf numFmtId="4" fontId="3" fillId="0" borderId="0" xfId="10" applyNumberFormat="1" applyFont="1" applyAlignment="1">
      <alignment vertical="center"/>
    </xf>
    <xf numFmtId="2" fontId="3" fillId="0" borderId="0" xfId="10" applyNumberFormat="1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20" applyFont="1"/>
    <xf numFmtId="0" fontId="3" fillId="0" borderId="0" xfId="20" applyFont="1" applyAlignment="1">
      <alignment wrapText="1"/>
    </xf>
    <xf numFmtId="0" fontId="16" fillId="0" borderId="0" xfId="20" applyFont="1"/>
    <xf numFmtId="0" fontId="4" fillId="0" borderId="0" xfId="20" applyFont="1" applyAlignment="1">
      <alignment horizontal="right" vertical="center"/>
    </xf>
    <xf numFmtId="0" fontId="2" fillId="0" borderId="0" xfId="20" applyFont="1" applyAlignment="1">
      <alignment horizontal="center"/>
    </xf>
    <xf numFmtId="0" fontId="6" fillId="0" borderId="0" xfId="20" applyFont="1"/>
    <xf numFmtId="0" fontId="2" fillId="0" borderId="0" xfId="20" applyFont="1" applyAlignment="1">
      <alignment wrapText="1"/>
    </xf>
    <xf numFmtId="0" fontId="6" fillId="0" borderId="0" xfId="20" applyFont="1" applyAlignment="1">
      <alignment horizontal="right" vertical="center"/>
    </xf>
    <xf numFmtId="0" fontId="6" fillId="0" borderId="0" xfId="20" applyFont="1" applyAlignment="1">
      <alignment horizontal="right" vertical="center" wrapText="1"/>
    </xf>
    <xf numFmtId="0" fontId="7" fillId="0" borderId="0" xfId="20" applyFont="1"/>
    <xf numFmtId="0" fontId="2" fillId="0" borderId="0" xfId="20" applyFont="1"/>
    <xf numFmtId="0" fontId="7" fillId="0" borderId="0" xfId="20" applyFont="1" applyAlignment="1">
      <alignment horizontal="right" vertical="center"/>
    </xf>
    <xf numFmtId="0" fontId="2" fillId="0" borderId="0" xfId="20" applyFont="1" applyAlignment="1">
      <alignment vertical="center"/>
    </xf>
    <xf numFmtId="0" fontId="2" fillId="0" borderId="0" xfId="20" applyFont="1" applyAlignment="1">
      <alignment horizontal="left" vertical="center" wrapText="1"/>
    </xf>
    <xf numFmtId="0" fontId="7" fillId="0" borderId="0" xfId="20" applyFont="1" applyAlignment="1">
      <alignment horizontal="right" vertical="center" wrapText="1"/>
    </xf>
    <xf numFmtId="0" fontId="3" fillId="0" borderId="0" xfId="20" applyFont="1" applyAlignment="1">
      <alignment vertical="center" wrapText="1"/>
    </xf>
    <xf numFmtId="166" fontId="2" fillId="0" borderId="0" xfId="20" applyNumberFormat="1" applyFont="1" applyAlignment="1">
      <alignment horizontal="left" vertical="center" wrapText="1"/>
    </xf>
    <xf numFmtId="0" fontId="2" fillId="0" borderId="0" xfId="20" applyFont="1" applyAlignment="1">
      <alignment horizontal="right" vertical="center" wrapText="1"/>
    </xf>
    <xf numFmtId="166" fontId="6" fillId="0" borderId="0" xfId="21" applyNumberFormat="1" applyFont="1" applyFill="1" applyBorder="1" applyAlignment="1">
      <alignment horizontal="right" vertical="center" wrapText="1"/>
    </xf>
    <xf numFmtId="166" fontId="3" fillId="0" borderId="0" xfId="20" applyNumberFormat="1" applyFont="1" applyAlignment="1">
      <alignment vertical="center" wrapText="1"/>
    </xf>
    <xf numFmtId="166" fontId="2" fillId="0" borderId="0" xfId="20" applyNumberFormat="1" applyFont="1" applyAlignment="1">
      <alignment horizontal="right" vertical="center"/>
    </xf>
    <xf numFmtId="0" fontId="2" fillId="0" borderId="0" xfId="20" applyFont="1" applyAlignment="1">
      <alignment horizontal="right" vertical="center"/>
    </xf>
    <xf numFmtId="166" fontId="6" fillId="0" borderId="0" xfId="20" applyNumberFormat="1" applyFont="1" applyAlignment="1">
      <alignment horizontal="right" vertical="center"/>
    </xf>
    <xf numFmtId="166" fontId="3" fillId="0" borderId="0" xfId="20" applyNumberFormat="1" applyFont="1" applyAlignment="1">
      <alignment horizontal="left" indent="2"/>
    </xf>
    <xf numFmtId="166" fontId="3" fillId="0" borderId="0" xfId="20" applyNumberFormat="1" applyFont="1"/>
    <xf numFmtId="0" fontId="2" fillId="0" borderId="0" xfId="20" applyFont="1" applyAlignment="1">
      <alignment horizontal="left" vertical="center"/>
    </xf>
    <xf numFmtId="166" fontId="2" fillId="0" borderId="0" xfId="22" applyNumberFormat="1" applyFont="1" applyFill="1" applyBorder="1" applyAlignment="1">
      <alignment horizontal="right" vertical="center"/>
    </xf>
    <xf numFmtId="166" fontId="2" fillId="0" borderId="0" xfId="23" applyNumberFormat="1" applyFont="1" applyAlignment="1">
      <alignment horizontal="right" vertical="center"/>
    </xf>
    <xf numFmtId="166" fontId="36" fillId="0" borderId="0" xfId="22" applyNumberFormat="1" applyFont="1" applyFill="1" applyBorder="1" applyAlignment="1">
      <alignment horizontal="right" vertical="center"/>
    </xf>
    <xf numFmtId="166" fontId="36" fillId="0" borderId="0" xfId="23" applyNumberFormat="1" applyFont="1" applyAlignment="1">
      <alignment horizontal="right" vertical="center"/>
    </xf>
    <xf numFmtId="0" fontId="27" fillId="0" borderId="0" xfId="20" applyFont="1"/>
    <xf numFmtId="0" fontId="4" fillId="0" borderId="0" xfId="20" applyFont="1" applyAlignment="1">
      <alignment horizontal="left" vertical="center" wrapText="1"/>
    </xf>
    <xf numFmtId="166" fontId="3" fillId="0" borderId="0" xfId="22" applyNumberFormat="1" applyFont="1" applyFill="1" applyBorder="1" applyAlignment="1">
      <alignment horizontal="right" vertical="center"/>
    </xf>
    <xf numFmtId="0" fontId="3" fillId="0" borderId="0" xfId="20" applyFont="1" applyAlignment="1">
      <alignment horizontal="left" vertical="center" textRotation="180" wrapText="1"/>
    </xf>
    <xf numFmtId="166" fontId="3" fillId="0" borderId="0" xfId="22" applyNumberFormat="1" applyFont="1" applyFill="1" applyAlignment="1">
      <alignment horizontal="right" vertical="center"/>
    </xf>
    <xf numFmtId="166" fontId="3" fillId="0" borderId="0" xfId="23" applyNumberFormat="1" applyFont="1" applyAlignment="1">
      <alignment horizontal="right" vertical="center"/>
    </xf>
    <xf numFmtId="3" fontId="3" fillId="0" borderId="0" xfId="20" applyNumberFormat="1" applyFont="1"/>
    <xf numFmtId="3" fontId="4" fillId="0" borderId="0" xfId="7" applyNumberFormat="1" applyFont="1" applyFill="1" applyBorder="1" applyAlignment="1">
      <alignment horizontal="right" vertical="center" wrapText="1"/>
    </xf>
    <xf numFmtId="0" fontId="3" fillId="0" borderId="0" xfId="10" applyFont="1" applyAlignment="1">
      <alignment horizontal="center" vertical="center" textRotation="180"/>
    </xf>
    <xf numFmtId="0" fontId="6" fillId="0" borderId="0" xfId="10" applyFont="1" applyAlignment="1">
      <alignment horizontal="right" vertical="top" wrapText="1"/>
    </xf>
    <xf numFmtId="0" fontId="7" fillId="0" borderId="0" xfId="10" applyFont="1" applyAlignment="1">
      <alignment horizontal="left" vertical="center"/>
    </xf>
    <xf numFmtId="0" fontId="6" fillId="0" borderId="0" xfId="10" applyFont="1" applyAlignment="1">
      <alignment horizontal="right" vertical="top"/>
    </xf>
    <xf numFmtId="0" fontId="2" fillId="0" borderId="0" xfId="10" applyAlignment="1">
      <alignment horizontal="left" vertical="center"/>
    </xf>
    <xf numFmtId="37" fontId="38" fillId="0" borderId="0" xfId="14" applyNumberFormat="1" applyFont="1" applyFill="1" applyAlignment="1">
      <alignment horizontal="left" vertical="center"/>
    </xf>
    <xf numFmtId="3" fontId="2" fillId="0" borderId="0" xfId="10" applyNumberFormat="1" applyAlignment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10" applyFont="1" applyAlignment="1">
      <alignment horizontal="center" vertical="center" wrapText="1"/>
    </xf>
    <xf numFmtId="0" fontId="15" fillId="0" borderId="0" xfId="10" applyFont="1" applyAlignment="1">
      <alignment horizontal="center" vertical="center"/>
    </xf>
    <xf numFmtId="0" fontId="17" fillId="0" borderId="0" xfId="10" applyFont="1" applyAlignment="1">
      <alignment horizontal="center" vertical="center"/>
    </xf>
    <xf numFmtId="0" fontId="6" fillId="0" borderId="0" xfId="10" applyFont="1" applyAlignment="1">
      <alignment horizontal="left" vertical="top" wrapText="1"/>
    </xf>
    <xf numFmtId="3" fontId="4" fillId="0" borderId="0" xfId="10" applyNumberFormat="1" applyFont="1" applyAlignment="1">
      <alignment vertical="center"/>
    </xf>
    <xf numFmtId="0" fontId="5" fillId="0" borderId="0" xfId="10" applyFont="1" applyAlignment="1">
      <alignment horizontal="right"/>
    </xf>
    <xf numFmtId="0" fontId="6" fillId="0" borderId="0" xfId="10" applyFont="1" applyAlignment="1">
      <alignment horizontal="left" vertical="top"/>
    </xf>
    <xf numFmtId="165" fontId="2" fillId="0" borderId="0" xfId="6" applyNumberFormat="1" applyFont="1" applyFill="1" applyBorder="1" applyAlignment="1">
      <alignment horizontal="right" vertical="center" wrapText="1"/>
    </xf>
    <xf numFmtId="3" fontId="23" fillId="0" borderId="0" xfId="11" applyNumberFormat="1" applyFont="1" applyAlignment="1">
      <alignment horizontal="right" vertical="center" wrapText="1"/>
    </xf>
    <xf numFmtId="166" fontId="4" fillId="0" borderId="0" xfId="7" applyNumberFormat="1" applyFont="1" applyFill="1" applyBorder="1" applyAlignment="1">
      <alignment vertical="center"/>
    </xf>
    <xf numFmtId="3" fontId="23" fillId="0" borderId="0" xfId="7" applyNumberFormat="1" applyFont="1" applyFill="1" applyBorder="1" applyAlignment="1">
      <alignment horizontal="right" vertical="center" wrapText="1"/>
    </xf>
    <xf numFmtId="3" fontId="4" fillId="0" borderId="0" xfId="1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6" fontId="4" fillId="0" borderId="0" xfId="7" applyNumberFormat="1" applyFont="1" applyFill="1" applyBorder="1" applyAlignment="1">
      <alignment horizontal="center" vertical="center"/>
    </xf>
    <xf numFmtId="166" fontId="4" fillId="0" borderId="0" xfId="7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14" applyNumberFormat="1" applyFont="1" applyFill="1" applyBorder="1" applyAlignment="1">
      <alignment horizontal="right" vertical="center"/>
    </xf>
    <xf numFmtId="3" fontId="6" fillId="0" borderId="0" xfId="14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3" fontId="24" fillId="0" borderId="0" xfId="0" applyNumberFormat="1" applyFont="1" applyAlignment="1">
      <alignment horizontal="right" vertical="center"/>
    </xf>
    <xf numFmtId="3" fontId="37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38" fillId="0" borderId="0" xfId="0" applyNumberFormat="1" applyFont="1" applyAlignment="1">
      <alignment horizontal="right" vertical="center"/>
    </xf>
    <xf numFmtId="3" fontId="40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3" fontId="6" fillId="0" borderId="0" xfId="10" applyNumberFormat="1" applyFont="1" applyAlignment="1">
      <alignment vertical="center"/>
    </xf>
    <xf numFmtId="0" fontId="42" fillId="0" borderId="0" xfId="0" applyFont="1" applyAlignment="1">
      <alignment horizontal="center" vertical="center"/>
    </xf>
    <xf numFmtId="165" fontId="0" fillId="0" borderId="0" xfId="6" applyNumberFormat="1" applyFont="1" applyFill="1"/>
    <xf numFmtId="0" fontId="11" fillId="0" borderId="0" xfId="0" applyFont="1" applyAlignment="1">
      <alignment horizontal="left" vertical="center"/>
    </xf>
    <xf numFmtId="0" fontId="37" fillId="0" borderId="0" xfId="2" applyFont="1" applyAlignment="1">
      <alignment vertical="center" wrapText="1"/>
    </xf>
    <xf numFmtId="0" fontId="37" fillId="0" borderId="0" xfId="0" applyFont="1" applyAlignment="1">
      <alignment vertical="center" wrapText="1"/>
    </xf>
    <xf numFmtId="0" fontId="4" fillId="0" borderId="0" xfId="10" applyFont="1" applyAlignment="1">
      <alignment horizontal="left" vertical="center" wrapText="1"/>
    </xf>
    <xf numFmtId="166" fontId="3" fillId="0" borderId="0" xfId="10" applyNumberFormat="1" applyFont="1" applyAlignment="1">
      <alignment vertical="center"/>
    </xf>
    <xf numFmtId="166" fontId="3" fillId="0" borderId="0" xfId="10" applyNumberFormat="1" applyFont="1" applyAlignment="1">
      <alignment horizontal="right" vertical="center"/>
    </xf>
    <xf numFmtId="3" fontId="6" fillId="0" borderId="0" xfId="10" applyNumberFormat="1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2"/>
    <xf numFmtId="167" fontId="6" fillId="0" borderId="0" xfId="0" applyNumberFormat="1" applyFont="1" applyAlignment="1">
      <alignment horizontal="center" vertical="top" wrapText="1"/>
    </xf>
    <xf numFmtId="0" fontId="18" fillId="0" borderId="0" xfId="2" applyFont="1" applyAlignment="1">
      <alignment horizontal="right"/>
    </xf>
    <xf numFmtId="0" fontId="19" fillId="0" borderId="0" xfId="2" applyFont="1" applyAlignment="1">
      <alignment horizontal="right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5" fillId="0" borderId="0" xfId="10" applyFont="1" applyAlignment="1">
      <alignment horizontal="left" vertical="center"/>
    </xf>
    <xf numFmtId="0" fontId="2" fillId="0" borderId="0" xfId="10" applyAlignment="1">
      <alignment horizontal="left" vertical="center" textRotation="180"/>
    </xf>
    <xf numFmtId="0" fontId="2" fillId="0" borderId="0" xfId="10" applyAlignment="1">
      <alignment vertical="center" wrapText="1"/>
    </xf>
    <xf numFmtId="0" fontId="7" fillId="0" borderId="0" xfId="10" applyFont="1" applyAlignment="1">
      <alignment vertical="center" wrapText="1"/>
    </xf>
    <xf numFmtId="171" fontId="2" fillId="0" borderId="0" xfId="7" applyNumberFormat="1" applyFont="1" applyFill="1" applyBorder="1" applyAlignment="1">
      <alignment horizontal="right" vertical="center" wrapText="1"/>
    </xf>
    <xf numFmtId="49" fontId="41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2" fillId="0" borderId="0" xfId="0" quotePrefix="1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166" fontId="41" fillId="0" borderId="3" xfId="7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3" fontId="6" fillId="0" borderId="3" xfId="0" applyNumberFormat="1" applyFont="1" applyBorder="1" applyAlignment="1">
      <alignment horizontal="right" vertical="center"/>
    </xf>
    <xf numFmtId="3" fontId="24" fillId="0" borderId="3" xfId="0" applyNumberFormat="1" applyFont="1" applyBorder="1" applyAlignment="1">
      <alignment horizontal="right" vertical="center"/>
    </xf>
    <xf numFmtId="3" fontId="37" fillId="0" borderId="3" xfId="0" applyNumberFormat="1" applyFont="1" applyBorder="1" applyAlignment="1">
      <alignment horizontal="right" vertical="center"/>
    </xf>
    <xf numFmtId="0" fontId="2" fillId="0" borderId="3" xfId="10" applyBorder="1" applyAlignment="1">
      <alignment horizontal="left" vertical="center"/>
    </xf>
    <xf numFmtId="0" fontId="2" fillId="0" borderId="3" xfId="10" applyBorder="1" applyAlignment="1">
      <alignment horizontal="right" vertical="center"/>
    </xf>
    <xf numFmtId="0" fontId="7" fillId="0" borderId="3" xfId="10" applyFont="1" applyBorder="1" applyAlignment="1">
      <alignment horizontal="right" vertical="center"/>
    </xf>
    <xf numFmtId="0" fontId="3" fillId="0" borderId="3" xfId="10" applyFont="1" applyBorder="1" applyAlignment="1">
      <alignment vertical="center"/>
    </xf>
    <xf numFmtId="3" fontId="6" fillId="0" borderId="3" xfId="10" applyNumberFormat="1" applyFont="1" applyBorder="1" applyAlignment="1">
      <alignment horizontal="right" vertical="center"/>
    </xf>
    <xf numFmtId="0" fontId="6" fillId="0" borderId="4" xfId="10" applyFont="1" applyBorder="1" applyAlignment="1">
      <alignment horizontal="left" vertical="center" wrapText="1"/>
    </xf>
    <xf numFmtId="3" fontId="6" fillId="0" borderId="4" xfId="7" applyNumberFormat="1" applyFont="1" applyFill="1" applyBorder="1" applyAlignment="1">
      <alignment horizontal="right" vertical="center"/>
    </xf>
    <xf numFmtId="0" fontId="3" fillId="0" borderId="3" xfId="10" applyFont="1" applyBorder="1" applyAlignment="1">
      <alignment horizontal="left" vertical="center" textRotation="180"/>
    </xf>
    <xf numFmtId="3" fontId="2" fillId="0" borderId="3" xfId="10" applyNumberFormat="1" applyBorder="1" applyAlignment="1">
      <alignment horizontal="right" vertical="center"/>
    </xf>
    <xf numFmtId="0" fontId="3" fillId="0" borderId="4" xfId="10" applyFont="1" applyBorder="1" applyAlignment="1">
      <alignment horizontal="left" vertical="center" textRotation="180"/>
    </xf>
    <xf numFmtId="0" fontId="6" fillId="0" borderId="3" xfId="10" applyFont="1" applyBorder="1" applyAlignment="1">
      <alignment horizontal="left" vertical="center" wrapText="1"/>
    </xf>
    <xf numFmtId="3" fontId="2" fillId="0" borderId="3" xfId="7" applyNumberFormat="1" applyFont="1" applyFill="1" applyBorder="1" applyAlignment="1">
      <alignment horizontal="right" vertical="center" wrapText="1"/>
    </xf>
    <xf numFmtId="0" fontId="3" fillId="0" borderId="3" xfId="10" applyFont="1" applyBorder="1" applyAlignment="1">
      <alignment horizontal="center" vertical="center" textRotation="180"/>
    </xf>
    <xf numFmtId="0" fontId="6" fillId="0" borderId="3" xfId="10" applyFont="1" applyBorder="1" applyAlignment="1">
      <alignment horizontal="right" vertical="center"/>
    </xf>
    <xf numFmtId="0" fontId="3" fillId="0" borderId="4" xfId="10" applyFont="1" applyBorder="1" applyAlignment="1">
      <alignment horizontal="center" vertical="center" textRotation="180"/>
    </xf>
    <xf numFmtId="0" fontId="6" fillId="0" borderId="3" xfId="10" applyFont="1" applyBorder="1" applyAlignment="1">
      <alignment horizontal="left" vertical="center"/>
    </xf>
    <xf numFmtId="0" fontId="2" fillId="0" borderId="3" xfId="10" applyBorder="1" applyAlignment="1">
      <alignment vertical="center"/>
    </xf>
    <xf numFmtId="0" fontId="2" fillId="0" borderId="3" xfId="10" applyBorder="1" applyAlignment="1">
      <alignment horizontal="left" vertical="center" textRotation="180"/>
    </xf>
    <xf numFmtId="0" fontId="6" fillId="0" borderId="4" xfId="10" applyFont="1" applyBorder="1" applyAlignment="1">
      <alignment vertical="center" wrapText="1"/>
    </xf>
    <xf numFmtId="3" fontId="6" fillId="0" borderId="4" xfId="10" applyNumberFormat="1" applyFont="1" applyBorder="1" applyAlignment="1">
      <alignment vertical="center"/>
    </xf>
    <xf numFmtId="0" fontId="6" fillId="0" borderId="4" xfId="10" applyFont="1" applyBorder="1" applyAlignment="1">
      <alignment vertical="center"/>
    </xf>
    <xf numFmtId="0" fontId="3" fillId="2" borderId="3" xfId="2" applyFont="1" applyFill="1" applyBorder="1" applyAlignment="1">
      <alignment vertical="center"/>
    </xf>
    <xf numFmtId="0" fontId="3" fillId="2" borderId="3" xfId="2" applyFont="1" applyFill="1" applyBorder="1" applyAlignment="1">
      <alignment horizontal="right" vertical="center"/>
    </xf>
    <xf numFmtId="0" fontId="3" fillId="0" borderId="3" xfId="2" applyFont="1" applyBorder="1" applyAlignment="1">
      <alignment horizontal="right" vertical="center"/>
    </xf>
    <xf numFmtId="0" fontId="4" fillId="0" borderId="3" xfId="4" applyFont="1" applyBorder="1" applyAlignment="1">
      <alignment horizontal="left" vertical="center"/>
    </xf>
    <xf numFmtId="0" fontId="4" fillId="0" borderId="3" xfId="2" applyFont="1" applyBorder="1" applyAlignment="1">
      <alignment horizontal="right" vertical="center"/>
    </xf>
    <xf numFmtId="3" fontId="3" fillId="2" borderId="3" xfId="2" applyNumberFormat="1" applyFont="1" applyFill="1" applyBorder="1" applyAlignment="1">
      <alignment horizontal="right" vertical="center" wrapText="1"/>
    </xf>
    <xf numFmtId="0" fontId="4" fillId="2" borderId="3" xfId="2" applyFont="1" applyFill="1" applyBorder="1" applyAlignment="1">
      <alignment horizontal="left" vertical="center"/>
    </xf>
    <xf numFmtId="3" fontId="3" fillId="2" borderId="3" xfId="7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left" vertical="center" textRotation="180"/>
    </xf>
    <xf numFmtId="0" fontId="6" fillId="0" borderId="3" xfId="4" applyFont="1" applyBorder="1" applyAlignment="1">
      <alignment horizontal="left" vertical="center"/>
    </xf>
    <xf numFmtId="0" fontId="2" fillId="0" borderId="3" xfId="2" applyBorder="1" applyAlignment="1">
      <alignment horizontal="right" vertical="center"/>
    </xf>
    <xf numFmtId="0" fontId="6" fillId="0" borderId="3" xfId="2" applyFont="1" applyBorder="1" applyAlignment="1">
      <alignment horizontal="right" vertical="center"/>
    </xf>
    <xf numFmtId="0" fontId="6" fillId="2" borderId="3" xfId="2" applyFont="1" applyFill="1" applyBorder="1" applyAlignment="1">
      <alignment vertical="center" wrapText="1"/>
    </xf>
    <xf numFmtId="3" fontId="6" fillId="2" borderId="3" xfId="2" applyNumberFormat="1" applyFont="1" applyFill="1" applyBorder="1" applyAlignment="1">
      <alignment vertical="center"/>
    </xf>
    <xf numFmtId="0" fontId="2" fillId="2" borderId="3" xfId="2" applyFill="1" applyBorder="1" applyAlignment="1">
      <alignment vertical="center"/>
    </xf>
    <xf numFmtId="3" fontId="2" fillId="2" borderId="3" xfId="2" applyNumberFormat="1" applyFill="1" applyBorder="1" applyAlignment="1">
      <alignment vertical="center"/>
    </xf>
    <xf numFmtId="167" fontId="2" fillId="0" borderId="3" xfId="0" applyNumberFormat="1" applyFont="1" applyBorder="1"/>
    <xf numFmtId="0" fontId="6" fillId="0" borderId="3" xfId="2" applyFont="1" applyBorder="1" applyAlignment="1">
      <alignment horizontal="center"/>
    </xf>
    <xf numFmtId="0" fontId="18" fillId="0" borderId="3" xfId="2" applyFont="1" applyBorder="1" applyAlignment="1">
      <alignment horizontal="right"/>
    </xf>
    <xf numFmtId="0" fontId="19" fillId="0" borderId="3" xfId="2" applyFont="1" applyBorder="1" applyAlignment="1">
      <alignment horizontal="right"/>
    </xf>
    <xf numFmtId="0" fontId="2" fillId="0" borderId="3" xfId="0" applyFont="1" applyBorder="1" applyAlignment="1">
      <alignment vertical="center" wrapText="1"/>
    </xf>
    <xf numFmtId="0" fontId="6" fillId="0" borderId="3" xfId="2" applyFont="1" applyBorder="1" applyAlignment="1">
      <alignment vertical="center"/>
    </xf>
    <xf numFmtId="0" fontId="2" fillId="0" borderId="3" xfId="2" applyBorder="1" applyAlignment="1">
      <alignment horizontal="center"/>
    </xf>
    <xf numFmtId="166" fontId="2" fillId="0" borderId="3" xfId="8" applyNumberFormat="1" applyFont="1" applyBorder="1" applyAlignment="1">
      <alignment horizontal="right" vertical="center"/>
    </xf>
    <xf numFmtId="166" fontId="2" fillId="0" borderId="3" xfId="8" applyNumberFormat="1" applyFont="1" applyBorder="1" applyAlignment="1">
      <alignment horizontal="right" vertical="center" wrapText="1"/>
    </xf>
    <xf numFmtId="166" fontId="6" fillId="0" borderId="3" xfId="8" applyNumberFormat="1" applyFont="1" applyBorder="1" applyAlignment="1">
      <alignment horizontal="right" vertical="center" wrapText="1"/>
    </xf>
    <xf numFmtId="0" fontId="6" fillId="0" borderId="3" xfId="2" applyFont="1" applyBorder="1" applyAlignment="1">
      <alignment horizontal="left" vertical="center" indent="2"/>
    </xf>
    <xf numFmtId="0" fontId="2" fillId="0" borderId="0" xfId="3" applyAlignment="1">
      <alignment horizontal="left" vertical="center"/>
    </xf>
    <xf numFmtId="0" fontId="3" fillId="0" borderId="3" xfId="3" applyFont="1" applyBorder="1" applyAlignment="1">
      <alignment horizontal="left" vertical="center" textRotation="180"/>
    </xf>
    <xf numFmtId="0" fontId="3" fillId="0" borderId="3" xfId="3" applyFont="1" applyBorder="1" applyAlignment="1">
      <alignment vertical="center"/>
    </xf>
    <xf numFmtId="0" fontId="2" fillId="0" borderId="3" xfId="3" applyBorder="1" applyAlignment="1">
      <alignment vertical="center"/>
    </xf>
    <xf numFmtId="3" fontId="2" fillId="0" borderId="3" xfId="3" applyNumberFormat="1" applyBorder="1" applyAlignment="1">
      <alignment horizontal="right" vertical="center"/>
    </xf>
    <xf numFmtId="3" fontId="6" fillId="0" borderId="3" xfId="3" applyNumberFormat="1" applyFont="1" applyBorder="1" applyAlignment="1">
      <alignment horizontal="right" vertical="center"/>
    </xf>
    <xf numFmtId="0" fontId="3" fillId="0" borderId="4" xfId="3" applyFont="1" applyBorder="1" applyAlignment="1">
      <alignment horizontal="left" vertical="center" textRotation="180"/>
    </xf>
    <xf numFmtId="0" fontId="6" fillId="0" borderId="4" xfId="3" applyFont="1" applyBorder="1" applyAlignment="1">
      <alignment vertical="center" wrapText="1"/>
    </xf>
    <xf numFmtId="3" fontId="6" fillId="0" borderId="4" xfId="11" applyNumberFormat="1" applyFont="1" applyBorder="1" applyAlignment="1">
      <alignment horizontal="right" vertical="center" wrapText="1"/>
    </xf>
    <xf numFmtId="0" fontId="6" fillId="0" borderId="3" xfId="10" applyFont="1" applyBorder="1" applyAlignment="1">
      <alignment vertical="center" wrapText="1"/>
    </xf>
    <xf numFmtId="0" fontId="3" fillId="0" borderId="3" xfId="12" applyFont="1" applyBorder="1"/>
    <xf numFmtId="0" fontId="2" fillId="0" borderId="3" xfId="12" applyBorder="1" applyAlignment="1">
      <alignment horizontal="right"/>
    </xf>
    <xf numFmtId="0" fontId="2" fillId="0" borderId="3" xfId="12" applyBorder="1"/>
    <xf numFmtId="3" fontId="6" fillId="0" borderId="4" xfId="13" applyNumberFormat="1" applyFont="1" applyBorder="1" applyAlignment="1">
      <alignment horizontal="right" vertical="center" wrapText="1"/>
    </xf>
    <xf numFmtId="3" fontId="2" fillId="0" borderId="3" xfId="12" applyNumberFormat="1" applyBorder="1"/>
    <xf numFmtId="167" fontId="6" fillId="0" borderId="3" xfId="0" applyNumberFormat="1" applyFont="1" applyBorder="1" applyAlignment="1">
      <alignment horizontal="center" vertical="top" wrapText="1"/>
    </xf>
    <xf numFmtId="167" fontId="6" fillId="0" borderId="3" xfId="0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vertical="center" wrapText="1"/>
    </xf>
    <xf numFmtId="0" fontId="6" fillId="0" borderId="5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166" fontId="2" fillId="0" borderId="3" xfId="8" applyNumberFormat="1" applyFont="1" applyFill="1" applyBorder="1" applyAlignment="1">
      <alignment horizontal="right" vertical="center" wrapText="1"/>
    </xf>
    <xf numFmtId="0" fontId="5" fillId="0" borderId="3" xfId="15" applyFont="1" applyBorder="1" applyAlignment="1">
      <alignment horizontal="center"/>
    </xf>
    <xf numFmtId="0" fontId="2" fillId="0" borderId="5" xfId="15" applyBorder="1"/>
    <xf numFmtId="0" fontId="2" fillId="0" borderId="5" xfId="15" applyBorder="1" applyAlignment="1">
      <alignment horizontal="center"/>
    </xf>
    <xf numFmtId="0" fontId="2" fillId="0" borderId="3" xfId="15" applyBorder="1"/>
    <xf numFmtId="0" fontId="6" fillId="0" borderId="3" xfId="15" applyFont="1" applyBorder="1" applyAlignment="1">
      <alignment horizontal="right" vertical="top" wrapText="1"/>
    </xf>
    <xf numFmtId="0" fontId="6" fillId="0" borderId="3" xfId="15" applyFont="1" applyBorder="1" applyAlignment="1">
      <alignment horizontal="right"/>
    </xf>
    <xf numFmtId="0" fontId="6" fillId="0" borderId="3" xfId="15" applyFont="1" applyBorder="1" applyAlignment="1">
      <alignment horizontal="center"/>
    </xf>
    <xf numFmtId="166" fontId="6" fillId="0" borderId="4" xfId="16" applyNumberFormat="1" applyFont="1" applyFill="1" applyBorder="1" applyAlignment="1">
      <alignment horizontal="right" vertical="center"/>
    </xf>
    <xf numFmtId="166" fontId="6" fillId="0" borderId="3" xfId="16" applyNumberFormat="1" applyFont="1" applyFill="1" applyBorder="1" applyAlignment="1">
      <alignment horizontal="right" vertical="center" wrapText="1"/>
    </xf>
    <xf numFmtId="166" fontId="6" fillId="0" borderId="3" xfId="16" applyNumberFormat="1" applyFont="1" applyFill="1" applyBorder="1" applyAlignment="1">
      <alignment horizontal="right" vertical="center"/>
    </xf>
    <xf numFmtId="0" fontId="3" fillId="0" borderId="3" xfId="10" applyFont="1" applyBorder="1"/>
    <xf numFmtId="0" fontId="3" fillId="0" borderId="3" xfId="10" applyFont="1" applyBorder="1" applyAlignment="1">
      <alignment horizontal="left"/>
    </xf>
    <xf numFmtId="0" fontId="7" fillId="0" borderId="3" xfId="15" applyFont="1" applyBorder="1" applyAlignment="1">
      <alignment horizontal="right" vertical="center"/>
    </xf>
    <xf numFmtId="0" fontId="2" fillId="0" borderId="3" xfId="10" applyBorder="1"/>
    <xf numFmtId="0" fontId="2" fillId="0" borderId="3" xfId="10" applyBorder="1" applyAlignment="1">
      <alignment horizontal="right"/>
    </xf>
    <xf numFmtId="0" fontId="6" fillId="0" borderId="3" xfId="10" applyFont="1" applyBorder="1" applyAlignment="1">
      <alignment horizontal="center"/>
    </xf>
    <xf numFmtId="0" fontId="2" fillId="0" borderId="3" xfId="10" applyBorder="1" applyAlignment="1">
      <alignment horizontal="center"/>
    </xf>
    <xf numFmtId="0" fontId="4" fillId="0" borderId="4" xfId="1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3" fillId="0" borderId="6" xfId="10" applyFont="1" applyBorder="1" applyAlignment="1">
      <alignment vertical="center"/>
    </xf>
    <xf numFmtId="3" fontId="6" fillId="0" borderId="4" xfId="7" applyNumberFormat="1" applyFont="1" applyFill="1" applyBorder="1" applyAlignment="1">
      <alignment horizontal="right" vertical="center" wrapText="1"/>
    </xf>
    <xf numFmtId="0" fontId="2" fillId="0" borderId="4" xfId="10" applyBorder="1" applyAlignment="1">
      <alignment horizontal="right" vertical="center"/>
    </xf>
    <xf numFmtId="166" fontId="6" fillId="0" borderId="3" xfId="10" applyNumberFormat="1" applyFont="1" applyBorder="1" applyAlignment="1">
      <alignment horizontal="right" vertical="center"/>
    </xf>
    <xf numFmtId="0" fontId="27" fillId="0" borderId="3" xfId="10" applyFont="1" applyBorder="1"/>
    <xf numFmtId="0" fontId="5" fillId="0" borderId="3" xfId="10" applyFont="1" applyBorder="1" applyAlignment="1">
      <alignment horizontal="left" vertical="center"/>
    </xf>
    <xf numFmtId="0" fontId="3" fillId="0" borderId="3" xfId="1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10" applyFont="1" applyBorder="1" applyAlignment="1">
      <alignment horizontal="center" vertical="center" wrapText="1"/>
    </xf>
    <xf numFmtId="0" fontId="5" fillId="0" borderId="3" xfId="10" applyFont="1" applyBorder="1" applyAlignment="1">
      <alignment horizontal="center" vertical="center" wrapText="1"/>
    </xf>
    <xf numFmtId="0" fontId="3" fillId="0" borderId="3" xfId="10" applyFont="1" applyBorder="1" applyAlignment="1">
      <alignment horizontal="center" vertical="center" wrapText="1"/>
    </xf>
    <xf numFmtId="49" fontId="5" fillId="0" borderId="3" xfId="9" applyNumberFormat="1" applyFont="1" applyBorder="1" applyAlignment="1">
      <alignment horizontal="center" vertical="center" wrapText="1"/>
    </xf>
    <xf numFmtId="49" fontId="4" fillId="0" borderId="3" xfId="9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4" xfId="7" applyNumberFormat="1" applyFont="1" applyFill="1" applyBorder="1" applyAlignment="1">
      <alignment horizontal="right" vertical="center"/>
    </xf>
    <xf numFmtId="3" fontId="4" fillId="0" borderId="3" xfId="7" applyNumberFormat="1" applyFont="1" applyFill="1" applyBorder="1" applyAlignment="1">
      <alignment horizontal="right"/>
    </xf>
    <xf numFmtId="3" fontId="29" fillId="0" borderId="3" xfId="7" applyNumberFormat="1" applyFont="1" applyFill="1" applyBorder="1" applyAlignment="1">
      <alignment horizontal="right"/>
    </xf>
    <xf numFmtId="0" fontId="6" fillId="0" borderId="3" xfId="13" applyFont="1" applyBorder="1" applyAlignment="1">
      <alignment horizontal="right" vertical="center"/>
    </xf>
    <xf numFmtId="0" fontId="2" fillId="0" borderId="3" xfId="13" applyBorder="1" applyAlignment="1">
      <alignment vertical="top"/>
    </xf>
    <xf numFmtId="166" fontId="6" fillId="0" borderId="4" xfId="7" applyNumberFormat="1" applyFont="1" applyFill="1" applyBorder="1" applyAlignment="1">
      <alignment horizontal="right" vertical="center"/>
    </xf>
    <xf numFmtId="0" fontId="3" fillId="0" borderId="3" xfId="20" applyFont="1" applyBorder="1"/>
    <xf numFmtId="0" fontId="3" fillId="0" borderId="3" xfId="20" applyFont="1" applyBorder="1" applyAlignment="1">
      <alignment wrapText="1"/>
    </xf>
    <xf numFmtId="166" fontId="4" fillId="0" borderId="3" xfId="20" applyNumberFormat="1" applyFont="1" applyBorder="1" applyAlignment="1">
      <alignment horizontal="right"/>
    </xf>
    <xf numFmtId="0" fontId="4" fillId="0" borderId="3" xfId="20" applyFont="1" applyBorder="1" applyAlignment="1">
      <alignment horizontal="right"/>
    </xf>
    <xf numFmtId="0" fontId="4" fillId="0" borderId="3" xfId="20" applyFont="1" applyBorder="1" applyAlignment="1">
      <alignment horizontal="right" vertical="center"/>
    </xf>
    <xf numFmtId="0" fontId="2" fillId="0" borderId="3" xfId="20" applyFont="1" applyBorder="1" applyAlignment="1">
      <alignment vertical="center"/>
    </xf>
    <xf numFmtId="0" fontId="2" fillId="0" borderId="3" xfId="20" applyFont="1" applyBorder="1" applyAlignment="1">
      <alignment horizontal="left" vertical="center" wrapText="1"/>
    </xf>
    <xf numFmtId="0" fontId="7" fillId="0" borderId="3" xfId="20" applyFont="1" applyBorder="1" applyAlignment="1">
      <alignment horizontal="right" vertical="center" wrapText="1"/>
    </xf>
    <xf numFmtId="0" fontId="2" fillId="0" borderId="3" xfId="20" applyFont="1" applyBorder="1" applyAlignment="1">
      <alignment horizontal="right" vertical="center" wrapText="1"/>
    </xf>
    <xf numFmtId="166" fontId="6" fillId="0" borderId="4" xfId="21" applyNumberFormat="1" applyFont="1" applyFill="1" applyBorder="1" applyAlignment="1">
      <alignment horizontal="right" vertical="center" wrapText="1"/>
    </xf>
    <xf numFmtId="166" fontId="2" fillId="0" borderId="4" xfId="20" applyNumberFormat="1" applyFont="1" applyBorder="1" applyAlignment="1">
      <alignment horizontal="right" vertical="center" wrapText="1"/>
    </xf>
    <xf numFmtId="0" fontId="6" fillId="0" borderId="3" xfId="20" applyFont="1" applyBorder="1" applyAlignment="1">
      <alignment horizontal="left" vertical="center" wrapText="1"/>
    </xf>
    <xf numFmtId="166" fontId="2" fillId="0" borderId="3" xfId="22" applyNumberFormat="1" applyFont="1" applyFill="1" applyBorder="1" applyAlignment="1">
      <alignment horizontal="right" vertical="center"/>
    </xf>
    <xf numFmtId="0" fontId="3" fillId="0" borderId="4" xfId="10" applyFont="1" applyBorder="1" applyAlignment="1">
      <alignment horizontal="right" vertical="center"/>
    </xf>
    <xf numFmtId="0" fontId="4" fillId="0" borderId="4" xfId="10" applyFont="1" applyBorder="1" applyAlignment="1">
      <alignment horizontal="right" vertical="center"/>
    </xf>
    <xf numFmtId="49" fontId="3" fillId="0" borderId="4" xfId="9" applyNumberFormat="1" applyFont="1" applyBorder="1" applyAlignment="1">
      <alignment horizontal="right" vertical="center" wrapText="1"/>
    </xf>
    <xf numFmtId="0" fontId="4" fillId="0" borderId="7" xfId="10" applyFont="1" applyBorder="1" applyAlignment="1">
      <alignment horizontal="right" vertical="center"/>
    </xf>
    <xf numFmtId="3" fontId="4" fillId="0" borderId="4" xfId="7" applyNumberFormat="1" applyFont="1" applyFill="1" applyBorder="1" applyAlignment="1">
      <alignment horizontal="right" vertical="center" wrapText="1"/>
    </xf>
    <xf numFmtId="166" fontId="4" fillId="0" borderId="4" xfId="7" applyNumberFormat="1" applyFont="1" applyFill="1" applyBorder="1" applyAlignment="1">
      <alignment horizontal="right" vertical="center" wrapText="1"/>
    </xf>
    <xf numFmtId="0" fontId="3" fillId="0" borderId="3" xfId="10" applyFont="1" applyBorder="1" applyAlignment="1">
      <alignment horizontal="left" vertical="center"/>
    </xf>
    <xf numFmtId="49" fontId="2" fillId="0" borderId="3" xfId="9" applyNumberFormat="1" applyBorder="1" applyAlignment="1">
      <alignment horizontal="right" vertical="center" wrapText="1"/>
    </xf>
    <xf numFmtId="0" fontId="7" fillId="0" borderId="3" xfId="10" applyFont="1" applyBorder="1" applyAlignment="1">
      <alignment horizontal="right"/>
    </xf>
    <xf numFmtId="0" fontId="3" fillId="0" borderId="3" xfId="0" applyFont="1" applyBorder="1" applyAlignment="1">
      <alignment horizontal="center" vertical="center" textRotation="180"/>
    </xf>
    <xf numFmtId="3" fontId="6" fillId="0" borderId="4" xfId="10" applyNumberFormat="1" applyFont="1" applyBorder="1" applyAlignment="1">
      <alignment vertical="center" wrapText="1"/>
    </xf>
    <xf numFmtId="49" fontId="6" fillId="0" borderId="0" xfId="9" applyNumberFormat="1" applyFont="1" applyAlignment="1">
      <alignment horizontal="right" vertical="center" wrapText="1"/>
    </xf>
    <xf numFmtId="0" fontId="3" fillId="2" borderId="0" xfId="10" applyFont="1" applyFill="1" applyAlignment="1">
      <alignment horizontal="center" vertical="center" textRotation="180"/>
    </xf>
    <xf numFmtId="0" fontId="3" fillId="2" borderId="0" xfId="10" applyFont="1" applyFill="1" applyAlignment="1">
      <alignment vertical="center"/>
    </xf>
    <xf numFmtId="0" fontId="16" fillId="2" borderId="0" xfId="10" applyFont="1" applyFill="1" applyAlignment="1">
      <alignment vertical="center"/>
    </xf>
    <xf numFmtId="3" fontId="6" fillId="2" borderId="0" xfId="7" applyNumberFormat="1" applyFont="1" applyFill="1" applyBorder="1" applyAlignment="1">
      <alignment horizontal="right" vertical="center"/>
    </xf>
    <xf numFmtId="0" fontId="4" fillId="2" borderId="0" xfId="10" applyFont="1" applyFill="1" applyAlignment="1">
      <alignment horizontal="center" vertical="center" wrapText="1"/>
    </xf>
    <xf numFmtId="0" fontId="6" fillId="2" borderId="0" xfId="10" applyFont="1" applyFill="1" applyAlignment="1">
      <alignment horizontal="left" vertical="center"/>
    </xf>
    <xf numFmtId="165" fontId="10" fillId="2" borderId="0" xfId="1" applyNumberFormat="1" applyFont="1" applyFill="1" applyAlignment="1">
      <alignment horizontal="right" vertical="center"/>
    </xf>
    <xf numFmtId="166" fontId="2" fillId="2" borderId="0" xfId="7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Alignment="1">
      <alignment vertical="center"/>
    </xf>
    <xf numFmtId="43" fontId="3" fillId="2" borderId="0" xfId="1" applyFont="1" applyFill="1" applyAlignment="1">
      <alignment vertical="center"/>
    </xf>
    <xf numFmtId="3" fontId="3" fillId="2" borderId="0" xfId="10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3" fontId="10" fillId="2" borderId="0" xfId="0" applyNumberFormat="1" applyFont="1" applyFill="1" applyAlignment="1">
      <alignment horizontal="right" vertical="center"/>
    </xf>
    <xf numFmtId="0" fontId="6" fillId="2" borderId="0" xfId="10" applyFont="1" applyFill="1" applyAlignment="1">
      <alignment vertical="center"/>
    </xf>
    <xf numFmtId="166" fontId="2" fillId="2" borderId="0" xfId="7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2" fillId="2" borderId="0" xfId="10" applyFill="1" applyAlignment="1">
      <alignment horizontal="right" vertical="center"/>
    </xf>
    <xf numFmtId="0" fontId="6" fillId="2" borderId="0" xfId="10" applyFont="1" applyFill="1" applyAlignment="1">
      <alignment horizontal="right" vertical="center"/>
    </xf>
    <xf numFmtId="0" fontId="2" fillId="2" borderId="0" xfId="10" applyFill="1" applyAlignment="1">
      <alignment vertical="center"/>
    </xf>
    <xf numFmtId="0" fontId="7" fillId="2" borderId="0" xfId="10" applyFont="1" applyFill="1" applyAlignment="1">
      <alignment horizontal="left" vertical="center"/>
    </xf>
    <xf numFmtId="0" fontId="10" fillId="2" borderId="0" xfId="9" applyFont="1" applyFill="1" applyAlignment="1">
      <alignment vertical="center"/>
    </xf>
    <xf numFmtId="0" fontId="10" fillId="2" borderId="0" xfId="9" applyFont="1" applyFill="1" applyAlignment="1">
      <alignment horizontal="right" vertical="center"/>
    </xf>
    <xf numFmtId="0" fontId="3" fillId="2" borderId="0" xfId="10" applyFont="1" applyFill="1" applyAlignment="1">
      <alignment vertical="center" textRotation="180"/>
    </xf>
    <xf numFmtId="0" fontId="11" fillId="2" borderId="0" xfId="9" applyFont="1" applyFill="1" applyAlignment="1">
      <alignment horizontal="right" vertical="center"/>
    </xf>
    <xf numFmtId="0" fontId="11" fillId="2" borderId="0" xfId="9" applyFont="1" applyFill="1" applyAlignment="1">
      <alignment vertical="center"/>
    </xf>
    <xf numFmtId="166" fontId="3" fillId="2" borderId="0" xfId="14" applyNumberFormat="1" applyFont="1" applyFill="1" applyBorder="1" applyAlignment="1">
      <alignment horizontal="right" vertical="center" wrapText="1"/>
    </xf>
    <xf numFmtId="0" fontId="3" fillId="2" borderId="0" xfId="10" applyFont="1" applyFill="1" applyAlignment="1">
      <alignment horizontal="left" vertical="center" textRotation="180"/>
    </xf>
    <xf numFmtId="166" fontId="6" fillId="2" borderId="0" xfId="7" applyNumberFormat="1" applyFont="1" applyFill="1" applyBorder="1" applyAlignment="1">
      <alignment horizontal="right" vertical="center" wrapText="1"/>
    </xf>
    <xf numFmtId="0" fontId="6" fillId="2" borderId="0" xfId="10" applyFont="1" applyFill="1" applyAlignment="1">
      <alignment vertical="center" wrapText="1"/>
    </xf>
    <xf numFmtId="166" fontId="2" fillId="2" borderId="0" xfId="7" applyNumberFormat="1" applyFont="1" applyFill="1" applyBorder="1" applyAlignment="1">
      <alignment horizontal="right" wrapText="1"/>
    </xf>
    <xf numFmtId="0" fontId="4" fillId="2" borderId="0" xfId="10" applyFont="1" applyFill="1" applyAlignment="1">
      <alignment vertical="center" wrapText="1"/>
    </xf>
    <xf numFmtId="3" fontId="11" fillId="2" borderId="0" xfId="0" applyNumberFormat="1" applyFont="1" applyFill="1" applyAlignment="1">
      <alignment horizontal="right" vertical="center"/>
    </xf>
    <xf numFmtId="3" fontId="11" fillId="2" borderId="0" xfId="0" applyNumberFormat="1" applyFont="1" applyFill="1" applyAlignment="1">
      <alignment vertical="center"/>
    </xf>
    <xf numFmtId="0" fontId="3" fillId="2" borderId="3" xfId="10" applyFont="1" applyFill="1" applyBorder="1" applyAlignment="1">
      <alignment vertical="center"/>
    </xf>
    <xf numFmtId="0" fontId="6" fillId="2" borderId="4" xfId="10" applyFont="1" applyFill="1" applyBorder="1" applyAlignment="1">
      <alignment horizontal="left" vertical="center" wrapText="1"/>
    </xf>
    <xf numFmtId="3" fontId="4" fillId="2" borderId="4" xfId="7" applyNumberFormat="1" applyFont="1" applyFill="1" applyBorder="1" applyAlignment="1">
      <alignment horizontal="right" vertical="center" wrapText="1"/>
    </xf>
    <xf numFmtId="166" fontId="4" fillId="2" borderId="4" xfId="7" applyNumberFormat="1" applyFont="1" applyFill="1" applyBorder="1" applyAlignment="1">
      <alignment horizontal="right" vertical="center" wrapText="1"/>
    </xf>
    <xf numFmtId="3" fontId="37" fillId="2" borderId="4" xfId="0" applyNumberFormat="1" applyFont="1" applyFill="1" applyBorder="1" applyAlignment="1">
      <alignment vertical="center"/>
    </xf>
    <xf numFmtId="0" fontId="3" fillId="2" borderId="4" xfId="10" applyFont="1" applyFill="1" applyBorder="1" applyAlignment="1">
      <alignment vertical="center"/>
    </xf>
    <xf numFmtId="0" fontId="2" fillId="2" borderId="3" xfId="10" applyFill="1" applyBorder="1" applyAlignment="1">
      <alignment vertical="center"/>
    </xf>
    <xf numFmtId="0" fontId="2" fillId="2" borderId="3" xfId="10" applyFill="1" applyBorder="1" applyAlignment="1">
      <alignment horizontal="right" vertical="center"/>
    </xf>
    <xf numFmtId="0" fontId="3" fillId="0" borderId="0" xfId="12" applyFont="1" applyAlignment="1">
      <alignment vertical="center" textRotation="180"/>
    </xf>
    <xf numFmtId="0" fontId="3" fillId="0" borderId="0" xfId="20" applyFont="1" applyAlignment="1">
      <alignment vertical="center" textRotation="180" wrapText="1"/>
    </xf>
    <xf numFmtId="0" fontId="3" fillId="0" borderId="0" xfId="0" applyFont="1" applyAlignment="1">
      <alignment vertical="center" textRotation="180"/>
    </xf>
    <xf numFmtId="0" fontId="6" fillId="2" borderId="4" xfId="10" applyFont="1" applyFill="1" applyBorder="1" applyAlignment="1">
      <alignment vertical="center" wrapText="1"/>
    </xf>
    <xf numFmtId="166" fontId="6" fillId="2" borderId="4" xfId="7" applyNumberFormat="1" applyFont="1" applyFill="1" applyBorder="1" applyAlignment="1">
      <alignment horizontal="right" vertical="center" wrapText="1"/>
    </xf>
    <xf numFmtId="0" fontId="6" fillId="2" borderId="3" xfId="10" applyFont="1" applyFill="1" applyBorder="1" applyAlignment="1">
      <alignment vertical="center" wrapText="1"/>
    </xf>
    <xf numFmtId="3" fontId="10" fillId="2" borderId="3" xfId="0" applyNumberFormat="1" applyFont="1" applyFill="1" applyBorder="1" applyAlignment="1">
      <alignment horizontal="right" vertical="center"/>
    </xf>
    <xf numFmtId="166" fontId="2" fillId="2" borderId="3" xfId="7" applyNumberFormat="1" applyFont="1" applyFill="1" applyBorder="1" applyAlignment="1">
      <alignment horizontal="right" vertical="center" wrapText="1"/>
    </xf>
    <xf numFmtId="3" fontId="2" fillId="0" borderId="0" xfId="14" applyNumberFormat="1" applyFont="1" applyFill="1" applyBorder="1" applyAlignment="1">
      <alignment horizontal="right" vertical="center" wrapText="1"/>
    </xf>
    <xf numFmtId="1" fontId="2" fillId="0" borderId="0" xfId="10" applyNumberFormat="1" applyAlignment="1">
      <alignment vertical="center"/>
    </xf>
    <xf numFmtId="0" fontId="6" fillId="0" borderId="0" xfId="2" applyFont="1" applyAlignment="1">
      <alignment horizontal="left" vertical="center" wrapText="1"/>
    </xf>
    <xf numFmtId="0" fontId="6" fillId="0" borderId="0" xfId="20" applyFont="1" applyAlignment="1">
      <alignment horizontal="left" vertical="center" wrapText="1"/>
    </xf>
    <xf numFmtId="166" fontId="10" fillId="0" borderId="0" xfId="22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166" fontId="25" fillId="0" borderId="0" xfId="8" applyNumberFormat="1" applyFont="1" applyFill="1" applyBorder="1" applyAlignment="1">
      <alignment horizontal="right" vertical="center" wrapText="1"/>
    </xf>
    <xf numFmtId="166" fontId="6" fillId="0" borderId="0" xfId="8" applyNumberFormat="1" applyFont="1" applyFill="1" applyBorder="1" applyAlignment="1">
      <alignment horizontal="right" vertical="center"/>
    </xf>
    <xf numFmtId="166" fontId="3" fillId="0" borderId="0" xfId="15" applyNumberFormat="1" applyFont="1"/>
    <xf numFmtId="166" fontId="24" fillId="0" borderId="0" xfId="16" applyNumberFormat="1" applyFont="1" applyFill="1" applyBorder="1" applyAlignment="1">
      <alignment horizontal="right" vertical="center"/>
    </xf>
    <xf numFmtId="166" fontId="37" fillId="0" borderId="0" xfId="16" applyNumberFormat="1" applyFont="1" applyFill="1" applyBorder="1" applyAlignment="1">
      <alignment horizontal="right" vertical="center"/>
    </xf>
    <xf numFmtId="166" fontId="10" fillId="0" borderId="0" xfId="8" applyNumberFormat="1" applyFont="1" applyFill="1" applyBorder="1" applyAlignment="1">
      <alignment horizontal="right" vertical="center" wrapText="1"/>
    </xf>
    <xf numFmtId="166" fontId="10" fillId="0" borderId="0" xfId="16" applyNumberFormat="1" applyFont="1" applyFill="1" applyAlignment="1">
      <alignment horizontal="right" vertical="center"/>
    </xf>
    <xf numFmtId="166" fontId="10" fillId="0" borderId="0" xfId="8" applyNumberFormat="1" applyFont="1" applyFill="1" applyBorder="1" applyAlignment="1">
      <alignment horizontal="right" vertical="center"/>
    </xf>
    <xf numFmtId="0" fontId="6" fillId="0" borderId="0" xfId="15" applyFont="1"/>
    <xf numFmtId="165" fontId="3" fillId="0" borderId="0" xfId="1" applyNumberFormat="1" applyFont="1" applyAlignment="1">
      <alignment vertical="center"/>
    </xf>
    <xf numFmtId="165" fontId="3" fillId="0" borderId="0" xfId="10" applyNumberFormat="1" applyFont="1" applyAlignment="1">
      <alignment vertical="center"/>
    </xf>
    <xf numFmtId="0" fontId="3" fillId="4" borderId="0" xfId="10" applyFont="1" applyFill="1" applyAlignment="1">
      <alignment horizontal="right" vertical="center"/>
    </xf>
    <xf numFmtId="0" fontId="3" fillId="4" borderId="0" xfId="10" applyFont="1" applyFill="1" applyAlignment="1">
      <alignment vertical="center"/>
    </xf>
    <xf numFmtId="165" fontId="3" fillId="4" borderId="0" xfId="10" applyNumberFormat="1" applyFont="1" applyFill="1" applyAlignment="1">
      <alignment vertical="center"/>
    </xf>
    <xf numFmtId="165" fontId="3" fillId="0" borderId="0" xfId="1" applyNumberFormat="1" applyFont="1" applyAlignment="1">
      <alignment horizontal="right" vertical="center"/>
    </xf>
    <xf numFmtId="43" fontId="3" fillId="0" borderId="0" xfId="10" applyNumberFormat="1" applyFont="1" applyAlignment="1">
      <alignment vertical="center"/>
    </xf>
    <xf numFmtId="0" fontId="3" fillId="0" borderId="0" xfId="10" applyFont="1" applyAlignment="1">
      <alignment horizontal="right" vertical="center" textRotation="180"/>
    </xf>
    <xf numFmtId="165" fontId="3" fillId="4" borderId="0" xfId="1" applyNumberFormat="1" applyFont="1" applyFill="1" applyAlignment="1">
      <alignment vertical="center"/>
    </xf>
    <xf numFmtId="165" fontId="2" fillId="0" borderId="0" xfId="1" applyNumberFormat="1" applyFont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Alignment="1">
      <alignment vertical="center"/>
    </xf>
    <xf numFmtId="165" fontId="2" fillId="0" borderId="0" xfId="1" applyNumberFormat="1" applyFont="1"/>
    <xf numFmtId="1" fontId="10" fillId="0" borderId="0" xfId="0" applyNumberFormat="1" applyFont="1"/>
    <xf numFmtId="172" fontId="2" fillId="0" borderId="0" xfId="1" applyNumberFormat="1" applyFont="1"/>
    <xf numFmtId="165" fontId="7" fillId="0" borderId="0" xfId="1" applyNumberFormat="1" applyFont="1" applyAlignment="1">
      <alignment vertical="center"/>
    </xf>
    <xf numFmtId="165" fontId="2" fillId="0" borderId="0" xfId="1" applyNumberFormat="1" applyFont="1" applyAlignment="1">
      <alignment vertical="center"/>
    </xf>
    <xf numFmtId="165" fontId="6" fillId="0" borderId="3" xfId="1" applyNumberFormat="1" applyFont="1" applyBorder="1" applyAlignment="1">
      <alignment horizontal="left" vertical="center" indent="2"/>
    </xf>
    <xf numFmtId="49" fontId="6" fillId="0" borderId="0" xfId="0" applyNumberFormat="1" applyFont="1" applyAlignment="1">
      <alignment horizontal="center" vertical="top" wrapText="1"/>
    </xf>
    <xf numFmtId="0" fontId="44" fillId="0" borderId="0" xfId="10" applyFont="1" applyAlignment="1">
      <alignment horizontal="right" vertical="center"/>
    </xf>
    <xf numFmtId="165" fontId="3" fillId="2" borderId="0" xfId="1" applyNumberFormat="1" applyFont="1" applyFill="1" applyBorder="1" applyAlignment="1">
      <alignment horizontal="right" vertical="center" wrapText="1"/>
    </xf>
    <xf numFmtId="165" fontId="11" fillId="2" borderId="0" xfId="1" applyNumberFormat="1" applyFont="1" applyFill="1" applyAlignment="1">
      <alignment horizontal="left" vertical="center"/>
    </xf>
    <xf numFmtId="165" fontId="3" fillId="2" borderId="0" xfId="1" applyNumberFormat="1" applyFont="1" applyFill="1" applyAlignment="1">
      <alignment vertical="center"/>
    </xf>
    <xf numFmtId="1" fontId="2" fillId="0" borderId="0" xfId="0" applyNumberFormat="1" applyFont="1"/>
    <xf numFmtId="165" fontId="2" fillId="0" borderId="0" xfId="1" applyNumberFormat="1" applyFont="1" applyAlignment="1">
      <alignment horizontal="center"/>
    </xf>
    <xf numFmtId="0" fontId="3" fillId="0" borderId="0" xfId="10" applyFont="1" applyAlignment="1">
      <alignment vertical="center" wrapText="1"/>
    </xf>
    <xf numFmtId="0" fontId="3" fillId="0" borderId="0" xfId="10" applyFont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3" fillId="2" borderId="0" xfId="10" applyFont="1" applyFill="1" applyBorder="1" applyAlignment="1">
      <alignment vertical="center"/>
    </xf>
    <xf numFmtId="0" fontId="3" fillId="0" borderId="0" xfId="12" applyFont="1" applyBorder="1"/>
    <xf numFmtId="3" fontId="3" fillId="0" borderId="0" xfId="10" applyNumberFormat="1" applyFont="1" applyBorder="1"/>
    <xf numFmtId="0" fontId="3" fillId="0" borderId="0" xfId="10" applyFont="1" applyBorder="1"/>
    <xf numFmtId="4" fontId="3" fillId="0" borderId="0" xfId="10" applyNumberFormat="1" applyFont="1" applyBorder="1" applyAlignment="1">
      <alignment vertical="center"/>
    </xf>
    <xf numFmtId="2" fontId="3" fillId="0" borderId="0" xfId="10" applyNumberFormat="1" applyFont="1" applyBorder="1" applyAlignment="1">
      <alignment vertical="center"/>
    </xf>
    <xf numFmtId="43" fontId="3" fillId="2" borderId="0" xfId="1" applyFont="1" applyFill="1" applyBorder="1" applyAlignment="1">
      <alignment vertical="center"/>
    </xf>
    <xf numFmtId="3" fontId="3" fillId="2" borderId="0" xfId="10" applyNumberFormat="1" applyFont="1" applyFill="1" applyBorder="1" applyAlignment="1">
      <alignment vertical="center"/>
    </xf>
    <xf numFmtId="0" fontId="39" fillId="0" borderId="0" xfId="10" applyFont="1" applyBorder="1" applyAlignment="1">
      <alignment horizontal="center" vertical="center" wrapText="1"/>
    </xf>
    <xf numFmtId="0" fontId="3" fillId="0" borderId="0" xfId="10" applyFont="1" applyBorder="1" applyAlignment="1">
      <alignment horizontal="right" vertical="center"/>
    </xf>
    <xf numFmtId="0" fontId="44" fillId="0" borderId="0" xfId="1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3" fillId="0" borderId="0" xfId="10" applyNumberFormat="1" applyFont="1" applyBorder="1" applyAlignment="1">
      <alignment vertical="center"/>
    </xf>
    <xf numFmtId="0" fontId="3" fillId="2" borderId="0" xfId="2" applyFont="1" applyFill="1" applyAlignment="1">
      <alignment horizontal="center" vertical="center" textRotation="180"/>
    </xf>
    <xf numFmtId="49" fontId="6" fillId="0" borderId="0" xfId="5" applyNumberFormat="1" applyFont="1" applyAlignment="1">
      <alignment horizontal="right" vertical="top" wrapText="1"/>
    </xf>
    <xf numFmtId="0" fontId="5" fillId="2" borderId="0" xfId="2" applyFont="1" applyFill="1" applyAlignment="1">
      <alignment horizontal="left" vertical="justify" wrapText="1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6" fillId="0" borderId="0" xfId="2" applyFont="1" applyAlignment="1">
      <alignment horizontal="left" vertical="top" wrapText="1"/>
    </xf>
    <xf numFmtId="0" fontId="6" fillId="0" borderId="0" xfId="4" applyFont="1" applyAlignment="1">
      <alignment horizontal="right" vertical="top" wrapText="1"/>
    </xf>
    <xf numFmtId="0" fontId="6" fillId="0" borderId="0" xfId="2" applyFont="1" applyAlignment="1">
      <alignment horizontal="right" vertical="top" wrapText="1"/>
    </xf>
    <xf numFmtId="0" fontId="6" fillId="0" borderId="0" xfId="2" applyFont="1" applyAlignment="1">
      <alignment horizontal="right" vertical="top"/>
    </xf>
    <xf numFmtId="0" fontId="15" fillId="2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" fillId="0" borderId="0" xfId="0" applyFont="1" applyAlignment="1">
      <alignment horizontal="center" vertical="center" textRotation="180" wrapText="1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3" fillId="0" borderId="0" xfId="3" applyFont="1" applyAlignment="1">
      <alignment horizontal="center" vertical="center" textRotation="180"/>
    </xf>
    <xf numFmtId="0" fontId="6" fillId="0" borderId="0" xfId="3" applyFont="1" applyAlignment="1">
      <alignment horizontal="right" vertical="top" wrapText="1"/>
    </xf>
    <xf numFmtId="0" fontId="4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top" wrapText="1"/>
    </xf>
    <xf numFmtId="0" fontId="3" fillId="2" borderId="0" xfId="10" applyFont="1" applyFill="1" applyAlignment="1">
      <alignment horizontal="center" vertical="center" textRotation="180"/>
    </xf>
    <xf numFmtId="0" fontId="6" fillId="0" borderId="0" xfId="10" applyFont="1" applyAlignment="1">
      <alignment horizontal="right" vertical="top" wrapText="1"/>
    </xf>
    <xf numFmtId="3" fontId="10" fillId="2" borderId="0" xfId="0" applyNumberFormat="1" applyFont="1" applyFill="1" applyAlignment="1">
      <alignment horizontal="right" vertical="center"/>
    </xf>
    <xf numFmtId="0" fontId="4" fillId="2" borderId="0" xfId="10" applyFont="1" applyFill="1" applyAlignment="1">
      <alignment horizontal="center" vertical="center"/>
    </xf>
    <xf numFmtId="0" fontId="15" fillId="2" borderId="0" xfId="10" applyFont="1" applyFill="1" applyAlignment="1">
      <alignment horizontal="center" vertical="center"/>
    </xf>
    <xf numFmtId="0" fontId="5" fillId="2" borderId="0" xfId="10" applyFont="1" applyFill="1" applyAlignment="1">
      <alignment horizontal="center" vertical="center"/>
    </xf>
    <xf numFmtId="0" fontId="17" fillId="2" borderId="0" xfId="10" applyFont="1" applyFill="1" applyAlignment="1">
      <alignment horizontal="center" vertical="center"/>
    </xf>
    <xf numFmtId="0" fontId="6" fillId="0" borderId="0" xfId="10" applyFont="1" applyAlignment="1">
      <alignment horizontal="left" vertical="top" wrapText="1"/>
    </xf>
    <xf numFmtId="0" fontId="6" fillId="0" borderId="0" xfId="10" applyFont="1" applyAlignment="1">
      <alignment horizontal="left" vertical="top"/>
    </xf>
    <xf numFmtId="0" fontId="6" fillId="0" borderId="0" xfId="10" applyFont="1" applyAlignment="1">
      <alignment horizontal="right" vertical="top"/>
    </xf>
    <xf numFmtId="0" fontId="6" fillId="0" borderId="0" xfId="12" applyFont="1" applyAlignment="1">
      <alignment horizontal="right" vertical="top" wrapText="1"/>
    </xf>
    <xf numFmtId="0" fontId="3" fillId="0" borderId="0" xfId="12" applyFont="1" applyAlignment="1">
      <alignment horizontal="center" vertical="center" textRotation="180"/>
    </xf>
    <xf numFmtId="0" fontId="4" fillId="0" borderId="0" xfId="12" applyFont="1" applyAlignment="1">
      <alignment horizontal="center"/>
    </xf>
    <xf numFmtId="0" fontId="15" fillId="0" borderId="0" xfId="12" applyFont="1" applyAlignment="1">
      <alignment horizontal="center"/>
    </xf>
    <xf numFmtId="0" fontId="5" fillId="0" borderId="0" xfId="12" applyFont="1" applyAlignment="1">
      <alignment horizontal="center"/>
    </xf>
    <xf numFmtId="0" fontId="17" fillId="0" borderId="0" xfId="12" applyFont="1" applyAlignment="1">
      <alignment horizontal="center"/>
    </xf>
    <xf numFmtId="0" fontId="6" fillId="0" borderId="0" xfId="13" applyFont="1" applyAlignment="1">
      <alignment horizontal="left" vertical="top" wrapText="1"/>
    </xf>
    <xf numFmtId="0" fontId="6" fillId="0" borderId="0" xfId="13" applyFont="1" applyAlignment="1">
      <alignment horizontal="left" vertical="top"/>
    </xf>
    <xf numFmtId="0" fontId="6" fillId="0" borderId="0" xfId="12" applyFont="1" applyAlignment="1">
      <alignment horizontal="center" vertical="top" wrapText="1"/>
    </xf>
    <xf numFmtId="0" fontId="6" fillId="0" borderId="0" xfId="12" applyFont="1" applyAlignment="1">
      <alignment horizontal="center" vertical="top"/>
    </xf>
    <xf numFmtId="0" fontId="4" fillId="0" borderId="0" xfId="2" applyFont="1" applyAlignment="1">
      <alignment horizontal="center" vertical="center"/>
    </xf>
    <xf numFmtId="49" fontId="6" fillId="0" borderId="0" xfId="0" applyNumberFormat="1" applyFont="1" applyAlignment="1">
      <alignment horizontal="left" vertical="top" wrapText="1"/>
    </xf>
    <xf numFmtId="167" fontId="6" fillId="0" borderId="0" xfId="0" applyNumberFormat="1" applyFont="1" applyAlignment="1">
      <alignment horizontal="center" vertical="top" wrapText="1"/>
    </xf>
    <xf numFmtId="167" fontId="6" fillId="0" borderId="0" xfId="0" applyNumberFormat="1" applyFont="1" applyAlignment="1">
      <alignment horizontal="right" vertical="top" wrapText="1"/>
    </xf>
    <xf numFmtId="167" fontId="6" fillId="0" borderId="3" xfId="0" applyNumberFormat="1" applyFont="1" applyBorder="1" applyAlignment="1">
      <alignment horizontal="right" vertical="top" wrapText="1"/>
    </xf>
    <xf numFmtId="0" fontId="7" fillId="0" borderId="0" xfId="2" applyFont="1" applyAlignment="1">
      <alignment horizontal="left" vertical="top" wrapText="1"/>
    </xf>
    <xf numFmtId="0" fontId="7" fillId="0" borderId="0" xfId="2" applyFont="1" applyAlignment="1">
      <alignment horizontal="left" vertical="center"/>
    </xf>
    <xf numFmtId="0" fontId="3" fillId="0" borderId="0" xfId="15" applyFont="1" applyAlignment="1">
      <alignment horizontal="center" vertical="center" textRotation="180" wrapText="1"/>
    </xf>
    <xf numFmtId="0" fontId="4" fillId="0" borderId="0" xfId="15" applyFont="1" applyAlignment="1">
      <alignment horizontal="left" vertical="center" wrapText="1"/>
    </xf>
    <xf numFmtId="0" fontId="4" fillId="0" borderId="0" xfId="15" applyFont="1" applyAlignment="1">
      <alignment horizontal="center"/>
    </xf>
    <xf numFmtId="0" fontId="5" fillId="0" borderId="0" xfId="15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49" fontId="6" fillId="0" borderId="0" xfId="9" applyNumberFormat="1" applyFont="1" applyAlignment="1">
      <alignment horizontal="center" vertical="top" wrapText="1"/>
    </xf>
    <xf numFmtId="49" fontId="6" fillId="0" borderId="0" xfId="9" applyNumberFormat="1" applyFont="1" applyAlignment="1">
      <alignment horizontal="center" vertical="top"/>
    </xf>
    <xf numFmtId="0" fontId="7" fillId="0" borderId="0" xfId="15" applyFont="1" applyAlignment="1">
      <alignment horizontal="center"/>
    </xf>
    <xf numFmtId="0" fontId="6" fillId="0" borderId="4" xfId="15" applyFont="1" applyBorder="1" applyAlignment="1">
      <alignment horizontal="left" vertical="center" wrapText="1"/>
    </xf>
    <xf numFmtId="0" fontId="4" fillId="0" borderId="0" xfId="10" applyFont="1" applyAlignment="1">
      <alignment horizontal="center" vertical="center" wrapText="1"/>
    </xf>
    <xf numFmtId="0" fontId="6" fillId="0" borderId="0" xfId="15" applyFont="1" applyAlignment="1">
      <alignment horizontal="right" vertical="center" wrapText="1"/>
    </xf>
    <xf numFmtId="0" fontId="6" fillId="0" borderId="0" xfId="15" applyFont="1" applyAlignment="1">
      <alignment horizontal="right" vertical="center"/>
    </xf>
    <xf numFmtId="49" fontId="4" fillId="0" borderId="0" xfId="9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49" fontId="4" fillId="0" borderId="0" xfId="9" applyNumberFormat="1" applyFont="1" applyAlignment="1">
      <alignment horizontal="center" vertical="center" wrapText="1"/>
    </xf>
    <xf numFmtId="0" fontId="30" fillId="0" borderId="0" xfId="10" applyFont="1" applyAlignment="1">
      <alignment horizontal="left" vertical="top" wrapText="1"/>
    </xf>
    <xf numFmtId="0" fontId="30" fillId="0" borderId="0" xfId="10" applyFont="1" applyAlignment="1">
      <alignment horizontal="left"/>
    </xf>
    <xf numFmtId="0" fontId="31" fillId="0" borderId="0" xfId="10" applyFont="1" applyAlignment="1">
      <alignment horizontal="left"/>
    </xf>
    <xf numFmtId="0" fontId="4" fillId="0" borderId="0" xfId="10" applyFont="1" applyAlignment="1">
      <alignment horizontal="left"/>
    </xf>
    <xf numFmtId="0" fontId="3" fillId="0" borderId="0" xfId="10" applyFont="1" applyAlignment="1">
      <alignment horizontal="left"/>
    </xf>
    <xf numFmtId="0" fontId="3" fillId="0" borderId="0" xfId="10" applyFont="1" applyAlignment="1">
      <alignment horizontal="center" vertical="center" textRotation="180"/>
    </xf>
    <xf numFmtId="0" fontId="5" fillId="0" borderId="0" xfId="10" applyFont="1" applyAlignment="1">
      <alignment horizontal="right" vertical="center"/>
    </xf>
    <xf numFmtId="0" fontId="4" fillId="0" borderId="0" xfId="10" applyFont="1" applyAlignment="1">
      <alignment horizontal="center"/>
    </xf>
    <xf numFmtId="0" fontId="5" fillId="0" borderId="0" xfId="10" applyFont="1" applyAlignment="1">
      <alignment horizontal="center" wrapText="1"/>
    </xf>
    <xf numFmtId="0" fontId="5" fillId="0" borderId="0" xfId="1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10" applyFont="1" applyBorder="1" applyAlignment="1">
      <alignment horizontal="center" vertical="center" wrapText="1"/>
    </xf>
    <xf numFmtId="0" fontId="4" fillId="0" borderId="0" xfId="10" applyFont="1" applyAlignment="1">
      <alignment horizontal="center" vertical="center"/>
    </xf>
    <xf numFmtId="0" fontId="5" fillId="0" borderId="0" xfId="10" applyFont="1" applyAlignment="1">
      <alignment horizontal="center" vertical="center"/>
    </xf>
    <xf numFmtId="0" fontId="6" fillId="0" borderId="0" xfId="10" applyFont="1" applyAlignment="1">
      <alignment horizontal="center" vertical="top" wrapText="1"/>
    </xf>
    <xf numFmtId="0" fontId="6" fillId="0" borderId="0" xfId="10" applyFont="1" applyAlignment="1">
      <alignment horizontal="center" vertical="top"/>
    </xf>
    <xf numFmtId="0" fontId="6" fillId="0" borderId="0" xfId="15" applyFont="1" applyAlignment="1">
      <alignment horizontal="center" vertical="top" wrapText="1"/>
    </xf>
    <xf numFmtId="0" fontId="6" fillId="0" borderId="0" xfId="15" applyFont="1" applyAlignment="1">
      <alignment horizontal="center" vertical="top"/>
    </xf>
    <xf numFmtId="0" fontId="6" fillId="0" borderId="3" xfId="10" applyFont="1" applyBorder="1" applyAlignment="1">
      <alignment horizontal="right" vertical="top"/>
    </xf>
    <xf numFmtId="0" fontId="4" fillId="0" borderId="0" xfId="15" applyFont="1" applyAlignment="1">
      <alignment vertical="center" wrapText="1"/>
    </xf>
    <xf numFmtId="0" fontId="5" fillId="0" borderId="0" xfId="15" applyFont="1" applyAlignment="1">
      <alignment vertical="center" wrapText="1"/>
    </xf>
    <xf numFmtId="0" fontId="6" fillId="0" borderId="0" xfId="10" applyFont="1" applyAlignment="1">
      <alignment horizontal="right" vertical="center" wrapText="1"/>
    </xf>
    <xf numFmtId="0" fontId="6" fillId="0" borderId="0" xfId="10" applyFont="1" applyAlignment="1">
      <alignment horizontal="left" vertical="center" wrapText="1"/>
    </xf>
    <xf numFmtId="0" fontId="6" fillId="0" borderId="0" xfId="1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49" fontId="6" fillId="0" borderId="0" xfId="9" applyNumberFormat="1" applyFont="1" applyAlignment="1">
      <alignment horizontal="center" vertical="center" wrapText="1"/>
    </xf>
    <xf numFmtId="49" fontId="6" fillId="0" borderId="0" xfId="9" applyNumberFormat="1" applyFont="1" applyAlignment="1">
      <alignment horizontal="right" vertical="center" wrapText="1"/>
    </xf>
    <xf numFmtId="0" fontId="6" fillId="0" borderId="0" xfId="13" applyFont="1" applyAlignment="1">
      <alignment horizontal="right" vertical="top" wrapText="1"/>
    </xf>
    <xf numFmtId="0" fontId="6" fillId="0" borderId="0" xfId="13" applyFont="1" applyAlignment="1">
      <alignment horizontal="right" vertical="top"/>
    </xf>
    <xf numFmtId="0" fontId="6" fillId="0" borderId="0" xfId="20" applyFont="1" applyAlignment="1">
      <alignment horizontal="right" vertical="top" wrapText="1"/>
    </xf>
    <xf numFmtId="0" fontId="6" fillId="0" borderId="0" xfId="20" applyFont="1" applyAlignment="1">
      <alignment horizontal="right" vertical="top"/>
    </xf>
    <xf numFmtId="0" fontId="4" fillId="0" borderId="0" xfId="20" applyFont="1" applyAlignment="1">
      <alignment horizontal="left" vertical="center" wrapText="1"/>
    </xf>
    <xf numFmtId="0" fontId="6" fillId="0" borderId="0" xfId="20" applyFont="1" applyAlignment="1">
      <alignment horizontal="left" vertical="center" wrapText="1"/>
    </xf>
    <xf numFmtId="0" fontId="34" fillId="0" borderId="0" xfId="20" applyFont="1" applyAlignment="1">
      <alignment horizontal="left" vertical="center" wrapText="1"/>
    </xf>
    <xf numFmtId="0" fontId="3" fillId="0" borderId="0" xfId="20" applyFont="1" applyAlignment="1">
      <alignment horizontal="center" vertical="center" textRotation="180" wrapText="1"/>
    </xf>
    <xf numFmtId="0" fontId="4" fillId="0" borderId="0" xfId="20" applyFont="1" applyAlignment="1">
      <alignment horizontal="center" vertical="center"/>
    </xf>
    <xf numFmtId="0" fontId="5" fillId="0" borderId="0" xfId="20" applyFont="1" applyAlignment="1">
      <alignment horizontal="center" vertical="center"/>
    </xf>
    <xf numFmtId="0" fontId="6" fillId="0" borderId="4" xfId="10" applyFont="1" applyBorder="1" applyAlignment="1">
      <alignment horizontal="left" vertical="center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4" fillId="0" borderId="0" xfId="10" applyFont="1" applyAlignment="1">
      <alignment horizontal="left" vertical="center" wrapText="1"/>
    </xf>
    <xf numFmtId="0" fontId="15" fillId="0" borderId="0" xfId="10" applyFont="1" applyAlignment="1">
      <alignment horizontal="center" vertical="center"/>
    </xf>
    <xf numFmtId="0" fontId="17" fillId="0" borderId="0" xfId="10" applyFont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4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textRotation="180"/>
    </xf>
    <xf numFmtId="0" fontId="40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49" fontId="6" fillId="0" borderId="0" xfId="9" applyNumberFormat="1" applyFont="1" applyAlignment="1">
      <alignment horizontal="center" vertical="center"/>
    </xf>
    <xf numFmtId="0" fontId="7" fillId="0" borderId="3" xfId="10" applyFont="1" applyBorder="1" applyAlignment="1">
      <alignment horizontal="center"/>
    </xf>
    <xf numFmtId="0" fontId="7" fillId="0" borderId="0" xfId="10" applyFont="1" applyAlignment="1">
      <alignment horizontal="center"/>
    </xf>
    <xf numFmtId="0" fontId="4" fillId="0" borderId="0" xfId="10" applyFont="1" applyAlignment="1">
      <alignment horizontal="left" vertical="top" wrapText="1"/>
    </xf>
    <xf numFmtId="0" fontId="14" fillId="0" borderId="0" xfId="0" applyFont="1" applyAlignment="1">
      <alignment horizontal="center" vertical="center"/>
    </xf>
  </cellXfs>
  <cellStyles count="25">
    <cellStyle name="Comma" xfId="1" builtinId="3"/>
    <cellStyle name="Comma 10" xfId="8" xr:uid="{00000000-0005-0000-0000-000001000000}"/>
    <cellStyle name="Comma 103" xfId="16" xr:uid="{00000000-0005-0000-0000-000002000000}"/>
    <cellStyle name="Comma 2" xfId="6" xr:uid="{00000000-0005-0000-0000-000003000000}"/>
    <cellStyle name="Comma 2 2" xfId="7" xr:uid="{00000000-0005-0000-0000-000004000000}"/>
    <cellStyle name="Comma 2 2 2 3" xfId="22" xr:uid="{00000000-0005-0000-0000-000005000000}"/>
    <cellStyle name="Comma 2 5 3" xfId="17" xr:uid="{00000000-0005-0000-0000-000006000000}"/>
    <cellStyle name="Comma 3" xfId="14" xr:uid="{00000000-0005-0000-0000-000007000000}"/>
    <cellStyle name="Comma 3 5" xfId="21" xr:uid="{00000000-0005-0000-0000-000008000000}"/>
    <cellStyle name="Normal" xfId="0" builtinId="0"/>
    <cellStyle name="Normal 107 8" xfId="13" xr:uid="{00000000-0005-0000-0000-00000A000000}"/>
    <cellStyle name="Normal 2" xfId="24" xr:uid="{00000000-0005-0000-0000-00000B000000}"/>
    <cellStyle name="Normal 2 162 2" xfId="2" xr:uid="{00000000-0005-0000-0000-00000C000000}"/>
    <cellStyle name="Normal 2 162 2 2" xfId="10" xr:uid="{00000000-0005-0000-0000-00000D000000}"/>
    <cellStyle name="Normal 2 2" xfId="3" xr:uid="{00000000-0005-0000-0000-00000E000000}"/>
    <cellStyle name="Normal 2 2 2 8" xfId="20" xr:uid="{00000000-0005-0000-0000-00000F000000}"/>
    <cellStyle name="Normal 2 2 5 2" xfId="12" xr:uid="{00000000-0005-0000-0000-000010000000}"/>
    <cellStyle name="Normal 3 2" xfId="9" xr:uid="{00000000-0005-0000-0000-000011000000}"/>
    <cellStyle name="Normal 3 2 2" xfId="15" xr:uid="{00000000-0005-0000-0000-000012000000}"/>
    <cellStyle name="Normal 3 3" xfId="5" xr:uid="{00000000-0005-0000-0000-000013000000}"/>
    <cellStyle name="Normal 4 2" xfId="18" xr:uid="{00000000-0005-0000-0000-000014000000}"/>
    <cellStyle name="Normal 5" xfId="4" xr:uid="{00000000-0005-0000-0000-000015000000}"/>
    <cellStyle name="Normal 58" xfId="23" xr:uid="{00000000-0005-0000-0000-000016000000}"/>
    <cellStyle name="Normal_Sheet2" xfId="11" xr:uid="{00000000-0005-0000-0000-000017000000}"/>
    <cellStyle name="Percent 2" xfId="19" xr:uid="{00000000-0005-0000-0000-000018000000}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15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C451-C29F-4386-B9F5-EF30A14E726B}"/>
            </a:ext>
          </a:extLst>
        </xdr:cNvPr>
        <xdr:cNvSpPr>
          <a:spLocks noChangeShapeType="1"/>
        </xdr:cNvSpPr>
      </xdr:nvSpPr>
      <xdr:spPr>
        <a:xfrm>
          <a:off x="5534025" y="723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394AAED-9CCB-49E8-A829-234FE7E8B036}"/>
            </a:ext>
          </a:extLst>
        </xdr:cNvPr>
        <xdr:cNvSpPr>
          <a:spLocks noChangeShapeType="1"/>
        </xdr:cNvSpPr>
      </xdr:nvSpPr>
      <xdr:spPr>
        <a:xfrm>
          <a:off x="5534025" y="95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97D4CA53-6CD8-4C6E-9F5F-E4F66894D3B2}"/>
            </a:ext>
          </a:extLst>
        </xdr:cNvPr>
        <xdr:cNvSpPr>
          <a:spLocks noChangeShapeType="1"/>
        </xdr:cNvSpPr>
      </xdr:nvSpPr>
      <xdr:spPr>
        <a:xfrm>
          <a:off x="5534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851EC5E3-D16B-4EC7-93A2-7BD3B5F21DAE}"/>
            </a:ext>
          </a:extLst>
        </xdr:cNvPr>
        <xdr:cNvSpPr>
          <a:spLocks noChangeShapeType="1"/>
        </xdr:cNvSpPr>
      </xdr:nvSpPr>
      <xdr:spPr>
        <a:xfrm>
          <a:off x="5534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F12E990A-8D49-458E-9C2B-F981D2F1DB1E}"/>
            </a:ext>
          </a:extLst>
        </xdr:cNvPr>
        <xdr:cNvSpPr>
          <a:spLocks noChangeShapeType="1"/>
        </xdr:cNvSpPr>
      </xdr:nvSpPr>
      <xdr:spPr>
        <a:xfrm>
          <a:off x="5534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>
          <a:spLocks noChangeShapeType="1"/>
        </xdr:cNvSpPr>
      </xdr:nvSpPr>
      <xdr:spPr>
        <a:xfrm>
          <a:off x="10487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SpPr>
          <a:spLocks noChangeShapeType="1"/>
        </xdr:cNvSpPr>
      </xdr:nvSpPr>
      <xdr:spPr>
        <a:xfrm>
          <a:off x="10487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SpPr>
          <a:spLocks noChangeShapeType="1"/>
        </xdr:cNvSpPr>
      </xdr:nvSpPr>
      <xdr:spPr>
        <a:xfrm>
          <a:off x="10487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SpPr>
          <a:spLocks noChangeShapeType="1"/>
        </xdr:cNvSpPr>
      </xdr:nvSpPr>
      <xdr:spPr>
        <a:xfrm>
          <a:off x="10487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SpPr>
          <a:spLocks noChangeShapeType="1"/>
        </xdr:cNvSpPr>
      </xdr:nvSpPr>
      <xdr:spPr>
        <a:xfrm>
          <a:off x="104870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SpPr>
          <a:spLocks noChangeShapeType="1"/>
        </xdr:cNvSpPr>
      </xdr:nvSpPr>
      <xdr:spPr>
        <a:xfrm>
          <a:off x="102203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2000-000008000000}"/>
            </a:ext>
          </a:extLst>
        </xdr:cNvPr>
        <xdr:cNvSpPr>
          <a:spLocks noChangeShapeType="1"/>
        </xdr:cNvSpPr>
      </xdr:nvSpPr>
      <xdr:spPr>
        <a:xfrm>
          <a:off x="102203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SpPr>
          <a:spLocks noChangeShapeType="1"/>
        </xdr:cNvSpPr>
      </xdr:nvSpPr>
      <xdr:spPr>
        <a:xfrm>
          <a:off x="102203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SpPr>
          <a:spLocks noChangeShapeType="1"/>
        </xdr:cNvSpPr>
      </xdr:nvSpPr>
      <xdr:spPr>
        <a:xfrm>
          <a:off x="102203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SpPr>
          <a:spLocks noChangeShapeType="1"/>
        </xdr:cNvSpPr>
      </xdr:nvSpPr>
      <xdr:spPr>
        <a:xfrm>
          <a:off x="10220325" y="1181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22412</xdr:colOff>
      <xdr:row>15</xdr:row>
      <xdr:rowOff>403412</xdr:rowOff>
    </xdr:from>
    <xdr:to>
      <xdr:col>4</xdr:col>
      <xdr:colOff>381000</xdr:colOff>
      <xdr:row>17</xdr:row>
      <xdr:rowOff>728382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91A785E7-B87B-4958-BE10-B7AC80388C48}"/>
            </a:ext>
          </a:extLst>
        </xdr:cNvPr>
        <xdr:cNvSpPr/>
      </xdr:nvSpPr>
      <xdr:spPr>
        <a:xfrm>
          <a:off x="2554941" y="5065059"/>
          <a:ext cx="358588" cy="234202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SpPr>
          <a:spLocks noChangeShapeType="1"/>
        </xdr:cNvSpPr>
      </xdr:nvSpPr>
      <xdr:spPr>
        <a:xfrm>
          <a:off x="1031557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2100-000008000000}"/>
            </a:ext>
          </a:extLst>
        </xdr:cNvPr>
        <xdr:cNvSpPr>
          <a:spLocks noChangeShapeType="1"/>
        </xdr:cNvSpPr>
      </xdr:nvSpPr>
      <xdr:spPr>
        <a:xfrm>
          <a:off x="1031557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SpPr>
          <a:spLocks noChangeShapeType="1"/>
        </xdr:cNvSpPr>
      </xdr:nvSpPr>
      <xdr:spPr>
        <a:xfrm>
          <a:off x="1031557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SpPr>
          <a:spLocks noChangeShapeType="1"/>
        </xdr:cNvSpPr>
      </xdr:nvSpPr>
      <xdr:spPr>
        <a:xfrm>
          <a:off x="1031557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SpPr>
          <a:spLocks noChangeShapeType="1"/>
        </xdr:cNvSpPr>
      </xdr:nvSpPr>
      <xdr:spPr>
        <a:xfrm>
          <a:off x="1031557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10583</xdr:colOff>
      <xdr:row>15</xdr:row>
      <xdr:rowOff>476250</xdr:rowOff>
    </xdr:from>
    <xdr:to>
      <xdr:col>4</xdr:col>
      <xdr:colOff>42333</xdr:colOff>
      <xdr:row>17</xdr:row>
      <xdr:rowOff>677333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F861754E-0F21-46C9-BFB7-0AB3A43EF134}"/>
            </a:ext>
          </a:extLst>
        </xdr:cNvPr>
        <xdr:cNvSpPr/>
      </xdr:nvSpPr>
      <xdr:spPr>
        <a:xfrm>
          <a:off x="2677583" y="4646083"/>
          <a:ext cx="211667" cy="154516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CC8A9C5-BD99-4F26-B486-D56CE1E7DA1F}"/>
            </a:ext>
          </a:extLst>
        </xdr:cNvPr>
        <xdr:cNvSpPr>
          <a:spLocks noChangeShapeType="1"/>
        </xdr:cNvSpPr>
      </xdr:nvSpPr>
      <xdr:spPr>
        <a:xfrm>
          <a:off x="5848350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597F7-44AF-4675-B8C9-FC85C74FAFC1}"/>
            </a:ext>
          </a:extLst>
        </xdr:cNvPr>
        <xdr:cNvSpPr>
          <a:spLocks noChangeShapeType="1"/>
        </xdr:cNvSpPr>
      </xdr:nvSpPr>
      <xdr:spPr>
        <a:xfrm>
          <a:off x="5848350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C5FAB7D-D313-4178-A34E-2F44D59F47FD}"/>
            </a:ext>
          </a:extLst>
        </xdr:cNvPr>
        <xdr:cNvSpPr>
          <a:spLocks noChangeShapeType="1"/>
        </xdr:cNvSpPr>
      </xdr:nvSpPr>
      <xdr:spPr>
        <a:xfrm>
          <a:off x="58483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484FE9CD-8C22-46C3-A16B-D5A5F59F4205}"/>
            </a:ext>
          </a:extLst>
        </xdr:cNvPr>
        <xdr:cNvSpPr>
          <a:spLocks noChangeShapeType="1"/>
        </xdr:cNvSpPr>
      </xdr:nvSpPr>
      <xdr:spPr>
        <a:xfrm>
          <a:off x="119348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9CAE32F2-7806-4479-B867-40DF10B6A362}"/>
            </a:ext>
          </a:extLst>
        </xdr:cNvPr>
        <xdr:cNvSpPr>
          <a:spLocks noChangeShapeType="1"/>
        </xdr:cNvSpPr>
      </xdr:nvSpPr>
      <xdr:spPr>
        <a:xfrm>
          <a:off x="5848350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30546ECD-7F3C-4C7A-BD86-428544D5670B}"/>
            </a:ext>
          </a:extLst>
        </xdr:cNvPr>
        <xdr:cNvSpPr>
          <a:spLocks noChangeShapeType="1"/>
        </xdr:cNvSpPr>
      </xdr:nvSpPr>
      <xdr:spPr>
        <a:xfrm>
          <a:off x="5848350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8CD72E48-B0F2-4D3F-B7A5-284A96045109}"/>
            </a:ext>
          </a:extLst>
        </xdr:cNvPr>
        <xdr:cNvSpPr>
          <a:spLocks noChangeShapeType="1"/>
        </xdr:cNvSpPr>
      </xdr:nvSpPr>
      <xdr:spPr>
        <a:xfrm>
          <a:off x="58483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9ACDC700-B0DA-4393-A3E1-BFB0ECE9D272}"/>
            </a:ext>
          </a:extLst>
        </xdr:cNvPr>
        <xdr:cNvSpPr>
          <a:spLocks noChangeShapeType="1"/>
        </xdr:cNvSpPr>
      </xdr:nvSpPr>
      <xdr:spPr>
        <a:xfrm>
          <a:off x="119348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CFD15903-F4AD-4D99-8AAA-EA9483CCEA59}"/>
            </a:ext>
          </a:extLst>
        </xdr:cNvPr>
        <xdr:cNvSpPr>
          <a:spLocks noChangeShapeType="1"/>
        </xdr:cNvSpPr>
      </xdr:nvSpPr>
      <xdr:spPr>
        <a:xfrm>
          <a:off x="5848350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4545D77A-25B0-455F-8980-25948E876137}"/>
            </a:ext>
          </a:extLst>
        </xdr:cNvPr>
        <xdr:cNvSpPr>
          <a:spLocks noChangeShapeType="1"/>
        </xdr:cNvSpPr>
      </xdr:nvSpPr>
      <xdr:spPr>
        <a:xfrm>
          <a:off x="58483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37D33C6E-CF3A-425F-A4A1-4761AB274D82}"/>
            </a:ext>
          </a:extLst>
        </xdr:cNvPr>
        <xdr:cNvSpPr>
          <a:spLocks noChangeShapeType="1"/>
        </xdr:cNvSpPr>
      </xdr:nvSpPr>
      <xdr:spPr>
        <a:xfrm>
          <a:off x="119348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5E16864B-42D9-42B2-B94A-0EF5C1005451}"/>
            </a:ext>
          </a:extLst>
        </xdr:cNvPr>
        <xdr:cNvSpPr>
          <a:spLocks noChangeShapeType="1"/>
        </xdr:cNvSpPr>
      </xdr:nvSpPr>
      <xdr:spPr>
        <a:xfrm>
          <a:off x="5848350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8C230F7F-7242-4A60-B209-BAADCC1E48B1}"/>
            </a:ext>
          </a:extLst>
        </xdr:cNvPr>
        <xdr:cNvSpPr>
          <a:spLocks noChangeShapeType="1"/>
        </xdr:cNvSpPr>
      </xdr:nvSpPr>
      <xdr:spPr>
        <a:xfrm>
          <a:off x="58483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FB97A2D7-03EC-47BB-88CE-AB3A53E2EC40}"/>
            </a:ext>
          </a:extLst>
        </xdr:cNvPr>
        <xdr:cNvSpPr>
          <a:spLocks noChangeShapeType="1"/>
        </xdr:cNvSpPr>
      </xdr:nvSpPr>
      <xdr:spPr>
        <a:xfrm>
          <a:off x="119348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BD4887AA-43E6-4FE5-BB48-4D67F61EFC64}"/>
            </a:ext>
          </a:extLst>
        </xdr:cNvPr>
        <xdr:cNvSpPr>
          <a:spLocks noChangeShapeType="1"/>
        </xdr:cNvSpPr>
      </xdr:nvSpPr>
      <xdr:spPr>
        <a:xfrm>
          <a:off x="119348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40F8691F-C8C5-4E36-B1D7-72722C9C9C65}"/>
            </a:ext>
          </a:extLst>
        </xdr:cNvPr>
        <xdr:cNvSpPr>
          <a:spLocks noChangeShapeType="1"/>
        </xdr:cNvSpPr>
      </xdr:nvSpPr>
      <xdr:spPr>
        <a:xfrm>
          <a:off x="119348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A605E7F5-592D-407F-B4FE-5DE3DF433D7D}"/>
            </a:ext>
          </a:extLst>
        </xdr:cNvPr>
        <xdr:cNvSpPr>
          <a:spLocks noChangeShapeType="1"/>
        </xdr:cNvSpPr>
      </xdr:nvSpPr>
      <xdr:spPr>
        <a:xfrm>
          <a:off x="119348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5922419C-B0C0-4254-8910-87DA7E44BE5C}"/>
            </a:ext>
          </a:extLst>
        </xdr:cNvPr>
        <xdr:cNvSpPr>
          <a:spLocks noChangeShapeType="1"/>
        </xdr:cNvSpPr>
      </xdr:nvSpPr>
      <xdr:spPr>
        <a:xfrm>
          <a:off x="119348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FD4473DD-4628-47CE-9ED3-DBDFB6949018}"/>
            </a:ext>
          </a:extLst>
        </xdr:cNvPr>
        <xdr:cNvSpPr>
          <a:spLocks noChangeShapeType="1"/>
        </xdr:cNvSpPr>
      </xdr:nvSpPr>
      <xdr:spPr>
        <a:xfrm>
          <a:off x="119348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0</xdr:rowOff>
    </xdr:from>
    <xdr:to>
      <xdr:col>7</xdr:col>
      <xdr:colOff>190500</xdr:colOff>
      <xdr:row>8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3AC5262-BE23-4DD8-AB57-7BC59919B7AC}"/>
            </a:ext>
          </a:extLst>
        </xdr:cNvPr>
        <xdr:cNvSpPr>
          <a:spLocks noChangeShapeType="1"/>
        </xdr:cNvSpPr>
      </xdr:nvSpPr>
      <xdr:spPr>
        <a:xfrm>
          <a:off x="6924675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190500</xdr:colOff>
      <xdr:row>8</xdr:row>
      <xdr:rowOff>0</xdr:rowOff>
    </xdr:from>
    <xdr:to>
      <xdr:col>11</xdr:col>
      <xdr:colOff>190500</xdr:colOff>
      <xdr:row>8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9BE8DA7F-95E0-4245-AF37-E4ECA361BCDF}"/>
            </a:ext>
          </a:extLst>
        </xdr:cNvPr>
        <xdr:cNvSpPr>
          <a:spLocks noChangeShapeType="1"/>
        </xdr:cNvSpPr>
      </xdr:nvSpPr>
      <xdr:spPr>
        <a:xfrm>
          <a:off x="10458450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3</xdr:col>
      <xdr:colOff>190500</xdr:colOff>
      <xdr:row>8</xdr:row>
      <xdr:rowOff>0</xdr:rowOff>
    </xdr:from>
    <xdr:to>
      <xdr:col>3</xdr:col>
      <xdr:colOff>190500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20C7C31-EE3A-4824-99FF-16DCB48B3415}"/>
            </a:ext>
          </a:extLst>
        </xdr:cNvPr>
        <xdr:cNvSpPr>
          <a:spLocks noChangeShapeType="1"/>
        </xdr:cNvSpPr>
      </xdr:nvSpPr>
      <xdr:spPr>
        <a:xfrm>
          <a:off x="3495675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190500</xdr:colOff>
      <xdr:row>8</xdr:row>
      <xdr:rowOff>0</xdr:rowOff>
    </xdr:from>
    <xdr:to>
      <xdr:col>7</xdr:col>
      <xdr:colOff>190500</xdr:colOff>
      <xdr:row>8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E7A1D9E1-EEAC-45C3-82F7-185BA5BD2C3A}"/>
            </a:ext>
          </a:extLst>
        </xdr:cNvPr>
        <xdr:cNvSpPr>
          <a:spLocks noChangeShapeType="1"/>
        </xdr:cNvSpPr>
      </xdr:nvSpPr>
      <xdr:spPr>
        <a:xfrm>
          <a:off x="6924675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190500</xdr:colOff>
      <xdr:row>8</xdr:row>
      <xdr:rowOff>0</xdr:rowOff>
    </xdr:from>
    <xdr:to>
      <xdr:col>11</xdr:col>
      <xdr:colOff>190500</xdr:colOff>
      <xdr:row>8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8C17FFDE-7A2E-4F3C-A40C-0156B7081B38}"/>
            </a:ext>
          </a:extLst>
        </xdr:cNvPr>
        <xdr:cNvSpPr>
          <a:spLocks noChangeShapeType="1"/>
        </xdr:cNvSpPr>
      </xdr:nvSpPr>
      <xdr:spPr>
        <a:xfrm>
          <a:off x="10458450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190500</xdr:colOff>
      <xdr:row>8</xdr:row>
      <xdr:rowOff>0</xdr:rowOff>
    </xdr:from>
    <xdr:to>
      <xdr:col>7</xdr:col>
      <xdr:colOff>190500</xdr:colOff>
      <xdr:row>8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A8182494-1EDF-4617-9B5D-E9A84E27A066}"/>
            </a:ext>
          </a:extLst>
        </xdr:cNvPr>
        <xdr:cNvSpPr>
          <a:spLocks noChangeShapeType="1"/>
        </xdr:cNvSpPr>
      </xdr:nvSpPr>
      <xdr:spPr>
        <a:xfrm>
          <a:off x="6924675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11</xdr:col>
      <xdr:colOff>190500</xdr:colOff>
      <xdr:row>8</xdr:row>
      <xdr:rowOff>0</xdr:rowOff>
    </xdr:from>
    <xdr:to>
      <xdr:col>11</xdr:col>
      <xdr:colOff>190500</xdr:colOff>
      <xdr:row>8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C25F3B1F-3D44-4015-AF60-B6FB76AE977F}"/>
            </a:ext>
          </a:extLst>
        </xdr:cNvPr>
        <xdr:cNvSpPr>
          <a:spLocks noChangeShapeType="1"/>
        </xdr:cNvSpPr>
      </xdr:nvSpPr>
      <xdr:spPr>
        <a:xfrm>
          <a:off x="10458450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7</xdr:col>
      <xdr:colOff>190500</xdr:colOff>
      <xdr:row>8</xdr:row>
      <xdr:rowOff>0</xdr:rowOff>
    </xdr:from>
    <xdr:to>
      <xdr:col>7</xdr:col>
      <xdr:colOff>190500</xdr:colOff>
      <xdr:row>8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F2E2E4C1-ABD7-45F2-9830-C492EA828C59}"/>
            </a:ext>
          </a:extLst>
        </xdr:cNvPr>
        <xdr:cNvSpPr>
          <a:spLocks noChangeShapeType="1"/>
        </xdr:cNvSpPr>
      </xdr:nvSpPr>
      <xdr:spPr>
        <a:xfrm>
          <a:off x="6924675" y="1571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7</xdr:row>
      <xdr:rowOff>0</xdr:rowOff>
    </xdr:from>
    <xdr:to>
      <xdr:col>6</xdr:col>
      <xdr:colOff>190500</xdr:colOff>
      <xdr:row>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B19C0BBD-A815-45DD-B6B9-4D76E54534E3}"/>
            </a:ext>
          </a:extLst>
        </xdr:cNvPr>
        <xdr:cNvSpPr>
          <a:spLocks noChangeShapeType="1"/>
        </xdr:cNvSpPr>
      </xdr:nvSpPr>
      <xdr:spPr>
        <a:xfrm>
          <a:off x="772477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7</xdr:row>
      <xdr:rowOff>0</xdr:rowOff>
    </xdr:from>
    <xdr:to>
      <xdr:col>9</xdr:col>
      <xdr:colOff>190500</xdr:colOff>
      <xdr:row>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597A0B3F-E6A3-4E77-B276-CD745B9145A2}"/>
            </a:ext>
          </a:extLst>
        </xdr:cNvPr>
        <xdr:cNvSpPr>
          <a:spLocks noChangeShapeType="1"/>
        </xdr:cNvSpPr>
      </xdr:nvSpPr>
      <xdr:spPr>
        <a:xfrm>
          <a:off x="804862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7</xdr:row>
      <xdr:rowOff>0</xdr:rowOff>
    </xdr:from>
    <xdr:to>
      <xdr:col>12</xdr:col>
      <xdr:colOff>190500</xdr:colOff>
      <xdr:row>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ShapeType="1"/>
        </xdr:cNvSpPr>
      </xdr:nvSpPr>
      <xdr:spPr>
        <a:xfrm>
          <a:off x="844867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190500</xdr:colOff>
      <xdr:row>7</xdr:row>
      <xdr:rowOff>0</xdr:rowOff>
    </xdr:from>
    <xdr:to>
      <xdr:col>12</xdr:col>
      <xdr:colOff>190500</xdr:colOff>
      <xdr:row>7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ShapeType="1"/>
        </xdr:cNvSpPr>
      </xdr:nvSpPr>
      <xdr:spPr>
        <a:xfrm>
          <a:off x="844867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12</xdr:col>
      <xdr:colOff>190500</xdr:colOff>
      <xdr:row>7</xdr:row>
      <xdr:rowOff>0</xdr:rowOff>
    </xdr:from>
    <xdr:to>
      <xdr:col>12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>
        <a:xfrm>
          <a:off x="8448675" y="1133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E66EB54-9E6A-4065-BD10-7A21DDA1CC3F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05F3DD0-59E6-47B5-BDEE-DEBF08E97E1D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7CDC217-E5A7-4FC1-862C-065BF4757417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E8A4909B-44FE-4BE1-875E-4C46AFACFCD1}"/>
            </a:ext>
          </a:extLst>
        </xdr:cNvPr>
        <xdr:cNvSpPr>
          <a:spLocks noChangeShapeType="1"/>
        </xdr:cNvSpPr>
      </xdr:nvSpPr>
      <xdr:spPr>
        <a:xfrm>
          <a:off x="120586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C80FC90A-C6DA-4443-A68A-91273F8794CB}"/>
            </a:ext>
          </a:extLst>
        </xdr:cNvPr>
        <xdr:cNvSpPr>
          <a:spLocks noChangeShapeType="1"/>
        </xdr:cNvSpPr>
      </xdr:nvSpPr>
      <xdr:spPr>
        <a:xfrm>
          <a:off x="55340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F834CFF4-7F69-4597-9797-7E8A14F1824A}"/>
            </a:ext>
          </a:extLst>
        </xdr:cNvPr>
        <xdr:cNvSpPr>
          <a:spLocks noChangeShapeType="1"/>
        </xdr:cNvSpPr>
      </xdr:nvSpPr>
      <xdr:spPr>
        <a:xfrm>
          <a:off x="55340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4F152467-11B2-4855-91B2-9CAECD5070EF}"/>
            </a:ext>
          </a:extLst>
        </xdr:cNvPr>
        <xdr:cNvSpPr>
          <a:spLocks noChangeShapeType="1"/>
        </xdr:cNvSpPr>
      </xdr:nvSpPr>
      <xdr:spPr>
        <a:xfrm>
          <a:off x="55340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40FB2404-0F71-4073-A74F-5D3E35381F9F}"/>
            </a:ext>
          </a:extLst>
        </xdr:cNvPr>
        <xdr:cNvSpPr>
          <a:spLocks noChangeShapeType="1"/>
        </xdr:cNvSpPr>
      </xdr:nvSpPr>
      <xdr:spPr>
        <a:xfrm>
          <a:off x="120586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>
          <a:spLocks noChangeShapeType="1"/>
        </xdr:cNvSpPr>
      </xdr:nvSpPr>
      <xdr:spPr>
        <a:xfrm>
          <a:off x="60674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>
          <a:spLocks noChangeShapeType="1"/>
        </xdr:cNvSpPr>
      </xdr:nvSpPr>
      <xdr:spPr>
        <a:xfrm>
          <a:off x="60674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>
          <a:spLocks noChangeShapeType="1"/>
        </xdr:cNvSpPr>
      </xdr:nvSpPr>
      <xdr:spPr>
        <a:xfrm>
          <a:off x="60674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>
          <a:spLocks noChangeShapeType="1"/>
        </xdr:cNvSpPr>
      </xdr:nvSpPr>
      <xdr:spPr>
        <a:xfrm>
          <a:off x="60674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>
          <a:spLocks noChangeShapeType="1"/>
        </xdr:cNvSpPr>
      </xdr:nvSpPr>
      <xdr:spPr>
        <a:xfrm>
          <a:off x="60674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>
          <a:spLocks noChangeShapeType="1"/>
        </xdr:cNvSpPr>
      </xdr:nvSpPr>
      <xdr:spPr>
        <a:xfrm>
          <a:off x="60674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4</xdr:row>
      <xdr:rowOff>0</xdr:rowOff>
    </xdr:from>
    <xdr:to>
      <xdr:col>4</xdr:col>
      <xdr:colOff>190500</xdr:colOff>
      <xdr:row>4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>
          <a:spLocks noChangeShapeType="1"/>
        </xdr:cNvSpPr>
      </xdr:nvSpPr>
      <xdr:spPr>
        <a:xfrm>
          <a:off x="60674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>
          <a:spLocks noChangeShapeType="1"/>
        </xdr:cNvSpPr>
      </xdr:nvSpPr>
      <xdr:spPr>
        <a:xfrm>
          <a:off x="60674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>
          <a:spLocks noChangeShapeType="1"/>
        </xdr:cNvSpPr>
      </xdr:nvSpPr>
      <xdr:spPr>
        <a:xfrm>
          <a:off x="60674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SpPr>
          <a:spLocks noChangeShapeType="1"/>
        </xdr:cNvSpPr>
      </xdr:nvSpPr>
      <xdr:spPr>
        <a:xfrm>
          <a:off x="60674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SpPr>
          <a:spLocks noChangeShapeType="1"/>
        </xdr:cNvSpPr>
      </xdr:nvSpPr>
      <xdr:spPr>
        <a:xfrm>
          <a:off x="60674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00000000-0008-0000-1C00-000010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6</xdr:row>
      <xdr:rowOff>0</xdr:rowOff>
    </xdr:from>
    <xdr:to>
      <xdr:col>4</xdr:col>
      <xdr:colOff>190500</xdr:colOff>
      <xdr:row>6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1C00-000011000000}"/>
            </a:ext>
          </a:extLst>
        </xdr:cNvPr>
        <xdr:cNvSpPr>
          <a:spLocks noChangeShapeType="1"/>
        </xdr:cNvSpPr>
      </xdr:nvSpPr>
      <xdr:spPr>
        <a:xfrm>
          <a:off x="6067425" y="99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4</xdr:col>
      <xdr:colOff>190500</xdr:colOff>
      <xdr:row>7</xdr:row>
      <xdr:rowOff>0</xdr:rowOff>
    </xdr:from>
    <xdr:to>
      <xdr:col>4</xdr:col>
      <xdr:colOff>190500</xdr:colOff>
      <xdr:row>7</xdr:row>
      <xdr:rowOff>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1C00-000012000000}"/>
            </a:ext>
          </a:extLst>
        </xdr:cNvPr>
        <xdr:cNvSpPr>
          <a:spLocks noChangeShapeType="1"/>
        </xdr:cNvSpPr>
      </xdr:nvSpPr>
      <xdr:spPr>
        <a:xfrm>
          <a:off x="6067425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10</xdr:col>
      <xdr:colOff>190500</xdr:colOff>
      <xdr:row>7</xdr:row>
      <xdr:rowOff>0</xdr:rowOff>
    </xdr:from>
    <xdr:to>
      <xdr:col>10</xdr:col>
      <xdr:colOff>190500</xdr:colOff>
      <xdr:row>7</xdr:row>
      <xdr:rowOff>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00000000-0008-0000-1C00-000013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14</xdr:col>
      <xdr:colOff>190500</xdr:colOff>
      <xdr:row>7</xdr:row>
      <xdr:rowOff>0</xdr:rowOff>
    </xdr:from>
    <xdr:to>
      <xdr:col>14</xdr:col>
      <xdr:colOff>190500</xdr:colOff>
      <xdr:row>7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>
          <a:spLocks noChangeShapeType="1"/>
        </xdr:cNvSpPr>
      </xdr:nvSpPr>
      <xdr:spPr>
        <a:xfrm>
          <a:off x="11791950" y="1171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P-NORUL\Documents%20and%20Settings\shamsulzaman\Local%20Settings\Temporary%20Internet%20Files\Content.Outlook\TGI15CMX\Documents%20and%20Settings\hafidz\Desktop\jadual\ek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P-NORUL\SHARING%20FOLDER%20BE2016_temporary\Users\nooraini.zain\AppData\Local\Microsoft\Windows\Temporary%20Internet%20Files\Content.Outlook\EJKC4G40\Documents%20and%20Settings\hafidz\Desktop\jadual\JADUAL%20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91AB0B\JADUAL%202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7VPL12\Desktop\New%20folder\Documents%20and%20Settings\hafidz\Desktop\jadual\JADUAL%2023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PP-NORUL\Documents%20and%20Settings\shamsulzaman\Local%20Settings\Temporary%20Internet%20Files\Content.Outlook\TGI15CMX\Documents%20and%20Settings\zawiyatul\Local%20Settings\Temporary%20Internet%20Files\Content.IE5\F9EXL42H\JADUAL%20EKS.xls?BFA47EB2" TargetMode="External"/><Relationship Id="rId1" Type="http://schemas.openxmlformats.org/officeDocument/2006/relationships/externalLinkPath" Target="file:///\\BFA47EB2\JADUAL%20EK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shamsulzaman\Local%20Settings\Temporary%20Internet%20Files\Content.Outlook\TGI15CMX\Documents%20and%20Settings\zawiyatul\Local%20Settings\Temporary%20Internet%20Files\Content.IE5\F9EXL42H\JADUAL%20EK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696739F\JADUAL%20EK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P-NORUL\SHARING%20FOLDER%20BE2016_temporary\Documents%20and%20Settings\shamsulzaman\Local%20Settings\Temporary%20Internet%20Files\Content.Outlook\TGI15CMX\Documents%20and%20Settings\hafidz\Desktop\jadual\ek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5-hamdan\senarai%20permintaan%20data%20pembuatan%20tahunan\Documents%20and%20Settings\shamsulzaman\Local%20Settings\Temporary%20Internet%20Files\Content.Outlook\TGI15CMX\Documents%20and%20Settings\hafidz\Desktop\jadual\eks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7VPL12\Desktop\New%20folder\Documents%20and%20Settings\shamsulzaman\Local%20Settings\Temporary%20Internet%20Files\Content.Outlook\TGI15CMX\Documents%20and%20Settings\hafidz\Desktop\jadual\ek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P-NORUL\Documents%20and%20Settings\shamsulzaman\Local%20Settings\Temporary%20Internet%20Files\Content.Outlook\TGI15CMX\Documents%20and%20Settings\hafidz\Desktop\jadual\eks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P-NORUL\SHARING%20FOLDER%20BE2016_temporary\Documents%20and%20Settings\shamsulzaman\Local%20Settings\Temporary%20Internet%20Files\Content.Outlook\TGI15CMX\Documents%20and%20Settings\hafidz\Desktop\jadual\eks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5-hamdan\senarai%20permintaan%20data%20pembuatan%20tahunan\Documents%20and%20Settings\shamsulzaman\Local%20Settings\Temporary%20Internet%20Files\Content.Outlook\TGI15CMX\Documents%20and%20Settings\hafidz\Desktop\jadual\eks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7VPL12\Desktop\New%20folder\Documents%20and%20Settings\shamsulzaman\Local%20Settings\Temporary%20Internet%20Files\Content.Outlook\TGI15CMX\Documents%20and%20Settings\hafidz\Desktop\jadual\ek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P-NORUL\Documents%20and%20Settings\hafidz\Desktop\jadual\JADUAL%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SumOfWEIGHT</v>
          </cell>
          <cell r="C1" t="str">
            <v>SumOfOUTPUT</v>
          </cell>
          <cell r="E1" t="str">
            <v>SumOfINPUT</v>
          </cell>
          <cell r="G1" t="str">
            <v>SumOfVADDED</v>
          </cell>
          <cell r="J1" t="str">
            <v>SumOfEMPLOY</v>
          </cell>
          <cell r="L1" t="str">
            <v>SumOf$EMPLOY</v>
          </cell>
          <cell r="N1" t="str">
            <v>SumOfF0899</v>
          </cell>
        </row>
        <row r="2">
          <cell r="A2">
            <v>19443.128000000088</v>
          </cell>
          <cell r="C2">
            <v>174124923493.04761</v>
          </cell>
          <cell r="E2">
            <v>135584905186.63622</v>
          </cell>
          <cell r="G2">
            <v>38540018306.412071</v>
          </cell>
          <cell r="J2">
            <v>688379.07899999968</v>
          </cell>
          <cell r="L2">
            <v>11899866427.485033</v>
          </cell>
          <cell r="N2">
            <v>54090804672.564926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SumOfWEIGHT</v>
          </cell>
          <cell r="C1" t="str">
            <v>SumOfOUTPUT</v>
          </cell>
          <cell r="E1" t="str">
            <v>SumOfINPUT</v>
          </cell>
          <cell r="G1" t="str">
            <v>SumOfVADDED</v>
          </cell>
          <cell r="J1" t="str">
            <v>SumOfEMPLOY</v>
          </cell>
          <cell r="L1" t="str">
            <v>SumOf$EMPLOY</v>
          </cell>
          <cell r="N1" t="str">
            <v>SumOfF0899</v>
          </cell>
        </row>
        <row r="2">
          <cell r="A2">
            <v>19443.128000000088</v>
          </cell>
          <cell r="C2">
            <v>174124923493.04761</v>
          </cell>
          <cell r="E2">
            <v>135584905186.63622</v>
          </cell>
          <cell r="G2">
            <v>38540018306.412071</v>
          </cell>
          <cell r="J2">
            <v>688379.07899999968</v>
          </cell>
          <cell r="L2">
            <v>11899866427.485033</v>
          </cell>
          <cell r="N2">
            <v>54090804672.564926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SumOfWEIGHT</v>
          </cell>
          <cell r="C1" t="str">
            <v>SumOfOUTPUT</v>
          </cell>
          <cell r="E1" t="str">
            <v>SumOfINPUT</v>
          </cell>
          <cell r="G1" t="str">
            <v>SumOfVADDED</v>
          </cell>
          <cell r="J1" t="str">
            <v>SumOfEMPLOY</v>
          </cell>
          <cell r="L1" t="str">
            <v>SumOf$EMPLOY</v>
          </cell>
          <cell r="N1" t="str">
            <v>SumOfF0899</v>
          </cell>
        </row>
        <row r="2">
          <cell r="A2">
            <v>19443.128000000088</v>
          </cell>
          <cell r="C2">
            <v>174124923493.04761</v>
          </cell>
          <cell r="E2">
            <v>135584905186.63622</v>
          </cell>
          <cell r="G2">
            <v>38540018306.412071</v>
          </cell>
          <cell r="J2">
            <v>688379.07899999968</v>
          </cell>
          <cell r="L2">
            <v>11899866427.485033</v>
          </cell>
          <cell r="N2">
            <v>54090804672.564926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SumOfWEIGHT</v>
          </cell>
          <cell r="C1" t="str">
            <v>SumOfOUTPUT</v>
          </cell>
          <cell r="E1" t="str">
            <v>SumOfINPUT</v>
          </cell>
          <cell r="G1" t="str">
            <v>SumOfVADDED</v>
          </cell>
          <cell r="J1" t="str">
            <v>SumOfEMPLOY</v>
          </cell>
          <cell r="L1" t="str">
            <v>SumOf$EMPLOY</v>
          </cell>
          <cell r="N1" t="str">
            <v>SumOfF0899</v>
          </cell>
        </row>
        <row r="2">
          <cell r="A2">
            <v>19443.128000000088</v>
          </cell>
          <cell r="C2">
            <v>174124923493.04761</v>
          </cell>
          <cell r="E2">
            <v>135584905186.63622</v>
          </cell>
          <cell r="G2">
            <v>38540018306.412071</v>
          </cell>
          <cell r="J2">
            <v>688379.07899999968</v>
          </cell>
          <cell r="L2">
            <v>11899866427.485033</v>
          </cell>
          <cell r="N2">
            <v>54090804672.564926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>
        <row r="1">
          <cell r="A1" t="str">
            <v>Expr1</v>
          </cell>
          <cell r="B1" t="str">
            <v>SumOfWEIGHT</v>
          </cell>
          <cell r="C1" t="str">
            <v>SumOfOUTPUT</v>
          </cell>
          <cell r="D1" t="str">
            <v>SumOfINPUT</v>
          </cell>
          <cell r="E1" t="str">
            <v>SumOfVADDED</v>
          </cell>
          <cell r="F1" t="str">
            <v>SumOfEMPLOY</v>
          </cell>
          <cell r="G1" t="str">
            <v>SumOf$EMPLOY</v>
          </cell>
          <cell r="H1" t="str">
            <v>SumOfF0899</v>
          </cell>
        </row>
        <row r="2">
          <cell r="A2" t="str">
            <v>151</v>
          </cell>
          <cell r="B2">
            <v>773.31000000000063</v>
          </cell>
          <cell r="C2">
            <v>33163228656.366993</v>
          </cell>
          <cell r="D2">
            <v>29644890606.299</v>
          </cell>
          <cell r="E2">
            <v>3518338050.0680032</v>
          </cell>
          <cell r="F2">
            <v>45433.667000000052</v>
          </cell>
          <cell r="G2">
            <v>691354192.01399994</v>
          </cell>
          <cell r="H2">
            <v>4595514653.4230042</v>
          </cell>
        </row>
        <row r="3">
          <cell r="A3" t="str">
            <v>152</v>
          </cell>
          <cell r="B3">
            <v>37.25</v>
          </cell>
          <cell r="C3">
            <v>247331509.83600003</v>
          </cell>
          <cell r="D3">
            <v>186543233.86900005</v>
          </cell>
          <cell r="E3">
            <v>60788275.966999978</v>
          </cell>
          <cell r="F3">
            <v>1165.3879999999999</v>
          </cell>
          <cell r="G3">
            <v>22598738.752999999</v>
          </cell>
          <cell r="H3">
            <v>165592305.77100003</v>
          </cell>
        </row>
        <row r="4">
          <cell r="A4" t="str">
            <v>153</v>
          </cell>
          <cell r="B4">
            <v>334.72600000000006</v>
          </cell>
          <cell r="C4">
            <v>5093957675.9209995</v>
          </cell>
          <cell r="D4">
            <v>4441735597.2579975</v>
          </cell>
          <cell r="E4">
            <v>652222078.66300011</v>
          </cell>
          <cell r="F4">
            <v>9427.1309999999994</v>
          </cell>
          <cell r="G4">
            <v>195696454.21400002</v>
          </cell>
          <cell r="H4">
            <v>1382821042.2590003</v>
          </cell>
        </row>
        <row r="5">
          <cell r="A5" t="str">
            <v>154</v>
          </cell>
          <cell r="B5">
            <v>2029.421999999995</v>
          </cell>
          <cell r="C5">
            <v>5205794130.3740005</v>
          </cell>
          <cell r="D5">
            <v>3977452280.8170052</v>
          </cell>
          <cell r="E5">
            <v>1228341849.5569994</v>
          </cell>
          <cell r="F5">
            <v>47374.738000000056</v>
          </cell>
          <cell r="G5">
            <v>591912447.34800005</v>
          </cell>
          <cell r="H5">
            <v>2122176566.9940002</v>
          </cell>
        </row>
        <row r="6">
          <cell r="A6" t="str">
            <v>155</v>
          </cell>
          <cell r="B6">
            <v>179.34100000000004</v>
          </cell>
          <cell r="C6">
            <v>1318268521.7089999</v>
          </cell>
          <cell r="D6">
            <v>998413895.82099998</v>
          </cell>
          <cell r="E6">
            <v>319854625.88799989</v>
          </cell>
          <cell r="F6">
            <v>4393.1020000000008</v>
          </cell>
          <cell r="G6">
            <v>77258700.203999996</v>
          </cell>
          <cell r="H6">
            <v>430135042.87900007</v>
          </cell>
        </row>
        <row r="7">
          <cell r="A7" t="str">
            <v>160</v>
          </cell>
          <cell r="B7">
            <v>128.1</v>
          </cell>
          <cell r="C7">
            <v>768735930.4460001</v>
          </cell>
          <cell r="D7">
            <v>513182072.34199995</v>
          </cell>
          <cell r="E7">
            <v>255553858.10399979</v>
          </cell>
          <cell r="F7">
            <v>3272.212</v>
          </cell>
          <cell r="G7">
            <v>17163940.314000003</v>
          </cell>
          <cell r="H7">
            <v>378357851.39800012</v>
          </cell>
        </row>
        <row r="8">
          <cell r="A8" t="str">
            <v>171</v>
          </cell>
          <cell r="B8">
            <v>166.155</v>
          </cell>
          <cell r="C8">
            <v>562708889.55199993</v>
          </cell>
          <cell r="D8">
            <v>398215111.36200005</v>
          </cell>
          <cell r="E8">
            <v>164493778.19000006</v>
          </cell>
          <cell r="F8">
            <v>4258.8100000000004</v>
          </cell>
          <cell r="G8">
            <v>68150992.925999999</v>
          </cell>
          <cell r="H8">
            <v>296832691.38800007</v>
          </cell>
        </row>
        <row r="9">
          <cell r="A9" t="str">
            <v>172</v>
          </cell>
          <cell r="B9">
            <v>288.8540000000001</v>
          </cell>
          <cell r="C9">
            <v>688475361.74399996</v>
          </cell>
          <cell r="D9">
            <v>475780432.14600009</v>
          </cell>
          <cell r="E9">
            <v>212694929.59800011</v>
          </cell>
          <cell r="F9">
            <v>8443.0640000000003</v>
          </cell>
          <cell r="G9">
            <v>118289710.175</v>
          </cell>
          <cell r="H9">
            <v>265948302.72500002</v>
          </cell>
        </row>
        <row r="10">
          <cell r="A10" t="str">
            <v>173</v>
          </cell>
          <cell r="B10">
            <v>88.215000000000003</v>
          </cell>
          <cell r="C10">
            <v>297200652.26499999</v>
          </cell>
          <cell r="D10">
            <v>206809969.31200001</v>
          </cell>
          <cell r="E10">
            <v>90390682.953000009</v>
          </cell>
          <cell r="F10">
            <v>4096.7950000000001</v>
          </cell>
          <cell r="G10">
            <v>53566795.099999994</v>
          </cell>
          <cell r="H10">
            <v>183605604.44400001</v>
          </cell>
        </row>
        <row r="11">
          <cell r="A11" t="str">
            <v>181</v>
          </cell>
          <cell r="B11">
            <v>861.48599999999988</v>
          </cell>
          <cell r="C11">
            <v>1361458923.3870001</v>
          </cell>
          <cell r="D11">
            <v>934017853.99799979</v>
          </cell>
          <cell r="E11">
            <v>427441069.38899988</v>
          </cell>
          <cell r="F11">
            <v>24273.455999999995</v>
          </cell>
          <cell r="G11">
            <v>277920796.90400004</v>
          </cell>
          <cell r="H11">
            <v>270763505.00999999</v>
          </cell>
        </row>
        <row r="12">
          <cell r="A12" t="str">
            <v>191</v>
          </cell>
          <cell r="B12">
            <v>59.818000000000012</v>
          </cell>
          <cell r="C12">
            <v>63707980.247999996</v>
          </cell>
          <cell r="D12">
            <v>48470955.371999994</v>
          </cell>
          <cell r="E12">
            <v>15237024.876000008</v>
          </cell>
          <cell r="F12">
            <v>885.851</v>
          </cell>
          <cell r="G12">
            <v>9945574.3920000009</v>
          </cell>
          <cell r="H12">
            <v>18836609.012999997</v>
          </cell>
        </row>
        <row r="13">
          <cell r="A13" t="str">
            <v>192</v>
          </cell>
          <cell r="B13">
            <v>195.40599999999989</v>
          </cell>
          <cell r="C13">
            <v>293908942.17199993</v>
          </cell>
          <cell r="D13">
            <v>212985191.12199995</v>
          </cell>
          <cell r="E13">
            <v>80923751.050000012</v>
          </cell>
          <cell r="F13">
            <v>4710.8879999999999</v>
          </cell>
          <cell r="G13">
            <v>61198820.82</v>
          </cell>
          <cell r="H13">
            <v>81448188.966999993</v>
          </cell>
        </row>
        <row r="14">
          <cell r="A14" t="str">
            <v>201</v>
          </cell>
          <cell r="B14">
            <v>521.43500000000051</v>
          </cell>
          <cell r="C14">
            <v>4498778136.6280012</v>
          </cell>
          <cell r="D14">
            <v>3713866017.0739999</v>
          </cell>
          <cell r="E14">
            <v>784912119.55400038</v>
          </cell>
          <cell r="F14">
            <v>34045.659000000007</v>
          </cell>
          <cell r="G14">
            <v>503549272.91200006</v>
          </cell>
          <cell r="H14">
            <v>1262126699.6149998</v>
          </cell>
        </row>
        <row r="15">
          <cell r="A15" t="str">
            <v>202</v>
          </cell>
          <cell r="B15">
            <v>676.83</v>
          </cell>
          <cell r="C15">
            <v>2477698904.8370004</v>
          </cell>
          <cell r="D15">
            <v>1938546958.365999</v>
          </cell>
          <cell r="E15">
            <v>539151946.47099996</v>
          </cell>
          <cell r="F15">
            <v>26685.021999999994</v>
          </cell>
          <cell r="G15">
            <v>330228132.42599994</v>
          </cell>
          <cell r="H15">
            <v>1130205043.1790001</v>
          </cell>
        </row>
        <row r="16">
          <cell r="A16" t="str">
            <v>210</v>
          </cell>
          <cell r="B16">
            <v>556.36599999999964</v>
          </cell>
          <cell r="C16">
            <v>4209717872.1630006</v>
          </cell>
          <cell r="D16">
            <v>3239487979.1779995</v>
          </cell>
          <cell r="E16">
            <v>970229892.98499954</v>
          </cell>
          <cell r="F16">
            <v>24583.886999999999</v>
          </cell>
          <cell r="G16">
            <v>418166225.19999999</v>
          </cell>
          <cell r="H16">
            <v>1619379402.414001</v>
          </cell>
        </row>
        <row r="17">
          <cell r="A17" t="str">
            <v>221</v>
          </cell>
          <cell r="B17">
            <v>326.32299999999975</v>
          </cell>
          <cell r="C17">
            <v>1225034074.8509998</v>
          </cell>
          <cell r="D17">
            <v>898583317.61200011</v>
          </cell>
          <cell r="E17">
            <v>326450757.23900008</v>
          </cell>
          <cell r="F17">
            <v>8199.0230000000029</v>
          </cell>
          <cell r="G17">
            <v>179402763.22399998</v>
          </cell>
          <cell r="H17">
            <v>568190040.46600008</v>
          </cell>
        </row>
        <row r="18">
          <cell r="A18" t="str">
            <v>222</v>
          </cell>
          <cell r="B18">
            <v>1216.0250000000001</v>
          </cell>
          <cell r="C18">
            <v>2881745738.3759999</v>
          </cell>
          <cell r="D18">
            <v>1983847842.0660012</v>
          </cell>
          <cell r="E18">
            <v>897897896.31000018</v>
          </cell>
          <cell r="F18">
            <v>25311.837999999996</v>
          </cell>
          <cell r="G18">
            <v>473249874.64500034</v>
          </cell>
          <cell r="H18">
            <v>1342669941.7259998</v>
          </cell>
        </row>
        <row r="19">
          <cell r="A19" t="str">
            <v>223</v>
          </cell>
          <cell r="B19">
            <v>10.747999999999999</v>
          </cell>
          <cell r="C19">
            <v>77419429.601000011</v>
          </cell>
          <cell r="D19">
            <v>48747156.397</v>
          </cell>
          <cell r="E19">
            <v>28672273.203999996</v>
          </cell>
          <cell r="F19">
            <v>538.78499999999997</v>
          </cell>
          <cell r="G19">
            <v>12622797.555</v>
          </cell>
          <cell r="H19">
            <v>61273021.789999999</v>
          </cell>
        </row>
        <row r="20">
          <cell r="A20" t="str">
            <v>231</v>
          </cell>
          <cell r="B20">
            <v>9.5</v>
          </cell>
          <cell r="C20">
            <v>246474888</v>
          </cell>
          <cell r="D20">
            <v>223254126.5</v>
          </cell>
          <cell r="E20">
            <v>23220761.5</v>
          </cell>
          <cell r="F20">
            <v>342</v>
          </cell>
          <cell r="G20">
            <v>9506650.5</v>
          </cell>
          <cell r="H20">
            <v>39192789</v>
          </cell>
        </row>
        <row r="21">
          <cell r="A21" t="str">
            <v>232</v>
          </cell>
          <cell r="B21">
            <v>40.120999999999995</v>
          </cell>
          <cell r="C21">
            <v>16016948448.426998</v>
          </cell>
          <cell r="D21">
            <v>8581099282.3010006</v>
          </cell>
          <cell r="E21">
            <v>7435849166.1260004</v>
          </cell>
          <cell r="F21">
            <v>888.51400000000001</v>
          </cell>
          <cell r="G21">
            <v>24567683.060000002</v>
          </cell>
          <cell r="H21">
            <v>7605536100.703001</v>
          </cell>
        </row>
        <row r="22">
          <cell r="A22" t="str">
            <v>241</v>
          </cell>
          <cell r="B22">
            <v>274.05200000000013</v>
          </cell>
          <cell r="C22">
            <v>15105996337.758999</v>
          </cell>
          <cell r="D22">
            <v>11104987058.126001</v>
          </cell>
          <cell r="E22">
            <v>4001009279.6330004</v>
          </cell>
          <cell r="F22">
            <v>10817.904000000002</v>
          </cell>
          <cell r="G22">
            <v>360092856.74800003</v>
          </cell>
          <cell r="H22">
            <v>6848958667.2609987</v>
          </cell>
        </row>
        <row r="23">
          <cell r="A23" t="str">
            <v>242</v>
          </cell>
          <cell r="B23">
            <v>570.07300000000021</v>
          </cell>
          <cell r="C23">
            <v>7601496220.829999</v>
          </cell>
          <cell r="D23">
            <v>5984840130.835</v>
          </cell>
          <cell r="E23">
            <v>1616656089.9949999</v>
          </cell>
          <cell r="F23">
            <v>22943.687999999998</v>
          </cell>
          <cell r="G23">
            <v>546678491.34700024</v>
          </cell>
          <cell r="H23">
            <v>1943553541.0940003</v>
          </cell>
        </row>
        <row r="24">
          <cell r="A24" t="str">
            <v>243</v>
          </cell>
          <cell r="B24">
            <v>4</v>
          </cell>
          <cell r="C24">
            <v>4706743</v>
          </cell>
          <cell r="D24">
            <v>3264617</v>
          </cell>
          <cell r="E24">
            <v>1442126</v>
          </cell>
          <cell r="F24">
            <v>30</v>
          </cell>
          <cell r="G24">
            <v>575434</v>
          </cell>
          <cell r="H24">
            <v>643281</v>
          </cell>
        </row>
        <row r="25">
          <cell r="A25" t="str">
            <v>251</v>
          </cell>
          <cell r="B25">
            <v>442.81000000000057</v>
          </cell>
          <cell r="C25">
            <v>9585078812.5480003</v>
          </cell>
          <cell r="D25">
            <v>8433350619.4389944</v>
          </cell>
          <cell r="E25">
            <v>1151728193.109</v>
          </cell>
          <cell r="F25">
            <v>26821.300999999996</v>
          </cell>
          <cell r="G25">
            <v>447498488.11899996</v>
          </cell>
          <cell r="H25">
            <v>1378361061.3930004</v>
          </cell>
        </row>
        <row r="26">
          <cell r="A26" t="str">
            <v>252</v>
          </cell>
          <cell r="B26">
            <v>1282.5650000000001</v>
          </cell>
          <cell r="C26">
            <v>8850764608.1210022</v>
          </cell>
          <cell r="D26">
            <v>6661264076.7539997</v>
          </cell>
          <cell r="E26">
            <v>2189500531.3670001</v>
          </cell>
          <cell r="F26">
            <v>65813.063000000009</v>
          </cell>
          <cell r="G26">
            <v>1108827676.5899999</v>
          </cell>
          <cell r="H26">
            <v>3786435478.6570005</v>
          </cell>
        </row>
        <row r="27">
          <cell r="A27" t="str">
            <v>261</v>
          </cell>
          <cell r="B27">
            <v>221.76700000000019</v>
          </cell>
          <cell r="C27">
            <v>284059921.76299995</v>
          </cell>
          <cell r="D27">
            <v>200591366.43400002</v>
          </cell>
          <cell r="E27">
            <v>83468555.328999966</v>
          </cell>
          <cell r="F27">
            <v>3327.4340000000007</v>
          </cell>
          <cell r="G27">
            <v>48987226.127999999</v>
          </cell>
          <cell r="H27">
            <v>131235514.88700001</v>
          </cell>
        </row>
        <row r="28">
          <cell r="A28" t="str">
            <v>269</v>
          </cell>
          <cell r="B28">
            <v>914.347000000001</v>
          </cell>
          <cell r="C28">
            <v>6182352387.5689964</v>
          </cell>
          <cell r="D28">
            <v>4551432550.9419985</v>
          </cell>
          <cell r="E28">
            <v>1630919836.6270006</v>
          </cell>
          <cell r="F28">
            <v>36805.947999999997</v>
          </cell>
          <cell r="G28">
            <v>671425814.34500051</v>
          </cell>
          <cell r="H28">
            <v>4020684439.987</v>
          </cell>
        </row>
        <row r="29">
          <cell r="A29" t="str">
            <v>271</v>
          </cell>
          <cell r="B29">
            <v>398.02399999999983</v>
          </cell>
          <cell r="C29">
            <v>4091209391.3790007</v>
          </cell>
          <cell r="D29">
            <v>3500192611.1509991</v>
          </cell>
          <cell r="E29">
            <v>591016780.22799981</v>
          </cell>
          <cell r="F29">
            <v>11988.55</v>
          </cell>
          <cell r="G29">
            <v>236364886.08099997</v>
          </cell>
          <cell r="H29">
            <v>837613016.66100037</v>
          </cell>
        </row>
        <row r="30">
          <cell r="A30" t="str">
            <v>272</v>
          </cell>
          <cell r="B30">
            <v>128.68600000000006</v>
          </cell>
          <cell r="C30">
            <v>2643421291.8740001</v>
          </cell>
          <cell r="D30">
            <v>2312501764.0100002</v>
          </cell>
          <cell r="E30">
            <v>330919527.8640002</v>
          </cell>
          <cell r="F30">
            <v>4768.21</v>
          </cell>
          <cell r="G30">
            <v>96563454.561000019</v>
          </cell>
          <cell r="H30">
            <v>582398110.17700016</v>
          </cell>
        </row>
        <row r="31">
          <cell r="A31" t="str">
            <v>273</v>
          </cell>
          <cell r="B31">
            <v>298.75</v>
          </cell>
          <cell r="C31">
            <v>2049616858.0070007</v>
          </cell>
          <cell r="D31">
            <v>1625714963.0269997</v>
          </cell>
          <cell r="E31">
            <v>423901894.98000002</v>
          </cell>
          <cell r="F31">
            <v>8604.9940000000006</v>
          </cell>
          <cell r="G31">
            <v>197194606.13899994</v>
          </cell>
          <cell r="H31">
            <v>417995949.77799994</v>
          </cell>
        </row>
        <row r="32">
          <cell r="A32" t="str">
            <v>281</v>
          </cell>
          <cell r="B32">
            <v>1184.8759999999991</v>
          </cell>
          <cell r="C32">
            <v>3553832867.2380009</v>
          </cell>
          <cell r="D32">
            <v>2626704613.5870018</v>
          </cell>
          <cell r="E32">
            <v>927128253.65100014</v>
          </cell>
          <cell r="F32">
            <v>21860.763000000006</v>
          </cell>
          <cell r="G32">
            <v>470326988.47100002</v>
          </cell>
          <cell r="H32">
            <v>992935295.36799896</v>
          </cell>
        </row>
        <row r="33">
          <cell r="A33" t="str">
            <v>289</v>
          </cell>
          <cell r="B33">
            <v>1174.845</v>
          </cell>
          <cell r="C33">
            <v>7936381450.3129997</v>
          </cell>
          <cell r="D33">
            <v>6250393275.3579988</v>
          </cell>
          <cell r="E33">
            <v>1685988174.9549994</v>
          </cell>
          <cell r="F33">
            <v>42022.374000000003</v>
          </cell>
          <cell r="G33">
            <v>747604825.25699997</v>
          </cell>
          <cell r="H33">
            <v>2409095967.5830007</v>
          </cell>
        </row>
        <row r="34">
          <cell r="A34" t="str">
            <v>291</v>
          </cell>
          <cell r="B34">
            <v>476.86399999999969</v>
          </cell>
          <cell r="C34">
            <v>2167841144.5940003</v>
          </cell>
          <cell r="D34">
            <v>1578744356.2350004</v>
          </cell>
          <cell r="E34">
            <v>589096788.35900044</v>
          </cell>
          <cell r="F34">
            <v>13926.21</v>
          </cell>
          <cell r="G34">
            <v>235662058.19200006</v>
          </cell>
          <cell r="H34">
            <v>549969966.78300011</v>
          </cell>
        </row>
        <row r="35">
          <cell r="A35" t="str">
            <v>292</v>
          </cell>
          <cell r="B35">
            <v>672.09</v>
          </cell>
          <cell r="C35">
            <v>2719145850.0300002</v>
          </cell>
          <cell r="D35">
            <v>1790636255.1940002</v>
          </cell>
          <cell r="E35">
            <v>928509594.83600032</v>
          </cell>
          <cell r="F35">
            <v>18176.373000000014</v>
          </cell>
          <cell r="G35">
            <v>433552249.89499992</v>
          </cell>
          <cell r="H35">
            <v>1241224497.4829993</v>
          </cell>
        </row>
        <row r="36">
          <cell r="A36" t="str">
            <v>293</v>
          </cell>
          <cell r="B36">
            <v>41.667000000000002</v>
          </cell>
          <cell r="C36">
            <v>355789746.83299994</v>
          </cell>
          <cell r="D36">
            <v>290423091.18199998</v>
          </cell>
          <cell r="E36">
            <v>65366655.651000015</v>
          </cell>
          <cell r="F36">
            <v>1490.373</v>
          </cell>
          <cell r="G36">
            <v>30175525.318000004</v>
          </cell>
          <cell r="H36">
            <v>100093811.252</v>
          </cell>
        </row>
        <row r="37">
          <cell r="A37" t="str">
            <v>300</v>
          </cell>
          <cell r="B37">
            <v>32.096999999999994</v>
          </cell>
          <cell r="C37">
            <v>454022935.87499994</v>
          </cell>
          <cell r="D37">
            <v>368035891.75100005</v>
          </cell>
          <cell r="E37">
            <v>85987044.123999983</v>
          </cell>
          <cell r="F37">
            <v>1636.3119999999999</v>
          </cell>
          <cell r="G37">
            <v>39100750.181000002</v>
          </cell>
          <cell r="H37">
            <v>70733065.628000006</v>
          </cell>
        </row>
        <row r="38">
          <cell r="A38" t="str">
            <v>311</v>
          </cell>
          <cell r="B38">
            <v>67.186999999999983</v>
          </cell>
          <cell r="C38">
            <v>623018247.12899983</v>
          </cell>
          <cell r="D38">
            <v>484312708.39700001</v>
          </cell>
          <cell r="E38">
            <v>138705538.73199999</v>
          </cell>
          <cell r="F38">
            <v>2660.1709999999998</v>
          </cell>
          <cell r="G38">
            <v>57779361.155000001</v>
          </cell>
          <cell r="H38">
            <v>106513931.932</v>
          </cell>
        </row>
        <row r="39">
          <cell r="A39" t="str">
            <v>312</v>
          </cell>
          <cell r="B39">
            <v>150.6040000000001</v>
          </cell>
          <cell r="C39">
            <v>1062231171.7219999</v>
          </cell>
          <cell r="D39">
            <v>846499135.59200001</v>
          </cell>
          <cell r="E39">
            <v>215732036.12999994</v>
          </cell>
          <cell r="F39">
            <v>5752.1390000000001</v>
          </cell>
          <cell r="G39">
            <v>97824557.015000015</v>
          </cell>
          <cell r="H39">
            <v>278980345.86999995</v>
          </cell>
        </row>
        <row r="40">
          <cell r="A40" t="str">
            <v>313</v>
          </cell>
          <cell r="B40">
            <v>93.888999999999982</v>
          </cell>
          <cell r="C40">
            <v>3218452699.5179992</v>
          </cell>
          <cell r="D40">
            <v>2838626263.8539996</v>
          </cell>
          <cell r="E40">
            <v>379826435.66399997</v>
          </cell>
          <cell r="F40">
            <v>5869.3370000000004</v>
          </cell>
          <cell r="G40">
            <v>128152460.87099996</v>
          </cell>
          <cell r="H40">
            <v>548943343.21899998</v>
          </cell>
        </row>
        <row r="41">
          <cell r="A41" t="str">
            <v>314</v>
          </cell>
          <cell r="B41">
            <v>9.5359999999999996</v>
          </cell>
          <cell r="C41">
            <v>52327459.032000005</v>
          </cell>
          <cell r="D41">
            <v>46761235.298</v>
          </cell>
          <cell r="E41">
            <v>5566223.7340000002</v>
          </cell>
          <cell r="F41">
            <v>327.11</v>
          </cell>
          <cell r="G41">
            <v>5667851.6620000005</v>
          </cell>
          <cell r="H41">
            <v>20572669.120000001</v>
          </cell>
        </row>
        <row r="42">
          <cell r="A42" t="str">
            <v>315</v>
          </cell>
          <cell r="B42">
            <v>36.880000000000003</v>
          </cell>
          <cell r="C42">
            <v>201826560.47500005</v>
          </cell>
          <cell r="D42">
            <v>163336330.81000003</v>
          </cell>
          <cell r="E42">
            <v>38490229.665000029</v>
          </cell>
          <cell r="F42">
            <v>2085.61</v>
          </cell>
          <cell r="G42">
            <v>20914177.520000003</v>
          </cell>
          <cell r="H42">
            <v>73171010.444999993</v>
          </cell>
        </row>
        <row r="43">
          <cell r="A43" t="str">
            <v>319</v>
          </cell>
          <cell r="B43">
            <v>80.564999999999998</v>
          </cell>
          <cell r="C43">
            <v>531019903.49899995</v>
          </cell>
          <cell r="D43">
            <v>380486064.03399986</v>
          </cell>
          <cell r="E43">
            <v>150533839.46499997</v>
          </cell>
          <cell r="F43">
            <v>3826.4379999999996</v>
          </cell>
          <cell r="G43">
            <v>63139515.587000005</v>
          </cell>
          <cell r="H43">
            <v>124737797.763</v>
          </cell>
        </row>
        <row r="44">
          <cell r="A44" t="str">
            <v>321</v>
          </cell>
          <cell r="B44">
            <v>171.83200000000005</v>
          </cell>
          <cell r="C44">
            <v>1331946673.1350005</v>
          </cell>
          <cell r="D44">
            <v>941828556.55299997</v>
          </cell>
          <cell r="E44">
            <v>390118116.58200002</v>
          </cell>
          <cell r="F44">
            <v>14405.478999999996</v>
          </cell>
          <cell r="G44">
            <v>209811110.38299999</v>
          </cell>
          <cell r="H44">
            <v>534806026.69199997</v>
          </cell>
        </row>
        <row r="45">
          <cell r="A45" t="str">
            <v>322</v>
          </cell>
          <cell r="B45">
            <v>16.881</v>
          </cell>
          <cell r="C45">
            <v>102115242.86299999</v>
          </cell>
          <cell r="D45">
            <v>53067462.689999998</v>
          </cell>
          <cell r="E45">
            <v>49047780.173</v>
          </cell>
          <cell r="F45">
            <v>2696.16</v>
          </cell>
          <cell r="G45">
            <v>30945543.316000003</v>
          </cell>
          <cell r="H45">
            <v>46573679.998999998</v>
          </cell>
        </row>
        <row r="46">
          <cell r="A46" t="str">
            <v>323</v>
          </cell>
          <cell r="B46">
            <v>97.454999999999998</v>
          </cell>
          <cell r="C46">
            <v>628885271.96099997</v>
          </cell>
          <cell r="D46">
            <v>469887096.09500003</v>
          </cell>
          <cell r="E46">
            <v>158998175.86600003</v>
          </cell>
          <cell r="F46">
            <v>6875.1770000000015</v>
          </cell>
          <cell r="G46">
            <v>89903391.711999997</v>
          </cell>
          <cell r="H46">
            <v>178724057.45200002</v>
          </cell>
        </row>
        <row r="47">
          <cell r="A47" t="str">
            <v>331</v>
          </cell>
          <cell r="B47">
            <v>55.494999999999997</v>
          </cell>
          <cell r="C47">
            <v>178638984.85299999</v>
          </cell>
          <cell r="D47">
            <v>109764357.95300001</v>
          </cell>
          <cell r="E47">
            <v>68874626.900000006</v>
          </cell>
          <cell r="F47">
            <v>1133.404</v>
          </cell>
          <cell r="G47">
            <v>31539252.683000002</v>
          </cell>
          <cell r="H47">
            <v>48077436.766999997</v>
          </cell>
        </row>
        <row r="48">
          <cell r="A48" t="str">
            <v>332</v>
          </cell>
          <cell r="B48">
            <v>9</v>
          </cell>
          <cell r="C48">
            <v>200508472.625</v>
          </cell>
          <cell r="D48">
            <v>138155835</v>
          </cell>
          <cell r="E48">
            <v>62352637.625</v>
          </cell>
          <cell r="F48">
            <v>619.625</v>
          </cell>
          <cell r="G48">
            <v>16396695.625</v>
          </cell>
          <cell r="H48">
            <v>75042435.25</v>
          </cell>
        </row>
        <row r="49">
          <cell r="A49" t="str">
            <v>333</v>
          </cell>
          <cell r="B49">
            <v>5.5720000000000001</v>
          </cell>
          <cell r="C49">
            <v>43215123.605999999</v>
          </cell>
          <cell r="D49">
            <v>29364329.092</v>
          </cell>
          <cell r="E49">
            <v>13850794.514</v>
          </cell>
          <cell r="F49">
            <v>341.86400000000003</v>
          </cell>
          <cell r="G49">
            <v>8225860.2939999998</v>
          </cell>
          <cell r="H49">
            <v>12881966.291999999</v>
          </cell>
        </row>
        <row r="50">
          <cell r="A50" t="str">
            <v>341</v>
          </cell>
          <cell r="B50">
            <v>33.286999999999999</v>
          </cell>
          <cell r="C50">
            <v>285617029.74399996</v>
          </cell>
          <cell r="D50">
            <v>258217151.456</v>
          </cell>
          <cell r="E50">
            <v>27399878.288000003</v>
          </cell>
          <cell r="F50">
            <v>941.70399999999984</v>
          </cell>
          <cell r="G50">
            <v>18931630.153999999</v>
          </cell>
          <cell r="H50">
            <v>21312633.616</v>
          </cell>
        </row>
        <row r="51">
          <cell r="A51" t="str">
            <v>342</v>
          </cell>
          <cell r="B51">
            <v>92.155999999999992</v>
          </cell>
          <cell r="C51">
            <v>486939573.24599999</v>
          </cell>
          <cell r="D51">
            <v>388168607.32100004</v>
          </cell>
          <cell r="E51">
            <v>98770965.925000012</v>
          </cell>
          <cell r="F51">
            <v>2177.377</v>
          </cell>
          <cell r="G51">
            <v>47294700.958000004</v>
          </cell>
          <cell r="H51">
            <v>117520844.11599998</v>
          </cell>
        </row>
        <row r="52">
          <cell r="A52" t="str">
            <v>343</v>
          </cell>
          <cell r="B52">
            <v>177.22800000000009</v>
          </cell>
          <cell r="C52">
            <v>1726716753.9229999</v>
          </cell>
          <cell r="D52">
            <v>1347990467.3270001</v>
          </cell>
          <cell r="E52">
            <v>378726286.59599996</v>
          </cell>
          <cell r="F52">
            <v>8731.1159999999982</v>
          </cell>
          <cell r="G52">
            <v>165157952.77399999</v>
          </cell>
          <cell r="H52">
            <v>572670965.46200013</v>
          </cell>
        </row>
        <row r="53">
          <cell r="A53" t="str">
            <v>351</v>
          </cell>
          <cell r="B53">
            <v>172.761</v>
          </cell>
          <cell r="C53">
            <v>901564535.01800013</v>
          </cell>
          <cell r="D53">
            <v>692782365.36300004</v>
          </cell>
          <cell r="E53">
            <v>208782169.655</v>
          </cell>
          <cell r="F53">
            <v>5443.92</v>
          </cell>
          <cell r="G53">
            <v>105813763.23900001</v>
          </cell>
          <cell r="H53">
            <v>337766846.37699997</v>
          </cell>
        </row>
        <row r="54">
          <cell r="A54" t="str">
            <v>359</v>
          </cell>
          <cell r="B54">
            <v>60.217000000000041</v>
          </cell>
          <cell r="C54">
            <v>374443277.61700004</v>
          </cell>
          <cell r="D54">
            <v>276085670.398</v>
          </cell>
          <cell r="E54">
            <v>98357607.218999997</v>
          </cell>
          <cell r="F54">
            <v>2573.1020000000003</v>
          </cell>
          <cell r="G54">
            <v>39687184.592999995</v>
          </cell>
          <cell r="H54">
            <v>138564931.13999999</v>
          </cell>
        </row>
        <row r="55">
          <cell r="A55" t="str">
            <v>361</v>
          </cell>
          <cell r="B55">
            <v>742.30099999999948</v>
          </cell>
          <cell r="C55">
            <v>3438174173.3199987</v>
          </cell>
          <cell r="D55">
            <v>2564707758.8859992</v>
          </cell>
          <cell r="E55">
            <v>873466414.43400002</v>
          </cell>
          <cell r="F55">
            <v>35297.496999999996</v>
          </cell>
          <cell r="G55">
            <v>476800731.98099989</v>
          </cell>
          <cell r="H55">
            <v>989644274.20700002</v>
          </cell>
        </row>
        <row r="56">
          <cell r="A56" t="str">
            <v>369</v>
          </cell>
          <cell r="B56">
            <v>661.93</v>
          </cell>
          <cell r="C56">
            <v>3574627554.473001</v>
          </cell>
          <cell r="D56">
            <v>2856280384.2579994</v>
          </cell>
          <cell r="E56">
            <v>718347170.21500003</v>
          </cell>
          <cell r="F56">
            <v>14827.428000000005</v>
          </cell>
          <cell r="G56">
            <v>419183192.25700009</v>
          </cell>
          <cell r="H56">
            <v>598350435.57399988</v>
          </cell>
        </row>
        <row r="57">
          <cell r="A57" t="str">
            <v>371</v>
          </cell>
          <cell r="B57">
            <v>14.925000000000001</v>
          </cell>
          <cell r="C57">
            <v>414078528.45199996</v>
          </cell>
          <cell r="D57">
            <v>360954281.403</v>
          </cell>
          <cell r="E57">
            <v>53124247.048999988</v>
          </cell>
          <cell r="F57">
            <v>397.25</v>
          </cell>
          <cell r="G57">
            <v>26691739.897</v>
          </cell>
          <cell r="H57">
            <v>29751128.414000005</v>
          </cell>
        </row>
        <row r="58">
          <cell r="A58" t="str">
            <v>372</v>
          </cell>
          <cell r="B58">
            <v>76.483000000000033</v>
          </cell>
          <cell r="C58">
            <v>464265022.20000005</v>
          </cell>
          <cell r="D58">
            <v>388622004.61900002</v>
          </cell>
          <cell r="E58">
            <v>75643017.580999941</v>
          </cell>
          <cell r="F58">
            <v>2033.8440000000003</v>
          </cell>
          <cell r="G58">
            <v>33023859.751000006</v>
          </cell>
          <cell r="H58">
            <v>103660844.70199999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>
        <row r="1">
          <cell r="A1" t="str">
            <v>Expr1</v>
          </cell>
          <cell r="B1" t="str">
            <v>SumOfWEIGHT</v>
          </cell>
          <cell r="C1" t="str">
            <v>SumOfOUTPUT</v>
          </cell>
          <cell r="D1" t="str">
            <v>SumOfINPUT</v>
          </cell>
          <cell r="E1" t="str">
            <v>SumOfVADDED</v>
          </cell>
          <cell r="F1" t="str">
            <v>SumOfEMPLOY</v>
          </cell>
          <cell r="G1" t="str">
            <v>SumOf$EMPLOY</v>
          </cell>
          <cell r="H1" t="str">
            <v>SumOfF0899</v>
          </cell>
        </row>
        <row r="2">
          <cell r="A2" t="str">
            <v>151</v>
          </cell>
          <cell r="B2">
            <v>773.31000000000063</v>
          </cell>
          <cell r="C2">
            <v>33163228656.366993</v>
          </cell>
          <cell r="D2">
            <v>29644890606.299</v>
          </cell>
          <cell r="E2">
            <v>3518338050.0680032</v>
          </cell>
          <cell r="F2">
            <v>45433.667000000052</v>
          </cell>
          <cell r="G2">
            <v>691354192.01399994</v>
          </cell>
          <cell r="H2">
            <v>4595514653.4230042</v>
          </cell>
        </row>
        <row r="3">
          <cell r="A3" t="str">
            <v>152</v>
          </cell>
          <cell r="B3">
            <v>37.25</v>
          </cell>
          <cell r="C3">
            <v>247331509.83600003</v>
          </cell>
          <cell r="D3">
            <v>186543233.86900005</v>
          </cell>
          <cell r="E3">
            <v>60788275.966999978</v>
          </cell>
          <cell r="F3">
            <v>1165.3879999999999</v>
          </cell>
          <cell r="G3">
            <v>22598738.752999999</v>
          </cell>
          <cell r="H3">
            <v>165592305.77100003</v>
          </cell>
        </row>
        <row r="4">
          <cell r="A4" t="str">
            <v>153</v>
          </cell>
          <cell r="B4">
            <v>334.72600000000006</v>
          </cell>
          <cell r="C4">
            <v>5093957675.9209995</v>
          </cell>
          <cell r="D4">
            <v>4441735597.2579975</v>
          </cell>
          <cell r="E4">
            <v>652222078.66300011</v>
          </cell>
          <cell r="F4">
            <v>9427.1309999999994</v>
          </cell>
          <cell r="G4">
            <v>195696454.21400002</v>
          </cell>
          <cell r="H4">
            <v>1382821042.2590003</v>
          </cell>
        </row>
        <row r="5">
          <cell r="A5" t="str">
            <v>154</v>
          </cell>
          <cell r="B5">
            <v>2029.421999999995</v>
          </cell>
          <cell r="C5">
            <v>5205794130.3740005</v>
          </cell>
          <cell r="D5">
            <v>3977452280.8170052</v>
          </cell>
          <cell r="E5">
            <v>1228341849.5569994</v>
          </cell>
          <cell r="F5">
            <v>47374.738000000056</v>
          </cell>
          <cell r="G5">
            <v>591912447.34800005</v>
          </cell>
          <cell r="H5">
            <v>2122176566.9940002</v>
          </cell>
        </row>
        <row r="6">
          <cell r="A6" t="str">
            <v>155</v>
          </cell>
          <cell r="B6">
            <v>179.34100000000004</v>
          </cell>
          <cell r="C6">
            <v>1318268521.7089999</v>
          </cell>
          <cell r="D6">
            <v>998413895.82099998</v>
          </cell>
          <cell r="E6">
            <v>319854625.88799989</v>
          </cell>
          <cell r="F6">
            <v>4393.1020000000008</v>
          </cell>
          <cell r="G6">
            <v>77258700.203999996</v>
          </cell>
          <cell r="H6">
            <v>430135042.87900007</v>
          </cell>
        </row>
        <row r="7">
          <cell r="A7" t="str">
            <v>160</v>
          </cell>
          <cell r="B7">
            <v>128.1</v>
          </cell>
          <cell r="C7">
            <v>768735930.4460001</v>
          </cell>
          <cell r="D7">
            <v>513182072.34199995</v>
          </cell>
          <cell r="E7">
            <v>255553858.10399979</v>
          </cell>
          <cell r="F7">
            <v>3272.212</v>
          </cell>
          <cell r="G7">
            <v>17163940.314000003</v>
          </cell>
          <cell r="H7">
            <v>378357851.39800012</v>
          </cell>
        </row>
        <row r="8">
          <cell r="A8" t="str">
            <v>171</v>
          </cell>
          <cell r="B8">
            <v>166.155</v>
          </cell>
          <cell r="C8">
            <v>562708889.55199993</v>
          </cell>
          <cell r="D8">
            <v>398215111.36200005</v>
          </cell>
          <cell r="E8">
            <v>164493778.19000006</v>
          </cell>
          <cell r="F8">
            <v>4258.8100000000004</v>
          </cell>
          <cell r="G8">
            <v>68150992.925999999</v>
          </cell>
          <cell r="H8">
            <v>296832691.38800007</v>
          </cell>
        </row>
        <row r="9">
          <cell r="A9" t="str">
            <v>172</v>
          </cell>
          <cell r="B9">
            <v>288.8540000000001</v>
          </cell>
          <cell r="C9">
            <v>688475361.74399996</v>
          </cell>
          <cell r="D9">
            <v>475780432.14600009</v>
          </cell>
          <cell r="E9">
            <v>212694929.59800011</v>
          </cell>
          <cell r="F9">
            <v>8443.0640000000003</v>
          </cell>
          <cell r="G9">
            <v>118289710.175</v>
          </cell>
          <cell r="H9">
            <v>265948302.72500002</v>
          </cell>
        </row>
        <row r="10">
          <cell r="A10" t="str">
            <v>173</v>
          </cell>
          <cell r="B10">
            <v>88.215000000000003</v>
          </cell>
          <cell r="C10">
            <v>297200652.26499999</v>
          </cell>
          <cell r="D10">
            <v>206809969.31200001</v>
          </cell>
          <cell r="E10">
            <v>90390682.953000009</v>
          </cell>
          <cell r="F10">
            <v>4096.7950000000001</v>
          </cell>
          <cell r="G10">
            <v>53566795.099999994</v>
          </cell>
          <cell r="H10">
            <v>183605604.44400001</v>
          </cell>
        </row>
        <row r="11">
          <cell r="A11" t="str">
            <v>181</v>
          </cell>
          <cell r="B11">
            <v>861.48599999999988</v>
          </cell>
          <cell r="C11">
            <v>1361458923.3870001</v>
          </cell>
          <cell r="D11">
            <v>934017853.99799979</v>
          </cell>
          <cell r="E11">
            <v>427441069.38899988</v>
          </cell>
          <cell r="F11">
            <v>24273.455999999995</v>
          </cell>
          <cell r="G11">
            <v>277920796.90400004</v>
          </cell>
          <cell r="H11">
            <v>270763505.00999999</v>
          </cell>
        </row>
        <row r="12">
          <cell r="A12" t="str">
            <v>191</v>
          </cell>
          <cell r="B12">
            <v>59.818000000000012</v>
          </cell>
          <cell r="C12">
            <v>63707980.247999996</v>
          </cell>
          <cell r="D12">
            <v>48470955.371999994</v>
          </cell>
          <cell r="E12">
            <v>15237024.876000008</v>
          </cell>
          <cell r="F12">
            <v>885.851</v>
          </cell>
          <cell r="G12">
            <v>9945574.3920000009</v>
          </cell>
          <cell r="H12">
            <v>18836609.012999997</v>
          </cell>
        </row>
        <row r="13">
          <cell r="A13" t="str">
            <v>192</v>
          </cell>
          <cell r="B13">
            <v>195.40599999999989</v>
          </cell>
          <cell r="C13">
            <v>293908942.17199993</v>
          </cell>
          <cell r="D13">
            <v>212985191.12199995</v>
          </cell>
          <cell r="E13">
            <v>80923751.050000012</v>
          </cell>
          <cell r="F13">
            <v>4710.8879999999999</v>
          </cell>
          <cell r="G13">
            <v>61198820.82</v>
          </cell>
          <cell r="H13">
            <v>81448188.966999993</v>
          </cell>
        </row>
        <row r="14">
          <cell r="A14" t="str">
            <v>201</v>
          </cell>
          <cell r="B14">
            <v>521.43500000000051</v>
          </cell>
          <cell r="C14">
            <v>4498778136.6280012</v>
          </cell>
          <cell r="D14">
            <v>3713866017.0739999</v>
          </cell>
          <cell r="E14">
            <v>784912119.55400038</v>
          </cell>
          <cell r="F14">
            <v>34045.659000000007</v>
          </cell>
          <cell r="G14">
            <v>503549272.91200006</v>
          </cell>
          <cell r="H14">
            <v>1262126699.6149998</v>
          </cell>
        </row>
        <row r="15">
          <cell r="A15" t="str">
            <v>202</v>
          </cell>
          <cell r="B15">
            <v>676.83</v>
          </cell>
          <cell r="C15">
            <v>2477698904.8370004</v>
          </cell>
          <cell r="D15">
            <v>1938546958.365999</v>
          </cell>
          <cell r="E15">
            <v>539151946.47099996</v>
          </cell>
          <cell r="F15">
            <v>26685.021999999994</v>
          </cell>
          <cell r="G15">
            <v>330228132.42599994</v>
          </cell>
          <cell r="H15">
            <v>1130205043.1790001</v>
          </cell>
        </row>
        <row r="16">
          <cell r="A16" t="str">
            <v>210</v>
          </cell>
          <cell r="B16">
            <v>556.36599999999964</v>
          </cell>
          <cell r="C16">
            <v>4209717872.1630006</v>
          </cell>
          <cell r="D16">
            <v>3239487979.1779995</v>
          </cell>
          <cell r="E16">
            <v>970229892.98499954</v>
          </cell>
          <cell r="F16">
            <v>24583.886999999999</v>
          </cell>
          <cell r="G16">
            <v>418166225.19999999</v>
          </cell>
          <cell r="H16">
            <v>1619379402.414001</v>
          </cell>
        </row>
        <row r="17">
          <cell r="A17" t="str">
            <v>221</v>
          </cell>
          <cell r="B17">
            <v>326.32299999999975</v>
          </cell>
          <cell r="C17">
            <v>1225034074.8509998</v>
          </cell>
          <cell r="D17">
            <v>898583317.61200011</v>
          </cell>
          <cell r="E17">
            <v>326450757.23900008</v>
          </cell>
          <cell r="F17">
            <v>8199.0230000000029</v>
          </cell>
          <cell r="G17">
            <v>179402763.22399998</v>
          </cell>
          <cell r="H17">
            <v>568190040.46600008</v>
          </cell>
        </row>
        <row r="18">
          <cell r="A18" t="str">
            <v>222</v>
          </cell>
          <cell r="B18">
            <v>1216.0250000000001</v>
          </cell>
          <cell r="C18">
            <v>2881745738.3759999</v>
          </cell>
          <cell r="D18">
            <v>1983847842.0660012</v>
          </cell>
          <cell r="E18">
            <v>897897896.31000018</v>
          </cell>
          <cell r="F18">
            <v>25311.837999999996</v>
          </cell>
          <cell r="G18">
            <v>473249874.64500034</v>
          </cell>
          <cell r="H18">
            <v>1342669941.7259998</v>
          </cell>
        </row>
        <row r="19">
          <cell r="A19" t="str">
            <v>223</v>
          </cell>
          <cell r="B19">
            <v>10.747999999999999</v>
          </cell>
          <cell r="C19">
            <v>77419429.601000011</v>
          </cell>
          <cell r="D19">
            <v>48747156.397</v>
          </cell>
          <cell r="E19">
            <v>28672273.203999996</v>
          </cell>
          <cell r="F19">
            <v>538.78499999999997</v>
          </cell>
          <cell r="G19">
            <v>12622797.555</v>
          </cell>
          <cell r="H19">
            <v>61273021.789999999</v>
          </cell>
        </row>
        <row r="20">
          <cell r="A20" t="str">
            <v>231</v>
          </cell>
          <cell r="B20">
            <v>9.5</v>
          </cell>
          <cell r="C20">
            <v>246474888</v>
          </cell>
          <cell r="D20">
            <v>223254126.5</v>
          </cell>
          <cell r="E20">
            <v>23220761.5</v>
          </cell>
          <cell r="F20">
            <v>342</v>
          </cell>
          <cell r="G20">
            <v>9506650.5</v>
          </cell>
          <cell r="H20">
            <v>39192789</v>
          </cell>
        </row>
        <row r="21">
          <cell r="A21" t="str">
            <v>232</v>
          </cell>
          <cell r="B21">
            <v>40.120999999999995</v>
          </cell>
          <cell r="C21">
            <v>16016948448.426998</v>
          </cell>
          <cell r="D21">
            <v>8581099282.3010006</v>
          </cell>
          <cell r="E21">
            <v>7435849166.1260004</v>
          </cell>
          <cell r="F21">
            <v>888.51400000000001</v>
          </cell>
          <cell r="G21">
            <v>24567683.060000002</v>
          </cell>
          <cell r="H21">
            <v>7605536100.703001</v>
          </cell>
        </row>
        <row r="22">
          <cell r="A22" t="str">
            <v>241</v>
          </cell>
          <cell r="B22">
            <v>274.05200000000013</v>
          </cell>
          <cell r="C22">
            <v>15105996337.758999</v>
          </cell>
          <cell r="D22">
            <v>11104987058.126001</v>
          </cell>
          <cell r="E22">
            <v>4001009279.6330004</v>
          </cell>
          <cell r="F22">
            <v>10817.904000000002</v>
          </cell>
          <cell r="G22">
            <v>360092856.74800003</v>
          </cell>
          <cell r="H22">
            <v>6848958667.2609987</v>
          </cell>
        </row>
        <row r="23">
          <cell r="A23" t="str">
            <v>242</v>
          </cell>
          <cell r="B23">
            <v>570.07300000000021</v>
          </cell>
          <cell r="C23">
            <v>7601496220.829999</v>
          </cell>
          <cell r="D23">
            <v>5984840130.835</v>
          </cell>
          <cell r="E23">
            <v>1616656089.9949999</v>
          </cell>
          <cell r="F23">
            <v>22943.687999999998</v>
          </cell>
          <cell r="G23">
            <v>546678491.34700024</v>
          </cell>
          <cell r="H23">
            <v>1943553541.0940003</v>
          </cell>
        </row>
        <row r="24">
          <cell r="A24" t="str">
            <v>243</v>
          </cell>
          <cell r="B24">
            <v>4</v>
          </cell>
          <cell r="C24">
            <v>4706743</v>
          </cell>
          <cell r="D24">
            <v>3264617</v>
          </cell>
          <cell r="E24">
            <v>1442126</v>
          </cell>
          <cell r="F24">
            <v>30</v>
          </cell>
          <cell r="G24">
            <v>575434</v>
          </cell>
          <cell r="H24">
            <v>643281</v>
          </cell>
        </row>
        <row r="25">
          <cell r="A25" t="str">
            <v>251</v>
          </cell>
          <cell r="B25">
            <v>442.81000000000057</v>
          </cell>
          <cell r="C25">
            <v>9585078812.5480003</v>
          </cell>
          <cell r="D25">
            <v>8433350619.4389944</v>
          </cell>
          <cell r="E25">
            <v>1151728193.109</v>
          </cell>
          <cell r="F25">
            <v>26821.300999999996</v>
          </cell>
          <cell r="G25">
            <v>447498488.11899996</v>
          </cell>
          <cell r="H25">
            <v>1378361061.3930004</v>
          </cell>
        </row>
        <row r="26">
          <cell r="A26" t="str">
            <v>252</v>
          </cell>
          <cell r="B26">
            <v>1282.5650000000001</v>
          </cell>
          <cell r="C26">
            <v>8850764608.1210022</v>
          </cell>
          <cell r="D26">
            <v>6661264076.7539997</v>
          </cell>
          <cell r="E26">
            <v>2189500531.3670001</v>
          </cell>
          <cell r="F26">
            <v>65813.063000000009</v>
          </cell>
          <cell r="G26">
            <v>1108827676.5899999</v>
          </cell>
          <cell r="H26">
            <v>3786435478.6570005</v>
          </cell>
        </row>
        <row r="27">
          <cell r="A27" t="str">
            <v>261</v>
          </cell>
          <cell r="B27">
            <v>221.76700000000019</v>
          </cell>
          <cell r="C27">
            <v>284059921.76299995</v>
          </cell>
          <cell r="D27">
            <v>200591366.43400002</v>
          </cell>
          <cell r="E27">
            <v>83468555.328999966</v>
          </cell>
          <cell r="F27">
            <v>3327.4340000000007</v>
          </cell>
          <cell r="G27">
            <v>48987226.127999999</v>
          </cell>
          <cell r="H27">
            <v>131235514.88700001</v>
          </cell>
        </row>
        <row r="28">
          <cell r="A28" t="str">
            <v>269</v>
          </cell>
          <cell r="B28">
            <v>914.347000000001</v>
          </cell>
          <cell r="C28">
            <v>6182352387.5689964</v>
          </cell>
          <cell r="D28">
            <v>4551432550.9419985</v>
          </cell>
          <cell r="E28">
            <v>1630919836.6270006</v>
          </cell>
          <cell r="F28">
            <v>36805.947999999997</v>
          </cell>
          <cell r="G28">
            <v>671425814.34500051</v>
          </cell>
          <cell r="H28">
            <v>4020684439.987</v>
          </cell>
        </row>
        <row r="29">
          <cell r="A29" t="str">
            <v>271</v>
          </cell>
          <cell r="B29">
            <v>398.02399999999983</v>
          </cell>
          <cell r="C29">
            <v>4091209391.3790007</v>
          </cell>
          <cell r="D29">
            <v>3500192611.1509991</v>
          </cell>
          <cell r="E29">
            <v>591016780.22799981</v>
          </cell>
          <cell r="F29">
            <v>11988.55</v>
          </cell>
          <cell r="G29">
            <v>236364886.08099997</v>
          </cell>
          <cell r="H29">
            <v>837613016.66100037</v>
          </cell>
        </row>
        <row r="30">
          <cell r="A30" t="str">
            <v>272</v>
          </cell>
          <cell r="B30">
            <v>128.68600000000006</v>
          </cell>
          <cell r="C30">
            <v>2643421291.8740001</v>
          </cell>
          <cell r="D30">
            <v>2312501764.0100002</v>
          </cell>
          <cell r="E30">
            <v>330919527.8640002</v>
          </cell>
          <cell r="F30">
            <v>4768.21</v>
          </cell>
          <cell r="G30">
            <v>96563454.561000019</v>
          </cell>
          <cell r="H30">
            <v>582398110.17700016</v>
          </cell>
        </row>
        <row r="31">
          <cell r="A31" t="str">
            <v>273</v>
          </cell>
          <cell r="B31">
            <v>298.75</v>
          </cell>
          <cell r="C31">
            <v>2049616858.0070007</v>
          </cell>
          <cell r="D31">
            <v>1625714963.0269997</v>
          </cell>
          <cell r="E31">
            <v>423901894.98000002</v>
          </cell>
          <cell r="F31">
            <v>8604.9940000000006</v>
          </cell>
          <cell r="G31">
            <v>197194606.13899994</v>
          </cell>
          <cell r="H31">
            <v>417995949.77799994</v>
          </cell>
        </row>
        <row r="32">
          <cell r="A32" t="str">
            <v>281</v>
          </cell>
          <cell r="B32">
            <v>1184.8759999999991</v>
          </cell>
          <cell r="C32">
            <v>3553832867.2380009</v>
          </cell>
          <cell r="D32">
            <v>2626704613.5870018</v>
          </cell>
          <cell r="E32">
            <v>927128253.65100014</v>
          </cell>
          <cell r="F32">
            <v>21860.763000000006</v>
          </cell>
          <cell r="G32">
            <v>470326988.47100002</v>
          </cell>
          <cell r="H32">
            <v>992935295.36799896</v>
          </cell>
        </row>
        <row r="33">
          <cell r="A33" t="str">
            <v>289</v>
          </cell>
          <cell r="B33">
            <v>1174.845</v>
          </cell>
          <cell r="C33">
            <v>7936381450.3129997</v>
          </cell>
          <cell r="D33">
            <v>6250393275.3579988</v>
          </cell>
          <cell r="E33">
            <v>1685988174.9549994</v>
          </cell>
          <cell r="F33">
            <v>42022.374000000003</v>
          </cell>
          <cell r="G33">
            <v>747604825.25699997</v>
          </cell>
          <cell r="H33">
            <v>2409095967.5830007</v>
          </cell>
        </row>
        <row r="34">
          <cell r="A34" t="str">
            <v>291</v>
          </cell>
          <cell r="B34">
            <v>476.86399999999969</v>
          </cell>
          <cell r="C34">
            <v>2167841144.5940003</v>
          </cell>
          <cell r="D34">
            <v>1578744356.2350004</v>
          </cell>
          <cell r="E34">
            <v>589096788.35900044</v>
          </cell>
          <cell r="F34">
            <v>13926.21</v>
          </cell>
          <cell r="G34">
            <v>235662058.19200006</v>
          </cell>
          <cell r="H34">
            <v>549969966.78300011</v>
          </cell>
        </row>
        <row r="35">
          <cell r="A35" t="str">
            <v>292</v>
          </cell>
          <cell r="B35">
            <v>672.09</v>
          </cell>
          <cell r="C35">
            <v>2719145850.0300002</v>
          </cell>
          <cell r="D35">
            <v>1790636255.1940002</v>
          </cell>
          <cell r="E35">
            <v>928509594.83600032</v>
          </cell>
          <cell r="F35">
            <v>18176.373000000014</v>
          </cell>
          <cell r="G35">
            <v>433552249.89499992</v>
          </cell>
          <cell r="H35">
            <v>1241224497.4829993</v>
          </cell>
        </row>
        <row r="36">
          <cell r="A36" t="str">
            <v>293</v>
          </cell>
          <cell r="B36">
            <v>41.667000000000002</v>
          </cell>
          <cell r="C36">
            <v>355789746.83299994</v>
          </cell>
          <cell r="D36">
            <v>290423091.18199998</v>
          </cell>
          <cell r="E36">
            <v>65366655.651000015</v>
          </cell>
          <cell r="F36">
            <v>1490.373</v>
          </cell>
          <cell r="G36">
            <v>30175525.318000004</v>
          </cell>
          <cell r="H36">
            <v>100093811.252</v>
          </cell>
        </row>
        <row r="37">
          <cell r="A37" t="str">
            <v>300</v>
          </cell>
          <cell r="B37">
            <v>32.096999999999994</v>
          </cell>
          <cell r="C37">
            <v>454022935.87499994</v>
          </cell>
          <cell r="D37">
            <v>368035891.75100005</v>
          </cell>
          <cell r="E37">
            <v>85987044.123999983</v>
          </cell>
          <cell r="F37">
            <v>1636.3119999999999</v>
          </cell>
          <cell r="G37">
            <v>39100750.181000002</v>
          </cell>
          <cell r="H37">
            <v>70733065.628000006</v>
          </cell>
        </row>
        <row r="38">
          <cell r="A38" t="str">
            <v>311</v>
          </cell>
          <cell r="B38">
            <v>67.186999999999983</v>
          </cell>
          <cell r="C38">
            <v>623018247.12899983</v>
          </cell>
          <cell r="D38">
            <v>484312708.39700001</v>
          </cell>
          <cell r="E38">
            <v>138705538.73199999</v>
          </cell>
          <cell r="F38">
            <v>2660.1709999999998</v>
          </cell>
          <cell r="G38">
            <v>57779361.155000001</v>
          </cell>
          <cell r="H38">
            <v>106513931.932</v>
          </cell>
        </row>
        <row r="39">
          <cell r="A39" t="str">
            <v>312</v>
          </cell>
          <cell r="B39">
            <v>150.6040000000001</v>
          </cell>
          <cell r="C39">
            <v>1062231171.7219999</v>
          </cell>
          <cell r="D39">
            <v>846499135.59200001</v>
          </cell>
          <cell r="E39">
            <v>215732036.12999994</v>
          </cell>
          <cell r="F39">
            <v>5752.1390000000001</v>
          </cell>
          <cell r="G39">
            <v>97824557.015000015</v>
          </cell>
          <cell r="H39">
            <v>278980345.86999995</v>
          </cell>
        </row>
        <row r="40">
          <cell r="A40" t="str">
            <v>313</v>
          </cell>
          <cell r="B40">
            <v>93.888999999999982</v>
          </cell>
          <cell r="C40">
            <v>3218452699.5179992</v>
          </cell>
          <cell r="D40">
            <v>2838626263.8539996</v>
          </cell>
          <cell r="E40">
            <v>379826435.66399997</v>
          </cell>
          <cell r="F40">
            <v>5869.3370000000004</v>
          </cell>
          <cell r="G40">
            <v>128152460.87099996</v>
          </cell>
          <cell r="H40">
            <v>548943343.21899998</v>
          </cell>
        </row>
        <row r="41">
          <cell r="A41" t="str">
            <v>314</v>
          </cell>
          <cell r="B41">
            <v>9.5359999999999996</v>
          </cell>
          <cell r="C41">
            <v>52327459.032000005</v>
          </cell>
          <cell r="D41">
            <v>46761235.298</v>
          </cell>
          <cell r="E41">
            <v>5566223.7340000002</v>
          </cell>
          <cell r="F41">
            <v>327.11</v>
          </cell>
          <cell r="G41">
            <v>5667851.6620000005</v>
          </cell>
          <cell r="H41">
            <v>20572669.120000001</v>
          </cell>
        </row>
        <row r="42">
          <cell r="A42" t="str">
            <v>315</v>
          </cell>
          <cell r="B42">
            <v>36.880000000000003</v>
          </cell>
          <cell r="C42">
            <v>201826560.47500005</v>
          </cell>
          <cell r="D42">
            <v>163336330.81000003</v>
          </cell>
          <cell r="E42">
            <v>38490229.665000029</v>
          </cell>
          <cell r="F42">
            <v>2085.61</v>
          </cell>
          <cell r="G42">
            <v>20914177.520000003</v>
          </cell>
          <cell r="H42">
            <v>73171010.444999993</v>
          </cell>
        </row>
        <row r="43">
          <cell r="A43" t="str">
            <v>319</v>
          </cell>
          <cell r="B43">
            <v>80.564999999999998</v>
          </cell>
          <cell r="C43">
            <v>531019903.49899995</v>
          </cell>
          <cell r="D43">
            <v>380486064.03399986</v>
          </cell>
          <cell r="E43">
            <v>150533839.46499997</v>
          </cell>
          <cell r="F43">
            <v>3826.4379999999996</v>
          </cell>
          <cell r="G43">
            <v>63139515.587000005</v>
          </cell>
          <cell r="H43">
            <v>124737797.763</v>
          </cell>
        </row>
        <row r="44">
          <cell r="A44" t="str">
            <v>321</v>
          </cell>
          <cell r="B44">
            <v>171.83200000000005</v>
          </cell>
          <cell r="C44">
            <v>1331946673.1350005</v>
          </cell>
          <cell r="D44">
            <v>941828556.55299997</v>
          </cell>
          <cell r="E44">
            <v>390118116.58200002</v>
          </cell>
          <cell r="F44">
            <v>14405.478999999996</v>
          </cell>
          <cell r="G44">
            <v>209811110.38299999</v>
          </cell>
          <cell r="H44">
            <v>534806026.69199997</v>
          </cell>
        </row>
        <row r="45">
          <cell r="A45" t="str">
            <v>322</v>
          </cell>
          <cell r="B45">
            <v>16.881</v>
          </cell>
          <cell r="C45">
            <v>102115242.86299999</v>
          </cell>
          <cell r="D45">
            <v>53067462.689999998</v>
          </cell>
          <cell r="E45">
            <v>49047780.173</v>
          </cell>
          <cell r="F45">
            <v>2696.16</v>
          </cell>
          <cell r="G45">
            <v>30945543.316000003</v>
          </cell>
          <cell r="H45">
            <v>46573679.998999998</v>
          </cell>
        </row>
        <row r="46">
          <cell r="A46" t="str">
            <v>323</v>
          </cell>
          <cell r="B46">
            <v>97.454999999999998</v>
          </cell>
          <cell r="C46">
            <v>628885271.96099997</v>
          </cell>
          <cell r="D46">
            <v>469887096.09500003</v>
          </cell>
          <cell r="E46">
            <v>158998175.86600003</v>
          </cell>
          <cell r="F46">
            <v>6875.1770000000015</v>
          </cell>
          <cell r="G46">
            <v>89903391.711999997</v>
          </cell>
          <cell r="H46">
            <v>178724057.45200002</v>
          </cell>
        </row>
        <row r="47">
          <cell r="A47" t="str">
            <v>331</v>
          </cell>
          <cell r="B47">
            <v>55.494999999999997</v>
          </cell>
          <cell r="C47">
            <v>178638984.85299999</v>
          </cell>
          <cell r="D47">
            <v>109764357.95300001</v>
          </cell>
          <cell r="E47">
            <v>68874626.900000006</v>
          </cell>
          <cell r="F47">
            <v>1133.404</v>
          </cell>
          <cell r="G47">
            <v>31539252.683000002</v>
          </cell>
          <cell r="H47">
            <v>48077436.766999997</v>
          </cell>
        </row>
        <row r="48">
          <cell r="A48" t="str">
            <v>332</v>
          </cell>
          <cell r="B48">
            <v>9</v>
          </cell>
          <cell r="C48">
            <v>200508472.625</v>
          </cell>
          <cell r="D48">
            <v>138155835</v>
          </cell>
          <cell r="E48">
            <v>62352637.625</v>
          </cell>
          <cell r="F48">
            <v>619.625</v>
          </cell>
          <cell r="G48">
            <v>16396695.625</v>
          </cell>
          <cell r="H48">
            <v>75042435.25</v>
          </cell>
        </row>
        <row r="49">
          <cell r="A49" t="str">
            <v>333</v>
          </cell>
          <cell r="B49">
            <v>5.5720000000000001</v>
          </cell>
          <cell r="C49">
            <v>43215123.605999999</v>
          </cell>
          <cell r="D49">
            <v>29364329.092</v>
          </cell>
          <cell r="E49">
            <v>13850794.514</v>
          </cell>
          <cell r="F49">
            <v>341.86400000000003</v>
          </cell>
          <cell r="G49">
            <v>8225860.2939999998</v>
          </cell>
          <cell r="H49">
            <v>12881966.291999999</v>
          </cell>
        </row>
        <row r="50">
          <cell r="A50" t="str">
            <v>341</v>
          </cell>
          <cell r="B50">
            <v>33.286999999999999</v>
          </cell>
          <cell r="C50">
            <v>285617029.74399996</v>
          </cell>
          <cell r="D50">
            <v>258217151.456</v>
          </cell>
          <cell r="E50">
            <v>27399878.288000003</v>
          </cell>
          <cell r="F50">
            <v>941.70399999999984</v>
          </cell>
          <cell r="G50">
            <v>18931630.153999999</v>
          </cell>
          <cell r="H50">
            <v>21312633.616</v>
          </cell>
        </row>
        <row r="51">
          <cell r="A51" t="str">
            <v>342</v>
          </cell>
          <cell r="B51">
            <v>92.155999999999992</v>
          </cell>
          <cell r="C51">
            <v>486939573.24599999</v>
          </cell>
          <cell r="D51">
            <v>388168607.32100004</v>
          </cell>
          <cell r="E51">
            <v>98770965.925000012</v>
          </cell>
          <cell r="F51">
            <v>2177.377</v>
          </cell>
          <cell r="G51">
            <v>47294700.958000004</v>
          </cell>
          <cell r="H51">
            <v>117520844.11599998</v>
          </cell>
        </row>
        <row r="52">
          <cell r="A52" t="str">
            <v>343</v>
          </cell>
          <cell r="B52">
            <v>177.22800000000009</v>
          </cell>
          <cell r="C52">
            <v>1726716753.9229999</v>
          </cell>
          <cell r="D52">
            <v>1347990467.3270001</v>
          </cell>
          <cell r="E52">
            <v>378726286.59599996</v>
          </cell>
          <cell r="F52">
            <v>8731.1159999999982</v>
          </cell>
          <cell r="G52">
            <v>165157952.77399999</v>
          </cell>
          <cell r="H52">
            <v>572670965.46200013</v>
          </cell>
        </row>
        <row r="53">
          <cell r="A53" t="str">
            <v>351</v>
          </cell>
          <cell r="B53">
            <v>172.761</v>
          </cell>
          <cell r="C53">
            <v>901564535.01800013</v>
          </cell>
          <cell r="D53">
            <v>692782365.36300004</v>
          </cell>
          <cell r="E53">
            <v>208782169.655</v>
          </cell>
          <cell r="F53">
            <v>5443.92</v>
          </cell>
          <cell r="G53">
            <v>105813763.23900001</v>
          </cell>
          <cell r="H53">
            <v>337766846.37699997</v>
          </cell>
        </row>
        <row r="54">
          <cell r="A54" t="str">
            <v>359</v>
          </cell>
          <cell r="B54">
            <v>60.217000000000041</v>
          </cell>
          <cell r="C54">
            <v>374443277.61700004</v>
          </cell>
          <cell r="D54">
            <v>276085670.398</v>
          </cell>
          <cell r="E54">
            <v>98357607.218999997</v>
          </cell>
          <cell r="F54">
            <v>2573.1020000000003</v>
          </cell>
          <cell r="G54">
            <v>39687184.592999995</v>
          </cell>
          <cell r="H54">
            <v>138564931.13999999</v>
          </cell>
        </row>
        <row r="55">
          <cell r="A55" t="str">
            <v>361</v>
          </cell>
          <cell r="B55">
            <v>742.30099999999948</v>
          </cell>
          <cell r="C55">
            <v>3438174173.3199987</v>
          </cell>
          <cell r="D55">
            <v>2564707758.8859992</v>
          </cell>
          <cell r="E55">
            <v>873466414.43400002</v>
          </cell>
          <cell r="F55">
            <v>35297.496999999996</v>
          </cell>
          <cell r="G55">
            <v>476800731.98099989</v>
          </cell>
          <cell r="H55">
            <v>989644274.20700002</v>
          </cell>
        </row>
        <row r="56">
          <cell r="A56" t="str">
            <v>369</v>
          </cell>
          <cell r="B56">
            <v>661.93</v>
          </cell>
          <cell r="C56">
            <v>3574627554.473001</v>
          </cell>
          <cell r="D56">
            <v>2856280384.2579994</v>
          </cell>
          <cell r="E56">
            <v>718347170.21500003</v>
          </cell>
          <cell r="F56">
            <v>14827.428000000005</v>
          </cell>
          <cell r="G56">
            <v>419183192.25700009</v>
          </cell>
          <cell r="H56">
            <v>598350435.57399988</v>
          </cell>
        </row>
        <row r="57">
          <cell r="A57" t="str">
            <v>371</v>
          </cell>
          <cell r="B57">
            <v>14.925000000000001</v>
          </cell>
          <cell r="C57">
            <v>414078528.45199996</v>
          </cell>
          <cell r="D57">
            <v>360954281.403</v>
          </cell>
          <cell r="E57">
            <v>53124247.048999988</v>
          </cell>
          <cell r="F57">
            <v>397.25</v>
          </cell>
          <cell r="G57">
            <v>26691739.897</v>
          </cell>
          <cell r="H57">
            <v>29751128.414000005</v>
          </cell>
        </row>
        <row r="58">
          <cell r="A58" t="str">
            <v>372</v>
          </cell>
          <cell r="B58">
            <v>76.483000000000033</v>
          </cell>
          <cell r="C58">
            <v>464265022.20000005</v>
          </cell>
          <cell r="D58">
            <v>388622004.61900002</v>
          </cell>
          <cell r="E58">
            <v>75643017.580999941</v>
          </cell>
          <cell r="F58">
            <v>2033.8440000000003</v>
          </cell>
          <cell r="G58">
            <v>33023859.751000006</v>
          </cell>
          <cell r="H58">
            <v>103660844.70199999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>
        <row r="1">
          <cell r="A1" t="str">
            <v>Expr1</v>
          </cell>
          <cell r="B1" t="str">
            <v>SumOfWEIGHT</v>
          </cell>
          <cell r="C1" t="str">
            <v>SumOfOUTPUT</v>
          </cell>
          <cell r="D1" t="str">
            <v>SumOfINPUT</v>
          </cell>
          <cell r="E1" t="str">
            <v>SumOfVADDED</v>
          </cell>
          <cell r="F1" t="str">
            <v>SumOfEMPLOY</v>
          </cell>
          <cell r="G1" t="str">
            <v>SumOf$EMPLOY</v>
          </cell>
          <cell r="H1" t="str">
            <v>SumOfF0899</v>
          </cell>
        </row>
        <row r="2">
          <cell r="A2" t="str">
            <v>151</v>
          </cell>
          <cell r="B2">
            <v>773.31000000000063</v>
          </cell>
          <cell r="C2">
            <v>33163228656.366993</v>
          </cell>
          <cell r="D2">
            <v>29644890606.299</v>
          </cell>
          <cell r="E2">
            <v>3518338050.0680032</v>
          </cell>
          <cell r="F2">
            <v>45433.667000000052</v>
          </cell>
          <cell r="G2">
            <v>691354192.01399994</v>
          </cell>
          <cell r="H2">
            <v>4595514653.4230042</v>
          </cell>
        </row>
        <row r="3">
          <cell r="A3" t="str">
            <v>152</v>
          </cell>
          <cell r="B3">
            <v>37.25</v>
          </cell>
          <cell r="C3">
            <v>247331509.83600003</v>
          </cell>
          <cell r="D3">
            <v>186543233.86900005</v>
          </cell>
          <cell r="E3">
            <v>60788275.966999978</v>
          </cell>
          <cell r="F3">
            <v>1165.3879999999999</v>
          </cell>
          <cell r="G3">
            <v>22598738.752999999</v>
          </cell>
          <cell r="H3">
            <v>165592305.77100003</v>
          </cell>
        </row>
        <row r="4">
          <cell r="A4" t="str">
            <v>153</v>
          </cell>
          <cell r="B4">
            <v>334.72600000000006</v>
          </cell>
          <cell r="C4">
            <v>5093957675.9209995</v>
          </cell>
          <cell r="D4">
            <v>4441735597.2579975</v>
          </cell>
          <cell r="E4">
            <v>652222078.66300011</v>
          </cell>
          <cell r="F4">
            <v>9427.1309999999994</v>
          </cell>
          <cell r="G4">
            <v>195696454.21400002</v>
          </cell>
          <cell r="H4">
            <v>1382821042.2590003</v>
          </cell>
        </row>
        <row r="5">
          <cell r="A5" t="str">
            <v>154</v>
          </cell>
          <cell r="B5">
            <v>2029.421999999995</v>
          </cell>
          <cell r="C5">
            <v>5205794130.3740005</v>
          </cell>
          <cell r="D5">
            <v>3977452280.8170052</v>
          </cell>
          <cell r="E5">
            <v>1228341849.5569994</v>
          </cell>
          <cell r="F5">
            <v>47374.738000000056</v>
          </cell>
          <cell r="G5">
            <v>591912447.34800005</v>
          </cell>
          <cell r="H5">
            <v>2122176566.9940002</v>
          </cell>
        </row>
        <row r="6">
          <cell r="A6" t="str">
            <v>155</v>
          </cell>
          <cell r="B6">
            <v>179.34100000000004</v>
          </cell>
          <cell r="C6">
            <v>1318268521.7089999</v>
          </cell>
          <cell r="D6">
            <v>998413895.82099998</v>
          </cell>
          <cell r="E6">
            <v>319854625.88799989</v>
          </cell>
          <cell r="F6">
            <v>4393.1020000000008</v>
          </cell>
          <cell r="G6">
            <v>77258700.203999996</v>
          </cell>
          <cell r="H6">
            <v>430135042.87900007</v>
          </cell>
        </row>
        <row r="7">
          <cell r="A7" t="str">
            <v>160</v>
          </cell>
          <cell r="B7">
            <v>128.1</v>
          </cell>
          <cell r="C7">
            <v>768735930.4460001</v>
          </cell>
          <cell r="D7">
            <v>513182072.34199995</v>
          </cell>
          <cell r="E7">
            <v>255553858.10399979</v>
          </cell>
          <cell r="F7">
            <v>3272.212</v>
          </cell>
          <cell r="G7">
            <v>17163940.314000003</v>
          </cell>
          <cell r="H7">
            <v>378357851.39800012</v>
          </cell>
        </row>
        <row r="8">
          <cell r="A8" t="str">
            <v>171</v>
          </cell>
          <cell r="B8">
            <v>166.155</v>
          </cell>
          <cell r="C8">
            <v>562708889.55199993</v>
          </cell>
          <cell r="D8">
            <v>398215111.36200005</v>
          </cell>
          <cell r="E8">
            <v>164493778.19000006</v>
          </cell>
          <cell r="F8">
            <v>4258.8100000000004</v>
          </cell>
          <cell r="G8">
            <v>68150992.925999999</v>
          </cell>
          <cell r="H8">
            <v>296832691.38800007</v>
          </cell>
        </row>
        <row r="9">
          <cell r="A9" t="str">
            <v>172</v>
          </cell>
          <cell r="B9">
            <v>288.8540000000001</v>
          </cell>
          <cell r="C9">
            <v>688475361.74399996</v>
          </cell>
          <cell r="D9">
            <v>475780432.14600009</v>
          </cell>
          <cell r="E9">
            <v>212694929.59800011</v>
          </cell>
          <cell r="F9">
            <v>8443.0640000000003</v>
          </cell>
          <cell r="G9">
            <v>118289710.175</v>
          </cell>
          <cell r="H9">
            <v>265948302.72500002</v>
          </cell>
        </row>
        <row r="10">
          <cell r="A10" t="str">
            <v>173</v>
          </cell>
          <cell r="B10">
            <v>88.215000000000003</v>
          </cell>
          <cell r="C10">
            <v>297200652.26499999</v>
          </cell>
          <cell r="D10">
            <v>206809969.31200001</v>
          </cell>
          <cell r="E10">
            <v>90390682.953000009</v>
          </cell>
          <cell r="F10">
            <v>4096.7950000000001</v>
          </cell>
          <cell r="G10">
            <v>53566795.099999994</v>
          </cell>
          <cell r="H10">
            <v>183605604.44400001</v>
          </cell>
        </row>
        <row r="11">
          <cell r="A11" t="str">
            <v>181</v>
          </cell>
          <cell r="B11">
            <v>861.48599999999988</v>
          </cell>
          <cell r="C11">
            <v>1361458923.3870001</v>
          </cell>
          <cell r="D11">
            <v>934017853.99799979</v>
          </cell>
          <cell r="E11">
            <v>427441069.38899988</v>
          </cell>
          <cell r="F11">
            <v>24273.455999999995</v>
          </cell>
          <cell r="G11">
            <v>277920796.90400004</v>
          </cell>
          <cell r="H11">
            <v>270763505.00999999</v>
          </cell>
        </row>
        <row r="12">
          <cell r="A12" t="str">
            <v>191</v>
          </cell>
          <cell r="B12">
            <v>59.818000000000012</v>
          </cell>
          <cell r="C12">
            <v>63707980.247999996</v>
          </cell>
          <cell r="D12">
            <v>48470955.371999994</v>
          </cell>
          <cell r="E12">
            <v>15237024.876000008</v>
          </cell>
          <cell r="F12">
            <v>885.851</v>
          </cell>
          <cell r="G12">
            <v>9945574.3920000009</v>
          </cell>
          <cell r="H12">
            <v>18836609.012999997</v>
          </cell>
        </row>
        <row r="13">
          <cell r="A13" t="str">
            <v>192</v>
          </cell>
          <cell r="B13">
            <v>195.40599999999989</v>
          </cell>
          <cell r="C13">
            <v>293908942.17199993</v>
          </cell>
          <cell r="D13">
            <v>212985191.12199995</v>
          </cell>
          <cell r="E13">
            <v>80923751.050000012</v>
          </cell>
          <cell r="F13">
            <v>4710.8879999999999</v>
          </cell>
          <cell r="G13">
            <v>61198820.82</v>
          </cell>
          <cell r="H13">
            <v>81448188.966999993</v>
          </cell>
        </row>
        <row r="14">
          <cell r="A14" t="str">
            <v>201</v>
          </cell>
          <cell r="B14">
            <v>521.43500000000051</v>
          </cell>
          <cell r="C14">
            <v>4498778136.6280012</v>
          </cell>
          <cell r="D14">
            <v>3713866017.0739999</v>
          </cell>
          <cell r="E14">
            <v>784912119.55400038</v>
          </cell>
          <cell r="F14">
            <v>34045.659000000007</v>
          </cell>
          <cell r="G14">
            <v>503549272.91200006</v>
          </cell>
          <cell r="H14">
            <v>1262126699.6149998</v>
          </cell>
        </row>
        <row r="15">
          <cell r="A15" t="str">
            <v>202</v>
          </cell>
          <cell r="B15">
            <v>676.83</v>
          </cell>
          <cell r="C15">
            <v>2477698904.8370004</v>
          </cell>
          <cell r="D15">
            <v>1938546958.365999</v>
          </cell>
          <cell r="E15">
            <v>539151946.47099996</v>
          </cell>
          <cell r="F15">
            <v>26685.021999999994</v>
          </cell>
          <cell r="G15">
            <v>330228132.42599994</v>
          </cell>
          <cell r="H15">
            <v>1130205043.1790001</v>
          </cell>
        </row>
        <row r="16">
          <cell r="A16" t="str">
            <v>210</v>
          </cell>
          <cell r="B16">
            <v>556.36599999999964</v>
          </cell>
          <cell r="C16">
            <v>4209717872.1630006</v>
          </cell>
          <cell r="D16">
            <v>3239487979.1779995</v>
          </cell>
          <cell r="E16">
            <v>970229892.98499954</v>
          </cell>
          <cell r="F16">
            <v>24583.886999999999</v>
          </cell>
          <cell r="G16">
            <v>418166225.19999999</v>
          </cell>
          <cell r="H16">
            <v>1619379402.414001</v>
          </cell>
        </row>
        <row r="17">
          <cell r="A17" t="str">
            <v>221</v>
          </cell>
          <cell r="B17">
            <v>326.32299999999975</v>
          </cell>
          <cell r="C17">
            <v>1225034074.8509998</v>
          </cell>
          <cell r="D17">
            <v>898583317.61200011</v>
          </cell>
          <cell r="E17">
            <v>326450757.23900008</v>
          </cell>
          <cell r="F17">
            <v>8199.0230000000029</v>
          </cell>
          <cell r="G17">
            <v>179402763.22399998</v>
          </cell>
          <cell r="H17">
            <v>568190040.46600008</v>
          </cell>
        </row>
        <row r="18">
          <cell r="A18" t="str">
            <v>222</v>
          </cell>
          <cell r="B18">
            <v>1216.0250000000001</v>
          </cell>
          <cell r="C18">
            <v>2881745738.3759999</v>
          </cell>
          <cell r="D18">
            <v>1983847842.0660012</v>
          </cell>
          <cell r="E18">
            <v>897897896.31000018</v>
          </cell>
          <cell r="F18">
            <v>25311.837999999996</v>
          </cell>
          <cell r="G18">
            <v>473249874.64500034</v>
          </cell>
          <cell r="H18">
            <v>1342669941.7259998</v>
          </cell>
        </row>
        <row r="19">
          <cell r="A19" t="str">
            <v>223</v>
          </cell>
          <cell r="B19">
            <v>10.747999999999999</v>
          </cell>
          <cell r="C19">
            <v>77419429.601000011</v>
          </cell>
          <cell r="D19">
            <v>48747156.397</v>
          </cell>
          <cell r="E19">
            <v>28672273.203999996</v>
          </cell>
          <cell r="F19">
            <v>538.78499999999997</v>
          </cell>
          <cell r="G19">
            <v>12622797.555</v>
          </cell>
          <cell r="H19">
            <v>61273021.789999999</v>
          </cell>
        </row>
        <row r="20">
          <cell r="A20" t="str">
            <v>231</v>
          </cell>
          <cell r="B20">
            <v>9.5</v>
          </cell>
          <cell r="C20">
            <v>246474888</v>
          </cell>
          <cell r="D20">
            <v>223254126.5</v>
          </cell>
          <cell r="E20">
            <v>23220761.5</v>
          </cell>
          <cell r="F20">
            <v>342</v>
          </cell>
          <cell r="G20">
            <v>9506650.5</v>
          </cell>
          <cell r="H20">
            <v>39192789</v>
          </cell>
        </row>
        <row r="21">
          <cell r="A21" t="str">
            <v>232</v>
          </cell>
          <cell r="B21">
            <v>40.120999999999995</v>
          </cell>
          <cell r="C21">
            <v>16016948448.426998</v>
          </cell>
          <cell r="D21">
            <v>8581099282.3010006</v>
          </cell>
          <cell r="E21">
            <v>7435849166.1260004</v>
          </cell>
          <cell r="F21">
            <v>888.51400000000001</v>
          </cell>
          <cell r="G21">
            <v>24567683.060000002</v>
          </cell>
          <cell r="H21">
            <v>7605536100.703001</v>
          </cell>
        </row>
        <row r="22">
          <cell r="A22" t="str">
            <v>241</v>
          </cell>
          <cell r="B22">
            <v>274.05200000000013</v>
          </cell>
          <cell r="C22">
            <v>15105996337.758999</v>
          </cell>
          <cell r="D22">
            <v>11104987058.126001</v>
          </cell>
          <cell r="E22">
            <v>4001009279.6330004</v>
          </cell>
          <cell r="F22">
            <v>10817.904000000002</v>
          </cell>
          <cell r="G22">
            <v>360092856.74800003</v>
          </cell>
          <cell r="H22">
            <v>6848958667.2609987</v>
          </cell>
        </row>
        <row r="23">
          <cell r="A23" t="str">
            <v>242</v>
          </cell>
          <cell r="B23">
            <v>570.07300000000021</v>
          </cell>
          <cell r="C23">
            <v>7601496220.829999</v>
          </cell>
          <cell r="D23">
            <v>5984840130.835</v>
          </cell>
          <cell r="E23">
            <v>1616656089.9949999</v>
          </cell>
          <cell r="F23">
            <v>22943.687999999998</v>
          </cell>
          <cell r="G23">
            <v>546678491.34700024</v>
          </cell>
          <cell r="H23">
            <v>1943553541.0940003</v>
          </cell>
        </row>
        <row r="24">
          <cell r="A24" t="str">
            <v>243</v>
          </cell>
          <cell r="B24">
            <v>4</v>
          </cell>
          <cell r="C24">
            <v>4706743</v>
          </cell>
          <cell r="D24">
            <v>3264617</v>
          </cell>
          <cell r="E24">
            <v>1442126</v>
          </cell>
          <cell r="F24">
            <v>30</v>
          </cell>
          <cell r="G24">
            <v>575434</v>
          </cell>
          <cell r="H24">
            <v>643281</v>
          </cell>
        </row>
        <row r="25">
          <cell r="A25" t="str">
            <v>251</v>
          </cell>
          <cell r="B25">
            <v>442.81000000000057</v>
          </cell>
          <cell r="C25">
            <v>9585078812.5480003</v>
          </cell>
          <cell r="D25">
            <v>8433350619.4389944</v>
          </cell>
          <cell r="E25">
            <v>1151728193.109</v>
          </cell>
          <cell r="F25">
            <v>26821.300999999996</v>
          </cell>
          <cell r="G25">
            <v>447498488.11899996</v>
          </cell>
          <cell r="H25">
            <v>1378361061.3930004</v>
          </cell>
        </row>
        <row r="26">
          <cell r="A26" t="str">
            <v>252</v>
          </cell>
          <cell r="B26">
            <v>1282.5650000000001</v>
          </cell>
          <cell r="C26">
            <v>8850764608.1210022</v>
          </cell>
          <cell r="D26">
            <v>6661264076.7539997</v>
          </cell>
          <cell r="E26">
            <v>2189500531.3670001</v>
          </cell>
          <cell r="F26">
            <v>65813.063000000009</v>
          </cell>
          <cell r="G26">
            <v>1108827676.5899999</v>
          </cell>
          <cell r="H26">
            <v>3786435478.6570005</v>
          </cell>
        </row>
        <row r="27">
          <cell r="A27" t="str">
            <v>261</v>
          </cell>
          <cell r="B27">
            <v>221.76700000000019</v>
          </cell>
          <cell r="C27">
            <v>284059921.76299995</v>
          </cell>
          <cell r="D27">
            <v>200591366.43400002</v>
          </cell>
          <cell r="E27">
            <v>83468555.328999966</v>
          </cell>
          <cell r="F27">
            <v>3327.4340000000007</v>
          </cell>
          <cell r="G27">
            <v>48987226.127999999</v>
          </cell>
          <cell r="H27">
            <v>131235514.88700001</v>
          </cell>
        </row>
        <row r="28">
          <cell r="A28" t="str">
            <v>269</v>
          </cell>
          <cell r="B28">
            <v>914.347000000001</v>
          </cell>
          <cell r="C28">
            <v>6182352387.5689964</v>
          </cell>
          <cell r="D28">
            <v>4551432550.9419985</v>
          </cell>
          <cell r="E28">
            <v>1630919836.6270006</v>
          </cell>
          <cell r="F28">
            <v>36805.947999999997</v>
          </cell>
          <cell r="G28">
            <v>671425814.34500051</v>
          </cell>
          <cell r="H28">
            <v>4020684439.987</v>
          </cell>
        </row>
        <row r="29">
          <cell r="A29" t="str">
            <v>271</v>
          </cell>
          <cell r="B29">
            <v>398.02399999999983</v>
          </cell>
          <cell r="C29">
            <v>4091209391.3790007</v>
          </cell>
          <cell r="D29">
            <v>3500192611.1509991</v>
          </cell>
          <cell r="E29">
            <v>591016780.22799981</v>
          </cell>
          <cell r="F29">
            <v>11988.55</v>
          </cell>
          <cell r="G29">
            <v>236364886.08099997</v>
          </cell>
          <cell r="H29">
            <v>837613016.66100037</v>
          </cell>
        </row>
        <row r="30">
          <cell r="A30" t="str">
            <v>272</v>
          </cell>
          <cell r="B30">
            <v>128.68600000000006</v>
          </cell>
          <cell r="C30">
            <v>2643421291.8740001</v>
          </cell>
          <cell r="D30">
            <v>2312501764.0100002</v>
          </cell>
          <cell r="E30">
            <v>330919527.8640002</v>
          </cell>
          <cell r="F30">
            <v>4768.21</v>
          </cell>
          <cell r="G30">
            <v>96563454.561000019</v>
          </cell>
          <cell r="H30">
            <v>582398110.17700016</v>
          </cell>
        </row>
        <row r="31">
          <cell r="A31" t="str">
            <v>273</v>
          </cell>
          <cell r="B31">
            <v>298.75</v>
          </cell>
          <cell r="C31">
            <v>2049616858.0070007</v>
          </cell>
          <cell r="D31">
            <v>1625714963.0269997</v>
          </cell>
          <cell r="E31">
            <v>423901894.98000002</v>
          </cell>
          <cell r="F31">
            <v>8604.9940000000006</v>
          </cell>
          <cell r="G31">
            <v>197194606.13899994</v>
          </cell>
          <cell r="H31">
            <v>417995949.77799994</v>
          </cell>
        </row>
        <row r="32">
          <cell r="A32" t="str">
            <v>281</v>
          </cell>
          <cell r="B32">
            <v>1184.8759999999991</v>
          </cell>
          <cell r="C32">
            <v>3553832867.2380009</v>
          </cell>
          <cell r="D32">
            <v>2626704613.5870018</v>
          </cell>
          <cell r="E32">
            <v>927128253.65100014</v>
          </cell>
          <cell r="F32">
            <v>21860.763000000006</v>
          </cell>
          <cell r="G32">
            <v>470326988.47100002</v>
          </cell>
          <cell r="H32">
            <v>992935295.36799896</v>
          </cell>
        </row>
        <row r="33">
          <cell r="A33" t="str">
            <v>289</v>
          </cell>
          <cell r="B33">
            <v>1174.845</v>
          </cell>
          <cell r="C33">
            <v>7936381450.3129997</v>
          </cell>
          <cell r="D33">
            <v>6250393275.3579988</v>
          </cell>
          <cell r="E33">
            <v>1685988174.9549994</v>
          </cell>
          <cell r="F33">
            <v>42022.374000000003</v>
          </cell>
          <cell r="G33">
            <v>747604825.25699997</v>
          </cell>
          <cell r="H33">
            <v>2409095967.5830007</v>
          </cell>
        </row>
        <row r="34">
          <cell r="A34" t="str">
            <v>291</v>
          </cell>
          <cell r="B34">
            <v>476.86399999999969</v>
          </cell>
          <cell r="C34">
            <v>2167841144.5940003</v>
          </cell>
          <cell r="D34">
            <v>1578744356.2350004</v>
          </cell>
          <cell r="E34">
            <v>589096788.35900044</v>
          </cell>
          <cell r="F34">
            <v>13926.21</v>
          </cell>
          <cell r="G34">
            <v>235662058.19200006</v>
          </cell>
          <cell r="H34">
            <v>549969966.78300011</v>
          </cell>
        </row>
        <row r="35">
          <cell r="A35" t="str">
            <v>292</v>
          </cell>
          <cell r="B35">
            <v>672.09</v>
          </cell>
          <cell r="C35">
            <v>2719145850.0300002</v>
          </cell>
          <cell r="D35">
            <v>1790636255.1940002</v>
          </cell>
          <cell r="E35">
            <v>928509594.83600032</v>
          </cell>
          <cell r="F35">
            <v>18176.373000000014</v>
          </cell>
          <cell r="G35">
            <v>433552249.89499992</v>
          </cell>
          <cell r="H35">
            <v>1241224497.4829993</v>
          </cell>
        </row>
        <row r="36">
          <cell r="A36" t="str">
            <v>293</v>
          </cell>
          <cell r="B36">
            <v>41.667000000000002</v>
          </cell>
          <cell r="C36">
            <v>355789746.83299994</v>
          </cell>
          <cell r="D36">
            <v>290423091.18199998</v>
          </cell>
          <cell r="E36">
            <v>65366655.651000015</v>
          </cell>
          <cell r="F36">
            <v>1490.373</v>
          </cell>
          <cell r="G36">
            <v>30175525.318000004</v>
          </cell>
          <cell r="H36">
            <v>100093811.252</v>
          </cell>
        </row>
        <row r="37">
          <cell r="A37" t="str">
            <v>300</v>
          </cell>
          <cell r="B37">
            <v>32.096999999999994</v>
          </cell>
          <cell r="C37">
            <v>454022935.87499994</v>
          </cell>
          <cell r="D37">
            <v>368035891.75100005</v>
          </cell>
          <cell r="E37">
            <v>85987044.123999983</v>
          </cell>
          <cell r="F37">
            <v>1636.3119999999999</v>
          </cell>
          <cell r="G37">
            <v>39100750.181000002</v>
          </cell>
          <cell r="H37">
            <v>70733065.628000006</v>
          </cell>
        </row>
        <row r="38">
          <cell r="A38" t="str">
            <v>311</v>
          </cell>
          <cell r="B38">
            <v>67.186999999999983</v>
          </cell>
          <cell r="C38">
            <v>623018247.12899983</v>
          </cell>
          <cell r="D38">
            <v>484312708.39700001</v>
          </cell>
          <cell r="E38">
            <v>138705538.73199999</v>
          </cell>
          <cell r="F38">
            <v>2660.1709999999998</v>
          </cell>
          <cell r="G38">
            <v>57779361.155000001</v>
          </cell>
          <cell r="H38">
            <v>106513931.932</v>
          </cell>
        </row>
        <row r="39">
          <cell r="A39" t="str">
            <v>312</v>
          </cell>
          <cell r="B39">
            <v>150.6040000000001</v>
          </cell>
          <cell r="C39">
            <v>1062231171.7219999</v>
          </cell>
          <cell r="D39">
            <v>846499135.59200001</v>
          </cell>
          <cell r="E39">
            <v>215732036.12999994</v>
          </cell>
          <cell r="F39">
            <v>5752.1390000000001</v>
          </cell>
          <cell r="G39">
            <v>97824557.015000015</v>
          </cell>
          <cell r="H39">
            <v>278980345.86999995</v>
          </cell>
        </row>
        <row r="40">
          <cell r="A40" t="str">
            <v>313</v>
          </cell>
          <cell r="B40">
            <v>93.888999999999982</v>
          </cell>
          <cell r="C40">
            <v>3218452699.5179992</v>
          </cell>
          <cell r="D40">
            <v>2838626263.8539996</v>
          </cell>
          <cell r="E40">
            <v>379826435.66399997</v>
          </cell>
          <cell r="F40">
            <v>5869.3370000000004</v>
          </cell>
          <cell r="G40">
            <v>128152460.87099996</v>
          </cell>
          <cell r="H40">
            <v>548943343.21899998</v>
          </cell>
        </row>
        <row r="41">
          <cell r="A41" t="str">
            <v>314</v>
          </cell>
          <cell r="B41">
            <v>9.5359999999999996</v>
          </cell>
          <cell r="C41">
            <v>52327459.032000005</v>
          </cell>
          <cell r="D41">
            <v>46761235.298</v>
          </cell>
          <cell r="E41">
            <v>5566223.7340000002</v>
          </cell>
          <cell r="F41">
            <v>327.11</v>
          </cell>
          <cell r="G41">
            <v>5667851.6620000005</v>
          </cell>
          <cell r="H41">
            <v>20572669.120000001</v>
          </cell>
        </row>
        <row r="42">
          <cell r="A42" t="str">
            <v>315</v>
          </cell>
          <cell r="B42">
            <v>36.880000000000003</v>
          </cell>
          <cell r="C42">
            <v>201826560.47500005</v>
          </cell>
          <cell r="D42">
            <v>163336330.81000003</v>
          </cell>
          <cell r="E42">
            <v>38490229.665000029</v>
          </cell>
          <cell r="F42">
            <v>2085.61</v>
          </cell>
          <cell r="G42">
            <v>20914177.520000003</v>
          </cell>
          <cell r="H42">
            <v>73171010.444999993</v>
          </cell>
        </row>
        <row r="43">
          <cell r="A43" t="str">
            <v>319</v>
          </cell>
          <cell r="B43">
            <v>80.564999999999998</v>
          </cell>
          <cell r="C43">
            <v>531019903.49899995</v>
          </cell>
          <cell r="D43">
            <v>380486064.03399986</v>
          </cell>
          <cell r="E43">
            <v>150533839.46499997</v>
          </cell>
          <cell r="F43">
            <v>3826.4379999999996</v>
          </cell>
          <cell r="G43">
            <v>63139515.587000005</v>
          </cell>
          <cell r="H43">
            <v>124737797.763</v>
          </cell>
        </row>
        <row r="44">
          <cell r="A44" t="str">
            <v>321</v>
          </cell>
          <cell r="B44">
            <v>171.83200000000005</v>
          </cell>
          <cell r="C44">
            <v>1331946673.1350005</v>
          </cell>
          <cell r="D44">
            <v>941828556.55299997</v>
          </cell>
          <cell r="E44">
            <v>390118116.58200002</v>
          </cell>
          <cell r="F44">
            <v>14405.478999999996</v>
          </cell>
          <cell r="G44">
            <v>209811110.38299999</v>
          </cell>
          <cell r="H44">
            <v>534806026.69199997</v>
          </cell>
        </row>
        <row r="45">
          <cell r="A45" t="str">
            <v>322</v>
          </cell>
          <cell r="B45">
            <v>16.881</v>
          </cell>
          <cell r="C45">
            <v>102115242.86299999</v>
          </cell>
          <cell r="D45">
            <v>53067462.689999998</v>
          </cell>
          <cell r="E45">
            <v>49047780.173</v>
          </cell>
          <cell r="F45">
            <v>2696.16</v>
          </cell>
          <cell r="G45">
            <v>30945543.316000003</v>
          </cell>
          <cell r="H45">
            <v>46573679.998999998</v>
          </cell>
        </row>
        <row r="46">
          <cell r="A46" t="str">
            <v>323</v>
          </cell>
          <cell r="B46">
            <v>97.454999999999998</v>
          </cell>
          <cell r="C46">
            <v>628885271.96099997</v>
          </cell>
          <cell r="D46">
            <v>469887096.09500003</v>
          </cell>
          <cell r="E46">
            <v>158998175.86600003</v>
          </cell>
          <cell r="F46">
            <v>6875.1770000000015</v>
          </cell>
          <cell r="G46">
            <v>89903391.711999997</v>
          </cell>
          <cell r="H46">
            <v>178724057.45200002</v>
          </cell>
        </row>
        <row r="47">
          <cell r="A47" t="str">
            <v>331</v>
          </cell>
          <cell r="B47">
            <v>55.494999999999997</v>
          </cell>
          <cell r="C47">
            <v>178638984.85299999</v>
          </cell>
          <cell r="D47">
            <v>109764357.95300001</v>
          </cell>
          <cell r="E47">
            <v>68874626.900000006</v>
          </cell>
          <cell r="F47">
            <v>1133.404</v>
          </cell>
          <cell r="G47">
            <v>31539252.683000002</v>
          </cell>
          <cell r="H47">
            <v>48077436.766999997</v>
          </cell>
        </row>
        <row r="48">
          <cell r="A48" t="str">
            <v>332</v>
          </cell>
          <cell r="B48">
            <v>9</v>
          </cell>
          <cell r="C48">
            <v>200508472.625</v>
          </cell>
          <cell r="D48">
            <v>138155835</v>
          </cell>
          <cell r="E48">
            <v>62352637.625</v>
          </cell>
          <cell r="F48">
            <v>619.625</v>
          </cell>
          <cell r="G48">
            <v>16396695.625</v>
          </cell>
          <cell r="H48">
            <v>75042435.25</v>
          </cell>
        </row>
        <row r="49">
          <cell r="A49" t="str">
            <v>333</v>
          </cell>
          <cell r="B49">
            <v>5.5720000000000001</v>
          </cell>
          <cell r="C49">
            <v>43215123.605999999</v>
          </cell>
          <cell r="D49">
            <v>29364329.092</v>
          </cell>
          <cell r="E49">
            <v>13850794.514</v>
          </cell>
          <cell r="F49">
            <v>341.86400000000003</v>
          </cell>
          <cell r="G49">
            <v>8225860.2939999998</v>
          </cell>
          <cell r="H49">
            <v>12881966.291999999</v>
          </cell>
        </row>
        <row r="50">
          <cell r="A50" t="str">
            <v>341</v>
          </cell>
          <cell r="B50">
            <v>33.286999999999999</v>
          </cell>
          <cell r="C50">
            <v>285617029.74399996</v>
          </cell>
          <cell r="D50">
            <v>258217151.456</v>
          </cell>
          <cell r="E50">
            <v>27399878.288000003</v>
          </cell>
          <cell r="F50">
            <v>941.70399999999984</v>
          </cell>
          <cell r="G50">
            <v>18931630.153999999</v>
          </cell>
          <cell r="H50">
            <v>21312633.616</v>
          </cell>
        </row>
        <row r="51">
          <cell r="A51" t="str">
            <v>342</v>
          </cell>
          <cell r="B51">
            <v>92.155999999999992</v>
          </cell>
          <cell r="C51">
            <v>486939573.24599999</v>
          </cell>
          <cell r="D51">
            <v>388168607.32100004</v>
          </cell>
          <cell r="E51">
            <v>98770965.925000012</v>
          </cell>
          <cell r="F51">
            <v>2177.377</v>
          </cell>
          <cell r="G51">
            <v>47294700.958000004</v>
          </cell>
          <cell r="H51">
            <v>117520844.11599998</v>
          </cell>
        </row>
        <row r="52">
          <cell r="A52" t="str">
            <v>343</v>
          </cell>
          <cell r="B52">
            <v>177.22800000000009</v>
          </cell>
          <cell r="C52">
            <v>1726716753.9229999</v>
          </cell>
          <cell r="D52">
            <v>1347990467.3270001</v>
          </cell>
          <cell r="E52">
            <v>378726286.59599996</v>
          </cell>
          <cell r="F52">
            <v>8731.1159999999982</v>
          </cell>
          <cell r="G52">
            <v>165157952.77399999</v>
          </cell>
          <cell r="H52">
            <v>572670965.46200013</v>
          </cell>
        </row>
        <row r="53">
          <cell r="A53" t="str">
            <v>351</v>
          </cell>
          <cell r="B53">
            <v>172.761</v>
          </cell>
          <cell r="C53">
            <v>901564535.01800013</v>
          </cell>
          <cell r="D53">
            <v>692782365.36300004</v>
          </cell>
          <cell r="E53">
            <v>208782169.655</v>
          </cell>
          <cell r="F53">
            <v>5443.92</v>
          </cell>
          <cell r="G53">
            <v>105813763.23900001</v>
          </cell>
          <cell r="H53">
            <v>337766846.37699997</v>
          </cell>
        </row>
        <row r="54">
          <cell r="A54" t="str">
            <v>359</v>
          </cell>
          <cell r="B54">
            <v>60.217000000000041</v>
          </cell>
          <cell r="C54">
            <v>374443277.61700004</v>
          </cell>
          <cell r="D54">
            <v>276085670.398</v>
          </cell>
          <cell r="E54">
            <v>98357607.218999997</v>
          </cell>
          <cell r="F54">
            <v>2573.1020000000003</v>
          </cell>
          <cell r="G54">
            <v>39687184.592999995</v>
          </cell>
          <cell r="H54">
            <v>138564931.13999999</v>
          </cell>
        </row>
        <row r="55">
          <cell r="A55" t="str">
            <v>361</v>
          </cell>
          <cell r="B55">
            <v>742.30099999999948</v>
          </cell>
          <cell r="C55">
            <v>3438174173.3199987</v>
          </cell>
          <cell r="D55">
            <v>2564707758.8859992</v>
          </cell>
          <cell r="E55">
            <v>873466414.43400002</v>
          </cell>
          <cell r="F55">
            <v>35297.496999999996</v>
          </cell>
          <cell r="G55">
            <v>476800731.98099989</v>
          </cell>
          <cell r="H55">
            <v>989644274.20700002</v>
          </cell>
        </row>
        <row r="56">
          <cell r="A56" t="str">
            <v>369</v>
          </cell>
          <cell r="B56">
            <v>661.93</v>
          </cell>
          <cell r="C56">
            <v>3574627554.473001</v>
          </cell>
          <cell r="D56">
            <v>2856280384.2579994</v>
          </cell>
          <cell r="E56">
            <v>718347170.21500003</v>
          </cell>
          <cell r="F56">
            <v>14827.428000000005</v>
          </cell>
          <cell r="G56">
            <v>419183192.25700009</v>
          </cell>
          <cell r="H56">
            <v>598350435.57399988</v>
          </cell>
        </row>
        <row r="57">
          <cell r="A57" t="str">
            <v>371</v>
          </cell>
          <cell r="B57">
            <v>14.925000000000001</v>
          </cell>
          <cell r="C57">
            <v>414078528.45199996</v>
          </cell>
          <cell r="D57">
            <v>360954281.403</v>
          </cell>
          <cell r="E57">
            <v>53124247.048999988</v>
          </cell>
          <cell r="F57">
            <v>397.25</v>
          </cell>
          <cell r="G57">
            <v>26691739.897</v>
          </cell>
          <cell r="H57">
            <v>29751128.414000005</v>
          </cell>
        </row>
        <row r="58">
          <cell r="A58" t="str">
            <v>372</v>
          </cell>
          <cell r="B58">
            <v>76.483000000000033</v>
          </cell>
          <cell r="C58">
            <v>464265022.20000005</v>
          </cell>
          <cell r="D58">
            <v>388622004.61900002</v>
          </cell>
          <cell r="E58">
            <v>75643017.580999941</v>
          </cell>
          <cell r="F58">
            <v>2033.8440000000003</v>
          </cell>
          <cell r="G58">
            <v>33023859.751000006</v>
          </cell>
          <cell r="H58">
            <v>103660844.70199999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>
        <row r="1">
          <cell r="A1" t="str">
            <v>Expr1</v>
          </cell>
          <cell r="B1" t="str">
            <v>SumOfWEIGHT</v>
          </cell>
          <cell r="C1" t="str">
            <v>SumOfOUTPUT</v>
          </cell>
          <cell r="D1" t="str">
            <v>SumOfINPUT</v>
          </cell>
          <cell r="E1" t="str">
            <v>SumOfVADDED</v>
          </cell>
          <cell r="F1" t="str">
            <v>SumOfEMPLOY</v>
          </cell>
          <cell r="G1" t="str">
            <v>SumOf$EMPLOY</v>
          </cell>
          <cell r="H1" t="str">
            <v>SumOfF0899</v>
          </cell>
        </row>
        <row r="2">
          <cell r="A2" t="str">
            <v>151</v>
          </cell>
          <cell r="B2">
            <v>773.31000000000063</v>
          </cell>
          <cell r="C2">
            <v>33163228656.366993</v>
          </cell>
          <cell r="D2">
            <v>29644890606.299</v>
          </cell>
          <cell r="E2">
            <v>3518338050.0680032</v>
          </cell>
          <cell r="F2">
            <v>45433.667000000052</v>
          </cell>
          <cell r="G2">
            <v>691354192.01399994</v>
          </cell>
          <cell r="H2">
            <v>4595514653.4230042</v>
          </cell>
        </row>
        <row r="3">
          <cell r="A3" t="str">
            <v>152</v>
          </cell>
          <cell r="B3">
            <v>37.25</v>
          </cell>
          <cell r="C3">
            <v>247331509.83600003</v>
          </cell>
          <cell r="D3">
            <v>186543233.86900005</v>
          </cell>
          <cell r="E3">
            <v>60788275.966999978</v>
          </cell>
          <cell r="F3">
            <v>1165.3879999999999</v>
          </cell>
          <cell r="G3">
            <v>22598738.752999999</v>
          </cell>
          <cell r="H3">
            <v>165592305.77100003</v>
          </cell>
        </row>
        <row r="4">
          <cell r="A4" t="str">
            <v>153</v>
          </cell>
          <cell r="B4">
            <v>334.72600000000006</v>
          </cell>
          <cell r="C4">
            <v>5093957675.9209995</v>
          </cell>
          <cell r="D4">
            <v>4441735597.2579975</v>
          </cell>
          <cell r="E4">
            <v>652222078.66300011</v>
          </cell>
          <cell r="F4">
            <v>9427.1309999999994</v>
          </cell>
          <cell r="G4">
            <v>195696454.21400002</v>
          </cell>
          <cell r="H4">
            <v>1382821042.2590003</v>
          </cell>
        </row>
        <row r="5">
          <cell r="A5" t="str">
            <v>154</v>
          </cell>
          <cell r="B5">
            <v>2029.421999999995</v>
          </cell>
          <cell r="C5">
            <v>5205794130.3740005</v>
          </cell>
          <cell r="D5">
            <v>3977452280.8170052</v>
          </cell>
          <cell r="E5">
            <v>1228341849.5569994</v>
          </cell>
          <cell r="F5">
            <v>47374.738000000056</v>
          </cell>
          <cell r="G5">
            <v>591912447.34800005</v>
          </cell>
          <cell r="H5">
            <v>2122176566.9940002</v>
          </cell>
        </row>
        <row r="6">
          <cell r="A6" t="str">
            <v>155</v>
          </cell>
          <cell r="B6">
            <v>179.34100000000004</v>
          </cell>
          <cell r="C6">
            <v>1318268521.7089999</v>
          </cell>
          <cell r="D6">
            <v>998413895.82099998</v>
          </cell>
          <cell r="E6">
            <v>319854625.88799989</v>
          </cell>
          <cell r="F6">
            <v>4393.1020000000008</v>
          </cell>
          <cell r="G6">
            <v>77258700.203999996</v>
          </cell>
          <cell r="H6">
            <v>430135042.87900007</v>
          </cell>
        </row>
        <row r="7">
          <cell r="A7" t="str">
            <v>160</v>
          </cell>
          <cell r="B7">
            <v>128.1</v>
          </cell>
          <cell r="C7">
            <v>768735930.4460001</v>
          </cell>
          <cell r="D7">
            <v>513182072.34199995</v>
          </cell>
          <cell r="E7">
            <v>255553858.10399979</v>
          </cell>
          <cell r="F7">
            <v>3272.212</v>
          </cell>
          <cell r="G7">
            <v>17163940.314000003</v>
          </cell>
          <cell r="H7">
            <v>378357851.39800012</v>
          </cell>
        </row>
        <row r="8">
          <cell r="A8" t="str">
            <v>171</v>
          </cell>
          <cell r="B8">
            <v>166.155</v>
          </cell>
          <cell r="C8">
            <v>562708889.55199993</v>
          </cell>
          <cell r="D8">
            <v>398215111.36200005</v>
          </cell>
          <cell r="E8">
            <v>164493778.19000006</v>
          </cell>
          <cell r="F8">
            <v>4258.8100000000004</v>
          </cell>
          <cell r="G8">
            <v>68150992.925999999</v>
          </cell>
          <cell r="H8">
            <v>296832691.38800007</v>
          </cell>
        </row>
        <row r="9">
          <cell r="A9" t="str">
            <v>172</v>
          </cell>
          <cell r="B9">
            <v>288.8540000000001</v>
          </cell>
          <cell r="C9">
            <v>688475361.74399996</v>
          </cell>
          <cell r="D9">
            <v>475780432.14600009</v>
          </cell>
          <cell r="E9">
            <v>212694929.59800011</v>
          </cell>
          <cell r="F9">
            <v>8443.0640000000003</v>
          </cell>
          <cell r="G9">
            <v>118289710.175</v>
          </cell>
          <cell r="H9">
            <v>265948302.72500002</v>
          </cell>
        </row>
        <row r="10">
          <cell r="A10" t="str">
            <v>173</v>
          </cell>
          <cell r="B10">
            <v>88.215000000000003</v>
          </cell>
          <cell r="C10">
            <v>297200652.26499999</v>
          </cell>
          <cell r="D10">
            <v>206809969.31200001</v>
          </cell>
          <cell r="E10">
            <v>90390682.953000009</v>
          </cell>
          <cell r="F10">
            <v>4096.7950000000001</v>
          </cell>
          <cell r="G10">
            <v>53566795.099999994</v>
          </cell>
          <cell r="H10">
            <v>183605604.44400001</v>
          </cell>
        </row>
        <row r="11">
          <cell r="A11" t="str">
            <v>181</v>
          </cell>
          <cell r="B11">
            <v>861.48599999999988</v>
          </cell>
          <cell r="C11">
            <v>1361458923.3870001</v>
          </cell>
          <cell r="D11">
            <v>934017853.99799979</v>
          </cell>
          <cell r="E11">
            <v>427441069.38899988</v>
          </cell>
          <cell r="F11">
            <v>24273.455999999995</v>
          </cell>
          <cell r="G11">
            <v>277920796.90400004</v>
          </cell>
          <cell r="H11">
            <v>270763505.00999999</v>
          </cell>
        </row>
        <row r="12">
          <cell r="A12" t="str">
            <v>191</v>
          </cell>
          <cell r="B12">
            <v>59.818000000000012</v>
          </cell>
          <cell r="C12">
            <v>63707980.247999996</v>
          </cell>
          <cell r="D12">
            <v>48470955.371999994</v>
          </cell>
          <cell r="E12">
            <v>15237024.876000008</v>
          </cell>
          <cell r="F12">
            <v>885.851</v>
          </cell>
          <cell r="G12">
            <v>9945574.3920000009</v>
          </cell>
          <cell r="H12">
            <v>18836609.012999997</v>
          </cell>
        </row>
        <row r="13">
          <cell r="A13" t="str">
            <v>192</v>
          </cell>
          <cell r="B13">
            <v>195.40599999999989</v>
          </cell>
          <cell r="C13">
            <v>293908942.17199993</v>
          </cell>
          <cell r="D13">
            <v>212985191.12199995</v>
          </cell>
          <cell r="E13">
            <v>80923751.050000012</v>
          </cell>
          <cell r="F13">
            <v>4710.8879999999999</v>
          </cell>
          <cell r="G13">
            <v>61198820.82</v>
          </cell>
          <cell r="H13">
            <v>81448188.966999993</v>
          </cell>
        </row>
        <row r="14">
          <cell r="A14" t="str">
            <v>201</v>
          </cell>
          <cell r="B14">
            <v>521.43500000000051</v>
          </cell>
          <cell r="C14">
            <v>4498778136.6280012</v>
          </cell>
          <cell r="D14">
            <v>3713866017.0739999</v>
          </cell>
          <cell r="E14">
            <v>784912119.55400038</v>
          </cell>
          <cell r="F14">
            <v>34045.659000000007</v>
          </cell>
          <cell r="G14">
            <v>503549272.91200006</v>
          </cell>
          <cell r="H14">
            <v>1262126699.6149998</v>
          </cell>
        </row>
        <row r="15">
          <cell r="A15" t="str">
            <v>202</v>
          </cell>
          <cell r="B15">
            <v>676.83</v>
          </cell>
          <cell r="C15">
            <v>2477698904.8370004</v>
          </cell>
          <cell r="D15">
            <v>1938546958.365999</v>
          </cell>
          <cell r="E15">
            <v>539151946.47099996</v>
          </cell>
          <cell r="F15">
            <v>26685.021999999994</v>
          </cell>
          <cell r="G15">
            <v>330228132.42599994</v>
          </cell>
          <cell r="H15">
            <v>1130205043.1790001</v>
          </cell>
        </row>
        <row r="16">
          <cell r="A16" t="str">
            <v>210</v>
          </cell>
          <cell r="B16">
            <v>556.36599999999964</v>
          </cell>
          <cell r="C16">
            <v>4209717872.1630006</v>
          </cell>
          <cell r="D16">
            <v>3239487979.1779995</v>
          </cell>
          <cell r="E16">
            <v>970229892.98499954</v>
          </cell>
          <cell r="F16">
            <v>24583.886999999999</v>
          </cell>
          <cell r="G16">
            <v>418166225.19999999</v>
          </cell>
          <cell r="H16">
            <v>1619379402.414001</v>
          </cell>
        </row>
        <row r="17">
          <cell r="A17" t="str">
            <v>221</v>
          </cell>
          <cell r="B17">
            <v>326.32299999999975</v>
          </cell>
          <cell r="C17">
            <v>1225034074.8509998</v>
          </cell>
          <cell r="D17">
            <v>898583317.61200011</v>
          </cell>
          <cell r="E17">
            <v>326450757.23900008</v>
          </cell>
          <cell r="F17">
            <v>8199.0230000000029</v>
          </cell>
          <cell r="G17">
            <v>179402763.22399998</v>
          </cell>
          <cell r="H17">
            <v>568190040.46600008</v>
          </cell>
        </row>
        <row r="18">
          <cell r="A18" t="str">
            <v>222</v>
          </cell>
          <cell r="B18">
            <v>1216.0250000000001</v>
          </cell>
          <cell r="C18">
            <v>2881745738.3759999</v>
          </cell>
          <cell r="D18">
            <v>1983847842.0660012</v>
          </cell>
          <cell r="E18">
            <v>897897896.31000018</v>
          </cell>
          <cell r="F18">
            <v>25311.837999999996</v>
          </cell>
          <cell r="G18">
            <v>473249874.64500034</v>
          </cell>
          <cell r="H18">
            <v>1342669941.7259998</v>
          </cell>
        </row>
        <row r="19">
          <cell r="A19" t="str">
            <v>223</v>
          </cell>
          <cell r="B19">
            <v>10.747999999999999</v>
          </cell>
          <cell r="C19">
            <v>77419429.601000011</v>
          </cell>
          <cell r="D19">
            <v>48747156.397</v>
          </cell>
          <cell r="E19">
            <v>28672273.203999996</v>
          </cell>
          <cell r="F19">
            <v>538.78499999999997</v>
          </cell>
          <cell r="G19">
            <v>12622797.555</v>
          </cell>
          <cell r="H19">
            <v>61273021.789999999</v>
          </cell>
        </row>
        <row r="20">
          <cell r="A20" t="str">
            <v>231</v>
          </cell>
          <cell r="B20">
            <v>9.5</v>
          </cell>
          <cell r="C20">
            <v>246474888</v>
          </cell>
          <cell r="D20">
            <v>223254126.5</v>
          </cell>
          <cell r="E20">
            <v>23220761.5</v>
          </cell>
          <cell r="F20">
            <v>342</v>
          </cell>
          <cell r="G20">
            <v>9506650.5</v>
          </cell>
          <cell r="H20">
            <v>39192789</v>
          </cell>
        </row>
        <row r="21">
          <cell r="A21" t="str">
            <v>232</v>
          </cell>
          <cell r="B21">
            <v>40.120999999999995</v>
          </cell>
          <cell r="C21">
            <v>16016948448.426998</v>
          </cell>
          <cell r="D21">
            <v>8581099282.3010006</v>
          </cell>
          <cell r="E21">
            <v>7435849166.1260004</v>
          </cell>
          <cell r="F21">
            <v>888.51400000000001</v>
          </cell>
          <cell r="G21">
            <v>24567683.060000002</v>
          </cell>
          <cell r="H21">
            <v>7605536100.703001</v>
          </cell>
        </row>
        <row r="22">
          <cell r="A22" t="str">
            <v>241</v>
          </cell>
          <cell r="B22">
            <v>274.05200000000013</v>
          </cell>
          <cell r="C22">
            <v>15105996337.758999</v>
          </cell>
          <cell r="D22">
            <v>11104987058.126001</v>
          </cell>
          <cell r="E22">
            <v>4001009279.6330004</v>
          </cell>
          <cell r="F22">
            <v>10817.904000000002</v>
          </cell>
          <cell r="G22">
            <v>360092856.74800003</v>
          </cell>
          <cell r="H22">
            <v>6848958667.2609987</v>
          </cell>
        </row>
        <row r="23">
          <cell r="A23" t="str">
            <v>242</v>
          </cell>
          <cell r="B23">
            <v>570.07300000000021</v>
          </cell>
          <cell r="C23">
            <v>7601496220.829999</v>
          </cell>
          <cell r="D23">
            <v>5984840130.835</v>
          </cell>
          <cell r="E23">
            <v>1616656089.9949999</v>
          </cell>
          <cell r="F23">
            <v>22943.687999999998</v>
          </cell>
          <cell r="G23">
            <v>546678491.34700024</v>
          </cell>
          <cell r="H23">
            <v>1943553541.0940003</v>
          </cell>
        </row>
        <row r="24">
          <cell r="A24" t="str">
            <v>243</v>
          </cell>
          <cell r="B24">
            <v>4</v>
          </cell>
          <cell r="C24">
            <v>4706743</v>
          </cell>
          <cell r="D24">
            <v>3264617</v>
          </cell>
          <cell r="E24">
            <v>1442126</v>
          </cell>
          <cell r="F24">
            <v>30</v>
          </cell>
          <cell r="G24">
            <v>575434</v>
          </cell>
          <cell r="H24">
            <v>643281</v>
          </cell>
        </row>
        <row r="25">
          <cell r="A25" t="str">
            <v>251</v>
          </cell>
          <cell r="B25">
            <v>442.81000000000057</v>
          </cell>
          <cell r="C25">
            <v>9585078812.5480003</v>
          </cell>
          <cell r="D25">
            <v>8433350619.4389944</v>
          </cell>
          <cell r="E25">
            <v>1151728193.109</v>
          </cell>
          <cell r="F25">
            <v>26821.300999999996</v>
          </cell>
          <cell r="G25">
            <v>447498488.11899996</v>
          </cell>
          <cell r="H25">
            <v>1378361061.3930004</v>
          </cell>
        </row>
        <row r="26">
          <cell r="A26" t="str">
            <v>252</v>
          </cell>
          <cell r="B26">
            <v>1282.5650000000001</v>
          </cell>
          <cell r="C26">
            <v>8850764608.1210022</v>
          </cell>
          <cell r="D26">
            <v>6661264076.7539997</v>
          </cell>
          <cell r="E26">
            <v>2189500531.3670001</v>
          </cell>
          <cell r="F26">
            <v>65813.063000000009</v>
          </cell>
          <cell r="G26">
            <v>1108827676.5899999</v>
          </cell>
          <cell r="H26">
            <v>3786435478.6570005</v>
          </cell>
        </row>
        <row r="27">
          <cell r="A27" t="str">
            <v>261</v>
          </cell>
          <cell r="B27">
            <v>221.76700000000019</v>
          </cell>
          <cell r="C27">
            <v>284059921.76299995</v>
          </cell>
          <cell r="D27">
            <v>200591366.43400002</v>
          </cell>
          <cell r="E27">
            <v>83468555.328999966</v>
          </cell>
          <cell r="F27">
            <v>3327.4340000000007</v>
          </cell>
          <cell r="G27">
            <v>48987226.127999999</v>
          </cell>
          <cell r="H27">
            <v>131235514.88700001</v>
          </cell>
        </row>
        <row r="28">
          <cell r="A28" t="str">
            <v>269</v>
          </cell>
          <cell r="B28">
            <v>914.347000000001</v>
          </cell>
          <cell r="C28">
            <v>6182352387.5689964</v>
          </cell>
          <cell r="D28">
            <v>4551432550.9419985</v>
          </cell>
          <cell r="E28">
            <v>1630919836.6270006</v>
          </cell>
          <cell r="F28">
            <v>36805.947999999997</v>
          </cell>
          <cell r="G28">
            <v>671425814.34500051</v>
          </cell>
          <cell r="H28">
            <v>4020684439.987</v>
          </cell>
        </row>
        <row r="29">
          <cell r="A29" t="str">
            <v>271</v>
          </cell>
          <cell r="B29">
            <v>398.02399999999983</v>
          </cell>
          <cell r="C29">
            <v>4091209391.3790007</v>
          </cell>
          <cell r="D29">
            <v>3500192611.1509991</v>
          </cell>
          <cell r="E29">
            <v>591016780.22799981</v>
          </cell>
          <cell r="F29">
            <v>11988.55</v>
          </cell>
          <cell r="G29">
            <v>236364886.08099997</v>
          </cell>
          <cell r="H29">
            <v>837613016.66100037</v>
          </cell>
        </row>
        <row r="30">
          <cell r="A30" t="str">
            <v>272</v>
          </cell>
          <cell r="B30">
            <v>128.68600000000006</v>
          </cell>
          <cell r="C30">
            <v>2643421291.8740001</v>
          </cell>
          <cell r="D30">
            <v>2312501764.0100002</v>
          </cell>
          <cell r="E30">
            <v>330919527.8640002</v>
          </cell>
          <cell r="F30">
            <v>4768.21</v>
          </cell>
          <cell r="G30">
            <v>96563454.561000019</v>
          </cell>
          <cell r="H30">
            <v>582398110.17700016</v>
          </cell>
        </row>
        <row r="31">
          <cell r="A31" t="str">
            <v>273</v>
          </cell>
          <cell r="B31">
            <v>298.75</v>
          </cell>
          <cell r="C31">
            <v>2049616858.0070007</v>
          </cell>
          <cell r="D31">
            <v>1625714963.0269997</v>
          </cell>
          <cell r="E31">
            <v>423901894.98000002</v>
          </cell>
          <cell r="F31">
            <v>8604.9940000000006</v>
          </cell>
          <cell r="G31">
            <v>197194606.13899994</v>
          </cell>
          <cell r="H31">
            <v>417995949.77799994</v>
          </cell>
        </row>
        <row r="32">
          <cell r="A32" t="str">
            <v>281</v>
          </cell>
          <cell r="B32">
            <v>1184.8759999999991</v>
          </cell>
          <cell r="C32">
            <v>3553832867.2380009</v>
          </cell>
          <cell r="D32">
            <v>2626704613.5870018</v>
          </cell>
          <cell r="E32">
            <v>927128253.65100014</v>
          </cell>
          <cell r="F32">
            <v>21860.763000000006</v>
          </cell>
          <cell r="G32">
            <v>470326988.47100002</v>
          </cell>
          <cell r="H32">
            <v>992935295.36799896</v>
          </cell>
        </row>
        <row r="33">
          <cell r="A33" t="str">
            <v>289</v>
          </cell>
          <cell r="B33">
            <v>1174.845</v>
          </cell>
          <cell r="C33">
            <v>7936381450.3129997</v>
          </cell>
          <cell r="D33">
            <v>6250393275.3579988</v>
          </cell>
          <cell r="E33">
            <v>1685988174.9549994</v>
          </cell>
          <cell r="F33">
            <v>42022.374000000003</v>
          </cell>
          <cell r="G33">
            <v>747604825.25699997</v>
          </cell>
          <cell r="H33">
            <v>2409095967.5830007</v>
          </cell>
        </row>
        <row r="34">
          <cell r="A34" t="str">
            <v>291</v>
          </cell>
          <cell r="B34">
            <v>476.86399999999969</v>
          </cell>
          <cell r="C34">
            <v>2167841144.5940003</v>
          </cell>
          <cell r="D34">
            <v>1578744356.2350004</v>
          </cell>
          <cell r="E34">
            <v>589096788.35900044</v>
          </cell>
          <cell r="F34">
            <v>13926.21</v>
          </cell>
          <cell r="G34">
            <v>235662058.19200006</v>
          </cell>
          <cell r="H34">
            <v>549969966.78300011</v>
          </cell>
        </row>
        <row r="35">
          <cell r="A35" t="str">
            <v>292</v>
          </cell>
          <cell r="B35">
            <v>672.09</v>
          </cell>
          <cell r="C35">
            <v>2719145850.0300002</v>
          </cell>
          <cell r="D35">
            <v>1790636255.1940002</v>
          </cell>
          <cell r="E35">
            <v>928509594.83600032</v>
          </cell>
          <cell r="F35">
            <v>18176.373000000014</v>
          </cell>
          <cell r="G35">
            <v>433552249.89499992</v>
          </cell>
          <cell r="H35">
            <v>1241224497.4829993</v>
          </cell>
        </row>
        <row r="36">
          <cell r="A36" t="str">
            <v>293</v>
          </cell>
          <cell r="B36">
            <v>41.667000000000002</v>
          </cell>
          <cell r="C36">
            <v>355789746.83299994</v>
          </cell>
          <cell r="D36">
            <v>290423091.18199998</v>
          </cell>
          <cell r="E36">
            <v>65366655.651000015</v>
          </cell>
          <cell r="F36">
            <v>1490.373</v>
          </cell>
          <cell r="G36">
            <v>30175525.318000004</v>
          </cell>
          <cell r="H36">
            <v>100093811.252</v>
          </cell>
        </row>
        <row r="37">
          <cell r="A37" t="str">
            <v>300</v>
          </cell>
          <cell r="B37">
            <v>32.096999999999994</v>
          </cell>
          <cell r="C37">
            <v>454022935.87499994</v>
          </cell>
          <cell r="D37">
            <v>368035891.75100005</v>
          </cell>
          <cell r="E37">
            <v>85987044.123999983</v>
          </cell>
          <cell r="F37">
            <v>1636.3119999999999</v>
          </cell>
          <cell r="G37">
            <v>39100750.181000002</v>
          </cell>
          <cell r="H37">
            <v>70733065.628000006</v>
          </cell>
        </row>
        <row r="38">
          <cell r="A38" t="str">
            <v>311</v>
          </cell>
          <cell r="B38">
            <v>67.186999999999983</v>
          </cell>
          <cell r="C38">
            <v>623018247.12899983</v>
          </cell>
          <cell r="D38">
            <v>484312708.39700001</v>
          </cell>
          <cell r="E38">
            <v>138705538.73199999</v>
          </cell>
          <cell r="F38">
            <v>2660.1709999999998</v>
          </cell>
          <cell r="G38">
            <v>57779361.155000001</v>
          </cell>
          <cell r="H38">
            <v>106513931.932</v>
          </cell>
        </row>
        <row r="39">
          <cell r="A39" t="str">
            <v>312</v>
          </cell>
          <cell r="B39">
            <v>150.6040000000001</v>
          </cell>
          <cell r="C39">
            <v>1062231171.7219999</v>
          </cell>
          <cell r="D39">
            <v>846499135.59200001</v>
          </cell>
          <cell r="E39">
            <v>215732036.12999994</v>
          </cell>
          <cell r="F39">
            <v>5752.1390000000001</v>
          </cell>
          <cell r="G39">
            <v>97824557.015000015</v>
          </cell>
          <cell r="H39">
            <v>278980345.86999995</v>
          </cell>
        </row>
        <row r="40">
          <cell r="A40" t="str">
            <v>313</v>
          </cell>
          <cell r="B40">
            <v>93.888999999999982</v>
          </cell>
          <cell r="C40">
            <v>3218452699.5179992</v>
          </cell>
          <cell r="D40">
            <v>2838626263.8539996</v>
          </cell>
          <cell r="E40">
            <v>379826435.66399997</v>
          </cell>
          <cell r="F40">
            <v>5869.3370000000004</v>
          </cell>
          <cell r="G40">
            <v>128152460.87099996</v>
          </cell>
          <cell r="H40">
            <v>548943343.21899998</v>
          </cell>
        </row>
        <row r="41">
          <cell r="A41" t="str">
            <v>314</v>
          </cell>
          <cell r="B41">
            <v>9.5359999999999996</v>
          </cell>
          <cell r="C41">
            <v>52327459.032000005</v>
          </cell>
          <cell r="D41">
            <v>46761235.298</v>
          </cell>
          <cell r="E41">
            <v>5566223.7340000002</v>
          </cell>
          <cell r="F41">
            <v>327.11</v>
          </cell>
          <cell r="G41">
            <v>5667851.6620000005</v>
          </cell>
          <cell r="H41">
            <v>20572669.120000001</v>
          </cell>
        </row>
        <row r="42">
          <cell r="A42" t="str">
            <v>315</v>
          </cell>
          <cell r="B42">
            <v>36.880000000000003</v>
          </cell>
          <cell r="C42">
            <v>201826560.47500005</v>
          </cell>
          <cell r="D42">
            <v>163336330.81000003</v>
          </cell>
          <cell r="E42">
            <v>38490229.665000029</v>
          </cell>
          <cell r="F42">
            <v>2085.61</v>
          </cell>
          <cell r="G42">
            <v>20914177.520000003</v>
          </cell>
          <cell r="H42">
            <v>73171010.444999993</v>
          </cell>
        </row>
        <row r="43">
          <cell r="A43" t="str">
            <v>319</v>
          </cell>
          <cell r="B43">
            <v>80.564999999999998</v>
          </cell>
          <cell r="C43">
            <v>531019903.49899995</v>
          </cell>
          <cell r="D43">
            <v>380486064.03399986</v>
          </cell>
          <cell r="E43">
            <v>150533839.46499997</v>
          </cell>
          <cell r="F43">
            <v>3826.4379999999996</v>
          </cell>
          <cell r="G43">
            <v>63139515.587000005</v>
          </cell>
          <cell r="H43">
            <v>124737797.763</v>
          </cell>
        </row>
        <row r="44">
          <cell r="A44" t="str">
            <v>321</v>
          </cell>
          <cell r="B44">
            <v>171.83200000000005</v>
          </cell>
          <cell r="C44">
            <v>1331946673.1350005</v>
          </cell>
          <cell r="D44">
            <v>941828556.55299997</v>
          </cell>
          <cell r="E44">
            <v>390118116.58200002</v>
          </cell>
          <cell r="F44">
            <v>14405.478999999996</v>
          </cell>
          <cell r="G44">
            <v>209811110.38299999</v>
          </cell>
          <cell r="H44">
            <v>534806026.69199997</v>
          </cell>
        </row>
        <row r="45">
          <cell r="A45" t="str">
            <v>322</v>
          </cell>
          <cell r="B45">
            <v>16.881</v>
          </cell>
          <cell r="C45">
            <v>102115242.86299999</v>
          </cell>
          <cell r="D45">
            <v>53067462.689999998</v>
          </cell>
          <cell r="E45">
            <v>49047780.173</v>
          </cell>
          <cell r="F45">
            <v>2696.16</v>
          </cell>
          <cell r="G45">
            <v>30945543.316000003</v>
          </cell>
          <cell r="H45">
            <v>46573679.998999998</v>
          </cell>
        </row>
        <row r="46">
          <cell r="A46" t="str">
            <v>323</v>
          </cell>
          <cell r="B46">
            <v>97.454999999999998</v>
          </cell>
          <cell r="C46">
            <v>628885271.96099997</v>
          </cell>
          <cell r="D46">
            <v>469887096.09500003</v>
          </cell>
          <cell r="E46">
            <v>158998175.86600003</v>
          </cell>
          <cell r="F46">
            <v>6875.1770000000015</v>
          </cell>
          <cell r="G46">
            <v>89903391.711999997</v>
          </cell>
          <cell r="H46">
            <v>178724057.45200002</v>
          </cell>
        </row>
        <row r="47">
          <cell r="A47" t="str">
            <v>331</v>
          </cell>
          <cell r="B47">
            <v>55.494999999999997</v>
          </cell>
          <cell r="C47">
            <v>178638984.85299999</v>
          </cell>
          <cell r="D47">
            <v>109764357.95300001</v>
          </cell>
          <cell r="E47">
            <v>68874626.900000006</v>
          </cell>
          <cell r="F47">
            <v>1133.404</v>
          </cell>
          <cell r="G47">
            <v>31539252.683000002</v>
          </cell>
          <cell r="H47">
            <v>48077436.766999997</v>
          </cell>
        </row>
        <row r="48">
          <cell r="A48" t="str">
            <v>332</v>
          </cell>
          <cell r="B48">
            <v>9</v>
          </cell>
          <cell r="C48">
            <v>200508472.625</v>
          </cell>
          <cell r="D48">
            <v>138155835</v>
          </cell>
          <cell r="E48">
            <v>62352637.625</v>
          </cell>
          <cell r="F48">
            <v>619.625</v>
          </cell>
          <cell r="G48">
            <v>16396695.625</v>
          </cell>
          <cell r="H48">
            <v>75042435.25</v>
          </cell>
        </row>
        <row r="49">
          <cell r="A49" t="str">
            <v>333</v>
          </cell>
          <cell r="B49">
            <v>5.5720000000000001</v>
          </cell>
          <cell r="C49">
            <v>43215123.605999999</v>
          </cell>
          <cell r="D49">
            <v>29364329.092</v>
          </cell>
          <cell r="E49">
            <v>13850794.514</v>
          </cell>
          <cell r="F49">
            <v>341.86400000000003</v>
          </cell>
          <cell r="G49">
            <v>8225860.2939999998</v>
          </cell>
          <cell r="H49">
            <v>12881966.291999999</v>
          </cell>
        </row>
        <row r="50">
          <cell r="A50" t="str">
            <v>341</v>
          </cell>
          <cell r="B50">
            <v>33.286999999999999</v>
          </cell>
          <cell r="C50">
            <v>285617029.74399996</v>
          </cell>
          <cell r="D50">
            <v>258217151.456</v>
          </cell>
          <cell r="E50">
            <v>27399878.288000003</v>
          </cell>
          <cell r="F50">
            <v>941.70399999999984</v>
          </cell>
          <cell r="G50">
            <v>18931630.153999999</v>
          </cell>
          <cell r="H50">
            <v>21312633.616</v>
          </cell>
        </row>
        <row r="51">
          <cell r="A51" t="str">
            <v>342</v>
          </cell>
          <cell r="B51">
            <v>92.155999999999992</v>
          </cell>
          <cell r="C51">
            <v>486939573.24599999</v>
          </cell>
          <cell r="D51">
            <v>388168607.32100004</v>
          </cell>
          <cell r="E51">
            <v>98770965.925000012</v>
          </cell>
          <cell r="F51">
            <v>2177.377</v>
          </cell>
          <cell r="G51">
            <v>47294700.958000004</v>
          </cell>
          <cell r="H51">
            <v>117520844.11599998</v>
          </cell>
        </row>
        <row r="52">
          <cell r="A52" t="str">
            <v>343</v>
          </cell>
          <cell r="B52">
            <v>177.22800000000009</v>
          </cell>
          <cell r="C52">
            <v>1726716753.9229999</v>
          </cell>
          <cell r="D52">
            <v>1347990467.3270001</v>
          </cell>
          <cell r="E52">
            <v>378726286.59599996</v>
          </cell>
          <cell r="F52">
            <v>8731.1159999999982</v>
          </cell>
          <cell r="G52">
            <v>165157952.77399999</v>
          </cell>
          <cell r="H52">
            <v>572670965.46200013</v>
          </cell>
        </row>
        <row r="53">
          <cell r="A53" t="str">
            <v>351</v>
          </cell>
          <cell r="B53">
            <v>172.761</v>
          </cell>
          <cell r="C53">
            <v>901564535.01800013</v>
          </cell>
          <cell r="D53">
            <v>692782365.36300004</v>
          </cell>
          <cell r="E53">
            <v>208782169.655</v>
          </cell>
          <cell r="F53">
            <v>5443.92</v>
          </cell>
          <cell r="G53">
            <v>105813763.23900001</v>
          </cell>
          <cell r="H53">
            <v>337766846.37699997</v>
          </cell>
        </row>
        <row r="54">
          <cell r="A54" t="str">
            <v>359</v>
          </cell>
          <cell r="B54">
            <v>60.217000000000041</v>
          </cell>
          <cell r="C54">
            <v>374443277.61700004</v>
          </cell>
          <cell r="D54">
            <v>276085670.398</v>
          </cell>
          <cell r="E54">
            <v>98357607.218999997</v>
          </cell>
          <cell r="F54">
            <v>2573.1020000000003</v>
          </cell>
          <cell r="G54">
            <v>39687184.592999995</v>
          </cell>
          <cell r="H54">
            <v>138564931.13999999</v>
          </cell>
        </row>
        <row r="55">
          <cell r="A55" t="str">
            <v>361</v>
          </cell>
          <cell r="B55">
            <v>742.30099999999948</v>
          </cell>
          <cell r="C55">
            <v>3438174173.3199987</v>
          </cell>
          <cell r="D55">
            <v>2564707758.8859992</v>
          </cell>
          <cell r="E55">
            <v>873466414.43400002</v>
          </cell>
          <cell r="F55">
            <v>35297.496999999996</v>
          </cell>
          <cell r="G55">
            <v>476800731.98099989</v>
          </cell>
          <cell r="H55">
            <v>989644274.20700002</v>
          </cell>
        </row>
        <row r="56">
          <cell r="A56" t="str">
            <v>369</v>
          </cell>
          <cell r="B56">
            <v>661.93</v>
          </cell>
          <cell r="C56">
            <v>3574627554.473001</v>
          </cell>
          <cell r="D56">
            <v>2856280384.2579994</v>
          </cell>
          <cell r="E56">
            <v>718347170.21500003</v>
          </cell>
          <cell r="F56">
            <v>14827.428000000005</v>
          </cell>
          <cell r="G56">
            <v>419183192.25700009</v>
          </cell>
          <cell r="H56">
            <v>598350435.57399988</v>
          </cell>
        </row>
        <row r="57">
          <cell r="A57" t="str">
            <v>371</v>
          </cell>
          <cell r="B57">
            <v>14.925000000000001</v>
          </cell>
          <cell r="C57">
            <v>414078528.45199996</v>
          </cell>
          <cell r="D57">
            <v>360954281.403</v>
          </cell>
          <cell r="E57">
            <v>53124247.048999988</v>
          </cell>
          <cell r="F57">
            <v>397.25</v>
          </cell>
          <cell r="G57">
            <v>26691739.897</v>
          </cell>
          <cell r="H57">
            <v>29751128.414000005</v>
          </cell>
        </row>
        <row r="58">
          <cell r="A58" t="str">
            <v>372</v>
          </cell>
          <cell r="B58">
            <v>76.483000000000033</v>
          </cell>
          <cell r="C58">
            <v>464265022.20000005</v>
          </cell>
          <cell r="D58">
            <v>388622004.61900002</v>
          </cell>
          <cell r="E58">
            <v>75643017.580999941</v>
          </cell>
          <cell r="F58">
            <v>2033.8440000000003</v>
          </cell>
          <cell r="G58">
            <v>33023859.751000006</v>
          </cell>
          <cell r="H58">
            <v>103660844.70199999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W37"/>
  <sheetViews>
    <sheetView showGridLines="0" view="pageBreakPreview" zoomScale="90" zoomScaleNormal="40" zoomScaleSheetLayoutView="90" workbookViewId="0">
      <selection activeCell="T7" sqref="T7"/>
    </sheetView>
  </sheetViews>
  <sheetFormatPr defaultColWidth="9.109375" defaultRowHeight="13.8" x14ac:dyDescent="0.3"/>
  <cols>
    <col min="1" max="1" width="5.6640625" style="30" customWidth="1"/>
    <col min="2" max="2" width="2.6640625" style="1" customWidth="1"/>
    <col min="3" max="3" width="24.6640625" style="2" customWidth="1"/>
    <col min="4" max="4" width="2.6640625" style="1" customWidth="1"/>
    <col min="5" max="5" width="19.6640625" style="1" customWidth="1"/>
    <col min="6" max="6" width="2.6640625" style="1" customWidth="1"/>
    <col min="7" max="7" width="20.5546875" style="1" customWidth="1"/>
    <col min="8" max="8" width="2.6640625" style="1" customWidth="1"/>
    <col min="9" max="9" width="19.6640625" style="1" customWidth="1"/>
    <col min="10" max="10" width="2.6640625" style="1" customWidth="1"/>
    <col min="11" max="11" width="19.6640625" style="1" customWidth="1"/>
    <col min="12" max="12" width="2.6640625" style="1" customWidth="1"/>
    <col min="13" max="13" width="19.6640625" style="1" customWidth="1"/>
    <col min="14" max="14" width="2.6640625" style="1" customWidth="1"/>
    <col min="15" max="15" width="19.6640625" style="1" customWidth="1"/>
    <col min="16" max="16" width="2.6640625" style="1" customWidth="1"/>
    <col min="17" max="17" width="19.6640625" style="1" customWidth="1"/>
    <col min="18" max="18" width="2.6640625" style="1" customWidth="1"/>
    <col min="19" max="20" width="9.109375" style="1"/>
    <col min="21" max="21" width="10.5546875" style="1" customWidth="1"/>
    <col min="22" max="22" width="9.109375" style="1"/>
    <col min="23" max="23" width="10.5546875" style="1" customWidth="1"/>
    <col min="24" max="16384" width="9.109375" style="1"/>
  </cols>
  <sheetData>
    <row r="1" spans="1:23" ht="14.25" customHeight="1" x14ac:dyDescent="0.3">
      <c r="A1" s="726"/>
    </row>
    <row r="2" spans="1:23" ht="14.25" customHeight="1" x14ac:dyDescent="0.3">
      <c r="A2" s="726"/>
    </row>
    <row r="3" spans="1:23" ht="14.25" customHeight="1" x14ac:dyDescent="0.3">
      <c r="A3" s="726"/>
      <c r="B3" s="3"/>
      <c r="C3" s="729" t="s">
        <v>0</v>
      </c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</row>
    <row r="4" spans="1:23" ht="14.25" customHeight="1" x14ac:dyDescent="0.3">
      <c r="A4" s="726"/>
      <c r="B4" s="3"/>
      <c r="C4" s="730" t="s">
        <v>1</v>
      </c>
      <c r="D4" s="730"/>
      <c r="E4" s="730"/>
      <c r="F4" s="730"/>
      <c r="G4" s="730"/>
      <c r="H4" s="730"/>
      <c r="I4" s="730"/>
      <c r="J4" s="730"/>
      <c r="K4" s="730"/>
      <c r="L4" s="730"/>
      <c r="M4" s="730"/>
      <c r="N4" s="730"/>
      <c r="O4" s="730"/>
      <c r="P4" s="730"/>
      <c r="Q4" s="730"/>
    </row>
    <row r="5" spans="1:23" ht="9" customHeight="1" thickBot="1" x14ac:dyDescent="0.35">
      <c r="A5" s="726"/>
      <c r="B5" s="508"/>
      <c r="C5" s="509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</row>
    <row r="6" spans="1:23" s="36" customFormat="1" ht="9" customHeight="1" x14ac:dyDescent="0.3">
      <c r="A6" s="726"/>
      <c r="B6" s="102"/>
      <c r="C6" s="112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3" s="36" customFormat="1" ht="14.25" customHeight="1" x14ac:dyDescent="0.3">
      <c r="A7" s="726"/>
      <c r="B7" s="67"/>
      <c r="C7" s="731" t="s">
        <v>2</v>
      </c>
      <c r="D7" s="67"/>
      <c r="E7" s="732" t="s">
        <v>257</v>
      </c>
      <c r="F7" s="8"/>
      <c r="G7" s="732" t="s">
        <v>4</v>
      </c>
      <c r="H7" s="8"/>
      <c r="I7" s="732" t="s">
        <v>5</v>
      </c>
      <c r="J7" s="8"/>
      <c r="K7" s="733" t="s">
        <v>6</v>
      </c>
      <c r="L7" s="8"/>
      <c r="M7" s="727" t="s">
        <v>256</v>
      </c>
      <c r="N7" s="68"/>
      <c r="O7" s="727" t="s">
        <v>255</v>
      </c>
      <c r="P7" s="8"/>
      <c r="Q7" s="727" t="s">
        <v>7</v>
      </c>
      <c r="R7" s="69"/>
    </row>
    <row r="8" spans="1:23" s="36" customFormat="1" ht="14.25" customHeight="1" x14ac:dyDescent="0.3">
      <c r="A8" s="726"/>
      <c r="B8" s="67"/>
      <c r="C8" s="731"/>
      <c r="D8" s="67"/>
      <c r="E8" s="732"/>
      <c r="F8" s="8"/>
      <c r="G8" s="732"/>
      <c r="H8" s="8"/>
      <c r="I8" s="732"/>
      <c r="J8" s="8"/>
      <c r="K8" s="734"/>
      <c r="L8" s="8"/>
      <c r="M8" s="727"/>
      <c r="N8" s="70"/>
      <c r="O8" s="727"/>
      <c r="P8" s="8"/>
      <c r="Q8" s="727"/>
      <c r="R8" s="69"/>
    </row>
    <row r="9" spans="1:23" s="36" customFormat="1" ht="14.25" customHeight="1" x14ac:dyDescent="0.3">
      <c r="A9" s="726"/>
      <c r="B9" s="67"/>
      <c r="D9" s="67"/>
      <c r="E9" s="732"/>
      <c r="F9" s="71"/>
      <c r="G9" s="732"/>
      <c r="H9" s="71"/>
      <c r="I9" s="732"/>
      <c r="J9" s="71"/>
      <c r="K9" s="734"/>
      <c r="L9" s="71"/>
      <c r="M9" s="727"/>
      <c r="N9" s="70"/>
      <c r="O9" s="727"/>
      <c r="P9" s="71"/>
      <c r="Q9" s="727"/>
      <c r="R9" s="69"/>
    </row>
    <row r="10" spans="1:23" s="36" customFormat="1" ht="14.25" customHeight="1" x14ac:dyDescent="0.3">
      <c r="A10" s="726"/>
      <c r="B10" s="67"/>
      <c r="C10" s="67"/>
      <c r="D10" s="67"/>
      <c r="E10" s="732"/>
      <c r="F10" s="71"/>
      <c r="G10" s="732"/>
      <c r="H10" s="71"/>
      <c r="I10" s="732"/>
      <c r="J10" s="71"/>
      <c r="K10" s="734"/>
      <c r="L10" s="71"/>
      <c r="M10" s="727"/>
      <c r="N10" s="72"/>
      <c r="O10" s="727"/>
      <c r="P10" s="71"/>
      <c r="Q10" s="727"/>
      <c r="R10" s="73"/>
    </row>
    <row r="11" spans="1:23" s="36" customFormat="1" ht="9" customHeight="1" x14ac:dyDescent="0.3">
      <c r="A11" s="726"/>
      <c r="B11" s="67"/>
      <c r="C11" s="67"/>
      <c r="D11" s="67"/>
      <c r="E11" s="74"/>
      <c r="F11" s="74"/>
      <c r="G11" s="71"/>
      <c r="H11" s="71"/>
      <c r="I11" s="74"/>
      <c r="J11" s="74"/>
      <c r="K11" s="71"/>
      <c r="L11" s="71"/>
      <c r="M11" s="75"/>
      <c r="N11" s="75"/>
      <c r="O11" s="74"/>
      <c r="P11" s="74"/>
      <c r="Q11" s="76"/>
      <c r="R11" s="77"/>
    </row>
    <row r="12" spans="1:23" s="82" customFormat="1" ht="21" customHeight="1" x14ac:dyDescent="0.3">
      <c r="A12" s="726"/>
      <c r="B12" s="78"/>
      <c r="C12" s="78"/>
      <c r="D12" s="78"/>
      <c r="E12" s="79"/>
      <c r="F12" s="79"/>
      <c r="G12" s="80" t="s">
        <v>8</v>
      </c>
      <c r="H12" s="80"/>
      <c r="I12" s="80" t="s">
        <v>8</v>
      </c>
      <c r="J12" s="80"/>
      <c r="K12" s="80" t="s">
        <v>8</v>
      </c>
      <c r="L12" s="80"/>
      <c r="M12" s="79"/>
      <c r="N12" s="79"/>
      <c r="O12" s="80" t="s">
        <v>8</v>
      </c>
      <c r="P12" s="79"/>
      <c r="Q12" s="80" t="s">
        <v>8</v>
      </c>
      <c r="R12" s="81"/>
    </row>
    <row r="13" spans="1:23" s="83" customFormat="1" ht="9" customHeight="1" thickBot="1" x14ac:dyDescent="0.35">
      <c r="A13" s="726"/>
      <c r="B13" s="510"/>
      <c r="C13" s="511"/>
      <c r="D13" s="510"/>
      <c r="E13" s="510"/>
      <c r="F13" s="510"/>
      <c r="G13" s="512"/>
      <c r="H13" s="512"/>
      <c r="I13" s="512"/>
      <c r="J13" s="512"/>
      <c r="K13" s="512"/>
      <c r="L13" s="512"/>
      <c r="M13" s="510"/>
      <c r="N13" s="510"/>
      <c r="O13" s="512"/>
      <c r="P13" s="510"/>
      <c r="Q13" s="512"/>
      <c r="R13" s="10"/>
    </row>
    <row r="14" spans="1:23" ht="114.9" customHeight="1" x14ac:dyDescent="0.3">
      <c r="A14" s="726"/>
      <c r="B14" s="2"/>
      <c r="C14" s="6">
        <v>2022</v>
      </c>
      <c r="D14" s="2"/>
      <c r="E14" s="7">
        <v>136453</v>
      </c>
      <c r="F14" s="8"/>
      <c r="G14" s="9">
        <v>98959215.500397995</v>
      </c>
      <c r="H14" s="9"/>
      <c r="I14" s="9">
        <v>55128534.409424901</v>
      </c>
      <c r="J14" s="9"/>
      <c r="K14" s="9">
        <f>G14-I14</f>
        <v>43830681.090973094</v>
      </c>
      <c r="L14" s="9"/>
      <c r="M14" s="9">
        <v>1079843</v>
      </c>
      <c r="N14" s="9"/>
      <c r="O14" s="9">
        <v>15469043.080354201</v>
      </c>
      <c r="P14" s="9"/>
      <c r="Q14" s="9">
        <v>12604934.2321824</v>
      </c>
      <c r="R14" s="5"/>
      <c r="W14" s="10"/>
    </row>
    <row r="15" spans="1:23" ht="114.9" customHeight="1" x14ac:dyDescent="0.3">
      <c r="A15" s="726"/>
      <c r="B15" s="11"/>
      <c r="C15" s="6">
        <v>2015</v>
      </c>
      <c r="D15" s="12"/>
      <c r="E15" s="13">
        <v>167490</v>
      </c>
      <c r="F15" s="13"/>
      <c r="G15" s="13">
        <v>66385624</v>
      </c>
      <c r="H15" s="13"/>
      <c r="I15" s="13">
        <v>38412749</v>
      </c>
      <c r="J15" s="13"/>
      <c r="K15" s="13">
        <v>27972875</v>
      </c>
      <c r="L15" s="13"/>
      <c r="M15" s="13">
        <v>891616</v>
      </c>
      <c r="N15" s="13"/>
      <c r="O15" s="13">
        <v>9651152</v>
      </c>
      <c r="P15" s="13"/>
      <c r="Q15" s="13">
        <v>9533532</v>
      </c>
      <c r="R15" s="14"/>
      <c r="W15" s="10"/>
    </row>
    <row r="16" spans="1:23" ht="114.9" customHeight="1" x14ac:dyDescent="0.3">
      <c r="A16" s="726"/>
      <c r="B16" s="15"/>
      <c r="C16" s="16">
        <v>2010</v>
      </c>
      <c r="D16" s="15"/>
      <c r="E16" s="13">
        <v>130570</v>
      </c>
      <c r="F16" s="13"/>
      <c r="G16" s="13">
        <v>37325562</v>
      </c>
      <c r="H16" s="13"/>
      <c r="I16" s="13">
        <v>20897915</v>
      </c>
      <c r="J16" s="13"/>
      <c r="K16" s="13">
        <v>16427647</v>
      </c>
      <c r="L16" s="13"/>
      <c r="M16" s="13">
        <v>645743</v>
      </c>
      <c r="N16" s="13"/>
      <c r="O16" s="13">
        <v>4934840</v>
      </c>
      <c r="P16" s="13"/>
      <c r="Q16" s="13">
        <v>3955784</v>
      </c>
      <c r="R16" s="17"/>
    </row>
    <row r="17" spans="1:18" ht="18" customHeight="1" thickBot="1" x14ac:dyDescent="0.35">
      <c r="A17" s="726"/>
      <c r="B17" s="513"/>
      <c r="C17" s="514"/>
      <c r="D17" s="513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18"/>
    </row>
    <row r="18" spans="1:18" ht="14.25" customHeight="1" x14ac:dyDescent="0.3">
      <c r="A18" s="726"/>
      <c r="B18" s="728"/>
      <c r="C18" s="728"/>
      <c r="D18" s="728"/>
      <c r="E18" s="728"/>
      <c r="F18" s="728"/>
      <c r="G18" s="728"/>
      <c r="H18" s="728"/>
      <c r="I18" s="728"/>
      <c r="J18" s="728"/>
      <c r="K18" s="728"/>
      <c r="L18" s="728"/>
      <c r="M18" s="728"/>
      <c r="N18" s="728"/>
      <c r="O18" s="728"/>
      <c r="P18" s="728"/>
      <c r="Q18" s="728"/>
      <c r="R18" s="728"/>
    </row>
    <row r="19" spans="1:18" ht="14.25" customHeight="1" x14ac:dyDescent="0.3">
      <c r="A19" s="726"/>
      <c r="B19" s="728"/>
      <c r="C19" s="728"/>
      <c r="D19" s="728"/>
      <c r="E19" s="728"/>
      <c r="F19" s="728"/>
      <c r="G19" s="728"/>
      <c r="H19" s="728"/>
      <c r="I19" s="728"/>
      <c r="J19" s="728"/>
      <c r="K19" s="728"/>
      <c r="L19" s="728"/>
      <c r="M19" s="728"/>
      <c r="N19" s="728"/>
      <c r="O19" s="728"/>
      <c r="P19" s="728"/>
      <c r="Q19" s="728"/>
      <c r="R19" s="728"/>
    </row>
    <row r="20" spans="1:18" ht="15" customHeight="1" x14ac:dyDescent="0.3">
      <c r="A20" s="43"/>
      <c r="B20" s="19"/>
      <c r="C20" s="20"/>
      <c r="D20" s="19"/>
      <c r="E20" s="21"/>
      <c r="F20" s="21"/>
      <c r="G20" s="22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8" ht="15" customHeight="1" x14ac:dyDescent="0.3">
      <c r="A21" s="43"/>
      <c r="B21" s="19"/>
      <c r="C21" s="20"/>
      <c r="D21" s="19"/>
      <c r="E21" s="704"/>
      <c r="F21" s="704"/>
      <c r="G21" s="705"/>
      <c r="H21" s="704"/>
      <c r="I21" s="704"/>
      <c r="J21" s="704"/>
      <c r="K21" s="704"/>
      <c r="L21" s="704"/>
      <c r="M21" s="704"/>
      <c r="N21" s="704"/>
      <c r="O21" s="704"/>
      <c r="P21" s="704"/>
      <c r="Q21" s="704"/>
    </row>
    <row r="22" spans="1:18" ht="15" customHeight="1" x14ac:dyDescent="0.3">
      <c r="A22" s="43"/>
      <c r="B22" s="19"/>
      <c r="C22" s="20"/>
      <c r="D22" s="19"/>
      <c r="E22" s="24"/>
      <c r="F22" s="24"/>
      <c r="G22" s="25"/>
      <c r="H22" s="25"/>
      <c r="I22" s="25"/>
      <c r="J22" s="25"/>
      <c r="K22" s="25"/>
      <c r="L22" s="25"/>
      <c r="M22" s="24"/>
      <c r="N22" s="24"/>
      <c r="O22" s="25"/>
      <c r="P22" s="25"/>
      <c r="Q22" s="25"/>
    </row>
    <row r="23" spans="1:18" ht="15" customHeight="1" x14ac:dyDescent="0.3">
      <c r="A23" s="43"/>
      <c r="B23" s="19"/>
      <c r="D23" s="19"/>
      <c r="E23" s="706"/>
      <c r="G23" s="706"/>
      <c r="H23" s="706"/>
      <c r="I23" s="706"/>
      <c r="J23" s="706"/>
      <c r="K23" s="706"/>
      <c r="L23" s="706"/>
      <c r="M23" s="706"/>
      <c r="N23" s="706"/>
      <c r="O23" s="706"/>
      <c r="P23" s="706"/>
      <c r="Q23" s="706"/>
      <c r="R23" s="706">
        <f t="shared" ref="R23" si="0">R21*1000</f>
        <v>0</v>
      </c>
    </row>
    <row r="24" spans="1:18" x14ac:dyDescent="0.3">
      <c r="A24" s="43"/>
      <c r="B24" s="19"/>
      <c r="C24" s="26"/>
      <c r="D24" s="19"/>
    </row>
    <row r="25" spans="1:18" x14ac:dyDescent="0.3">
      <c r="A25" s="43"/>
      <c r="B25" s="19"/>
      <c r="C25" s="26"/>
      <c r="D25" s="19"/>
    </row>
    <row r="26" spans="1:18" s="29" customFormat="1" ht="14.4" x14ac:dyDescent="0.3">
      <c r="A26" s="43"/>
      <c r="B26" s="27"/>
      <c r="C26" s="28"/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8" ht="9" customHeight="1" x14ac:dyDescent="0.3">
      <c r="A27" s="43"/>
      <c r="B27" s="19"/>
      <c r="D27" s="19"/>
    </row>
    <row r="28" spans="1:18" ht="9" customHeight="1" x14ac:dyDescent="0.3">
      <c r="A28" s="43"/>
      <c r="B28" s="19"/>
      <c r="C28" s="20"/>
      <c r="D28" s="19"/>
    </row>
    <row r="29" spans="1:18" x14ac:dyDescent="0.3">
      <c r="A29" s="43"/>
    </row>
    <row r="30" spans="1:18" x14ac:dyDescent="0.3">
      <c r="A30" s="43"/>
    </row>
    <row r="31" spans="1:18" x14ac:dyDescent="0.3">
      <c r="A31" s="43"/>
    </row>
    <row r="32" spans="1:18" x14ac:dyDescent="0.3">
      <c r="A32" s="43"/>
    </row>
    <row r="33" spans="1:5" x14ac:dyDescent="0.3">
      <c r="A33" s="43"/>
    </row>
    <row r="37" spans="1:5" x14ac:dyDescent="0.3">
      <c r="E37" s="31"/>
    </row>
  </sheetData>
  <sheetProtection algorithmName="SHA-512" hashValue="M7c5wAnjuZ+1QYq33VQCeZC/R6/E5jVO/0kgTKRIupeGD3oO0ab6xVDV4YIxQrcNH8FJCPLMtQuREKyG4I9hkg==" saltValue="/QCtgz2oB8NXWCIvzMJ4Aw==" spinCount="100000" sheet="1" objects="1" scenarios="1"/>
  <mergeCells count="12">
    <mergeCell ref="A1:A19"/>
    <mergeCell ref="Q7:Q10"/>
    <mergeCell ref="B18:R19"/>
    <mergeCell ref="C3:Q3"/>
    <mergeCell ref="C4:Q4"/>
    <mergeCell ref="C7:C8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A1:U28"/>
  <sheetViews>
    <sheetView showGridLines="0" view="pageBreakPreview" zoomScale="90" zoomScaleNormal="85" zoomScaleSheetLayoutView="90" workbookViewId="0">
      <selection activeCell="M18" sqref="M18"/>
    </sheetView>
  </sheetViews>
  <sheetFormatPr defaultColWidth="9.109375" defaultRowHeight="13.8" x14ac:dyDescent="0.3"/>
  <cols>
    <col min="1" max="1" width="5.6640625" style="136" customWidth="1"/>
    <col min="2" max="2" width="63.6640625" style="136" customWidth="1"/>
    <col min="3" max="4" width="6.109375" style="136" customWidth="1"/>
    <col min="5" max="5" width="25.6640625" style="136" customWidth="1"/>
    <col min="6" max="6" width="2.6640625" style="136" customWidth="1"/>
    <col min="7" max="7" width="32.5546875" style="136" customWidth="1"/>
    <col min="8" max="8" width="2" style="136" customWidth="1"/>
    <col min="9" max="9" width="32.5546875" style="136" customWidth="1"/>
    <col min="10" max="10" width="2.6640625" style="136" customWidth="1"/>
    <col min="11" max="15" width="9.109375" style="136"/>
    <col min="16" max="16" width="20.6640625" style="136" customWidth="1"/>
    <col min="17" max="16384" width="9.109375" style="136"/>
  </cols>
  <sheetData>
    <row r="1" spans="1:21" ht="14.25" customHeight="1" x14ac:dyDescent="0.3">
      <c r="A1" s="799"/>
    </row>
    <row r="2" spans="1:21" ht="14.25" customHeight="1" x14ac:dyDescent="0.3">
      <c r="A2" s="799"/>
    </row>
    <row r="3" spans="1:21" ht="14.25" customHeight="1" x14ac:dyDescent="0.3">
      <c r="A3" s="799"/>
      <c r="B3" s="806" t="s">
        <v>206</v>
      </c>
      <c r="C3" s="806"/>
      <c r="D3" s="806"/>
      <c r="E3" s="806"/>
      <c r="F3" s="806"/>
      <c r="G3" s="806"/>
      <c r="H3" s="806"/>
      <c r="I3" s="806"/>
      <c r="J3" s="312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</row>
    <row r="4" spans="1:21" ht="14.25" customHeight="1" x14ac:dyDescent="0.3">
      <c r="A4" s="799"/>
      <c r="B4" s="807" t="s">
        <v>207</v>
      </c>
      <c r="C4" s="807"/>
      <c r="D4" s="807"/>
      <c r="E4" s="807"/>
      <c r="F4" s="807"/>
      <c r="G4" s="807"/>
      <c r="H4" s="807"/>
      <c r="I4" s="807"/>
      <c r="J4" s="313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</row>
    <row r="5" spans="1:21" ht="9" customHeight="1" thickBot="1" x14ac:dyDescent="0.35">
      <c r="A5" s="799"/>
      <c r="B5" s="490"/>
      <c r="C5" s="490"/>
      <c r="D5" s="490"/>
      <c r="E5" s="490"/>
      <c r="F5" s="490"/>
      <c r="G5" s="490"/>
      <c r="H5" s="490"/>
      <c r="I5" s="490"/>
    </row>
    <row r="6" spans="1:21" ht="9" customHeight="1" x14ac:dyDescent="0.3">
      <c r="A6" s="799"/>
      <c r="B6" s="142"/>
      <c r="C6" s="142"/>
      <c r="D6" s="142"/>
      <c r="E6" s="407"/>
      <c r="F6" s="407"/>
      <c r="G6" s="407"/>
      <c r="H6" s="407"/>
      <c r="I6" s="407"/>
      <c r="J6" s="142"/>
    </row>
    <row r="7" spans="1:21" ht="14.25" customHeight="1" x14ac:dyDescent="0.3">
      <c r="A7" s="799"/>
      <c r="B7" s="758" t="s">
        <v>208</v>
      </c>
      <c r="C7" s="142"/>
      <c r="D7" s="142"/>
      <c r="E7" s="808" t="s">
        <v>111</v>
      </c>
      <c r="F7" s="349"/>
      <c r="G7" s="810" t="s">
        <v>65</v>
      </c>
      <c r="H7" s="811"/>
      <c r="I7" s="811"/>
      <c r="J7" s="142"/>
      <c r="P7" s="145"/>
    </row>
    <row r="8" spans="1:21" ht="14.25" customHeight="1" x14ac:dyDescent="0.3">
      <c r="A8" s="799"/>
      <c r="B8" s="759"/>
      <c r="C8" s="139"/>
      <c r="D8" s="139"/>
      <c r="E8" s="809"/>
      <c r="F8" s="138"/>
      <c r="G8" s="811"/>
      <c r="H8" s="811"/>
      <c r="I8" s="811"/>
      <c r="J8" s="139"/>
    </row>
    <row r="9" spans="1:21" ht="14.25" customHeight="1" x14ac:dyDescent="0.3">
      <c r="A9" s="799"/>
      <c r="B9" s="142"/>
      <c r="C9" s="141"/>
      <c r="D9" s="141"/>
      <c r="E9" s="809"/>
      <c r="F9" s="138"/>
      <c r="G9" s="811"/>
      <c r="H9" s="811"/>
      <c r="I9" s="811"/>
      <c r="J9" s="141"/>
    </row>
    <row r="10" spans="1:21" ht="14.25" customHeight="1" x14ac:dyDescent="0.3">
      <c r="A10" s="799"/>
      <c r="B10" s="142"/>
      <c r="C10" s="142"/>
      <c r="D10" s="142"/>
      <c r="E10" s="809"/>
      <c r="F10" s="138"/>
      <c r="G10" s="811"/>
      <c r="H10" s="811"/>
      <c r="I10" s="811"/>
      <c r="J10" s="142"/>
    </row>
    <row r="11" spans="1:21" ht="14.25" customHeight="1" thickBot="1" x14ac:dyDescent="0.35">
      <c r="A11" s="799"/>
      <c r="B11" s="142"/>
      <c r="C11" s="142"/>
      <c r="D11" s="142"/>
      <c r="E11" s="143"/>
      <c r="F11" s="138"/>
      <c r="G11" s="568"/>
      <c r="H11" s="568"/>
      <c r="I11" s="568"/>
      <c r="J11" s="142"/>
    </row>
    <row r="12" spans="1:21" ht="7.5" customHeight="1" x14ac:dyDescent="0.3">
      <c r="A12" s="799"/>
      <c r="B12" s="142"/>
      <c r="C12" s="142"/>
      <c r="D12" s="142"/>
      <c r="E12" s="138"/>
      <c r="F12" s="138"/>
      <c r="G12" s="314"/>
      <c r="H12" s="314"/>
      <c r="I12" s="314"/>
      <c r="J12" s="142"/>
    </row>
    <row r="13" spans="1:21" ht="14.25" customHeight="1" x14ac:dyDescent="0.3">
      <c r="A13" s="799"/>
      <c r="B13" s="142"/>
      <c r="C13" s="142"/>
      <c r="D13" s="142"/>
      <c r="E13" s="138"/>
      <c r="F13" s="138"/>
      <c r="G13" s="752" t="s">
        <v>66</v>
      </c>
      <c r="H13" s="138"/>
      <c r="I13" s="752" t="s">
        <v>67</v>
      </c>
      <c r="J13" s="142"/>
    </row>
    <row r="14" spans="1:21" ht="14.25" customHeight="1" thickBot="1" x14ac:dyDescent="0.35">
      <c r="A14" s="799"/>
      <c r="B14" s="503"/>
      <c r="C14" s="503"/>
      <c r="D14" s="503"/>
      <c r="E14" s="488"/>
      <c r="F14" s="488"/>
      <c r="G14" s="812"/>
      <c r="H14" s="489"/>
      <c r="I14" s="812"/>
      <c r="J14" s="142"/>
    </row>
    <row r="15" spans="1:21" ht="50.1" customHeight="1" thickBot="1" x14ac:dyDescent="0.35">
      <c r="A15" s="799"/>
      <c r="B15" s="492" t="s">
        <v>11</v>
      </c>
      <c r="C15" s="505"/>
      <c r="D15" s="505"/>
      <c r="E15" s="576">
        <v>1079843</v>
      </c>
      <c r="F15" s="577"/>
      <c r="G15" s="576">
        <f>SUM(G16:G22)</f>
        <v>577752</v>
      </c>
      <c r="H15" s="576"/>
      <c r="I15" s="576">
        <f>SUM(I16:I22)</f>
        <v>502091</v>
      </c>
      <c r="J15" s="145"/>
    </row>
    <row r="16" spans="1:21" ht="60" customHeight="1" x14ac:dyDescent="0.3">
      <c r="A16" s="799"/>
      <c r="B16" s="315" t="s">
        <v>112</v>
      </c>
      <c r="C16" s="139"/>
      <c r="D16" s="139"/>
      <c r="E16" s="316">
        <v>2051</v>
      </c>
      <c r="F16" s="317"/>
      <c r="G16" s="61">
        <v>1141</v>
      </c>
      <c r="H16" s="58"/>
      <c r="I16" s="61">
        <v>910</v>
      </c>
      <c r="J16" s="139"/>
    </row>
    <row r="17" spans="1:10" ht="60" customHeight="1" x14ac:dyDescent="0.3">
      <c r="A17" s="799"/>
      <c r="B17" s="315" t="s">
        <v>113</v>
      </c>
      <c r="C17" s="139"/>
      <c r="D17" s="139"/>
      <c r="E17" s="316">
        <v>38044</v>
      </c>
      <c r="F17" s="317"/>
      <c r="G17" s="318">
        <v>18427</v>
      </c>
      <c r="H17" s="58"/>
      <c r="I17" s="318">
        <v>19617</v>
      </c>
      <c r="J17" s="139"/>
    </row>
    <row r="18" spans="1:10" ht="60" customHeight="1" x14ac:dyDescent="0.3">
      <c r="A18" s="799"/>
      <c r="B18" s="315" t="s">
        <v>114</v>
      </c>
      <c r="C18" s="139"/>
      <c r="D18" s="139"/>
      <c r="E18" s="316">
        <v>79766</v>
      </c>
      <c r="F18" s="58"/>
      <c r="G18" s="318">
        <v>40864</v>
      </c>
      <c r="H18" s="58"/>
      <c r="I18" s="318">
        <v>38902</v>
      </c>
      <c r="J18" s="139"/>
    </row>
    <row r="19" spans="1:10" ht="60" customHeight="1" x14ac:dyDescent="0.3">
      <c r="A19" s="799"/>
      <c r="B19" s="315" t="s">
        <v>115</v>
      </c>
      <c r="C19" s="60"/>
      <c r="D19" s="139"/>
      <c r="E19" s="316">
        <v>55801</v>
      </c>
      <c r="F19" s="319"/>
      <c r="G19" s="61">
        <v>16614</v>
      </c>
      <c r="H19" s="58"/>
      <c r="I19" s="61">
        <v>39187</v>
      </c>
      <c r="J19" s="139"/>
    </row>
    <row r="20" spans="1:10" ht="60" customHeight="1" x14ac:dyDescent="0.3">
      <c r="A20" s="799"/>
      <c r="B20" s="315" t="s">
        <v>116</v>
      </c>
      <c r="C20" s="145"/>
      <c r="D20" s="145"/>
      <c r="E20" s="316">
        <v>93704</v>
      </c>
      <c r="F20" s="58"/>
      <c r="G20" s="318">
        <v>42823</v>
      </c>
      <c r="H20" s="58"/>
      <c r="I20" s="318">
        <v>50881</v>
      </c>
      <c r="J20" s="145"/>
    </row>
    <row r="21" spans="1:10" ht="60" customHeight="1" x14ac:dyDescent="0.3">
      <c r="A21" s="799"/>
      <c r="B21" s="315" t="s">
        <v>117</v>
      </c>
      <c r="C21" s="142"/>
      <c r="D21" s="142"/>
      <c r="E21" s="316">
        <v>619793</v>
      </c>
      <c r="F21" s="140"/>
      <c r="G21" s="61">
        <v>358678</v>
      </c>
      <c r="H21" s="58"/>
      <c r="I21" s="61">
        <v>261115</v>
      </c>
      <c r="J21" s="142"/>
    </row>
    <row r="22" spans="1:10" ht="60" customHeight="1" x14ac:dyDescent="0.3">
      <c r="A22" s="799"/>
      <c r="B22" s="315" t="s">
        <v>118</v>
      </c>
      <c r="C22" s="142"/>
      <c r="D22" s="142"/>
      <c r="E22" s="316">
        <v>190684</v>
      </c>
      <c r="F22" s="140"/>
      <c r="G22" s="61">
        <v>99205</v>
      </c>
      <c r="H22" s="58"/>
      <c r="I22" s="61">
        <v>91479</v>
      </c>
      <c r="J22" s="142"/>
    </row>
    <row r="23" spans="1:10" s="264" customFormat="1" ht="18.75" customHeight="1" thickBot="1" x14ac:dyDescent="0.3">
      <c r="A23" s="799"/>
      <c r="B23" s="497"/>
      <c r="C23" s="503"/>
      <c r="D23" s="503"/>
      <c r="E23" s="578"/>
      <c r="F23" s="500"/>
      <c r="G23" s="578"/>
      <c r="H23" s="500"/>
      <c r="I23" s="578"/>
      <c r="J23" s="142"/>
    </row>
    <row r="24" spans="1:10" s="264" customFormat="1" x14ac:dyDescent="0.25">
      <c r="A24" s="799"/>
      <c r="B24" s="813"/>
      <c r="C24" s="813"/>
      <c r="D24" s="813"/>
      <c r="E24" s="813"/>
      <c r="F24" s="813"/>
      <c r="G24" s="813"/>
      <c r="H24" s="813"/>
      <c r="I24" s="813"/>
      <c r="J24" s="320"/>
    </row>
    <row r="25" spans="1:10" s="264" customFormat="1" ht="12.75" customHeight="1" x14ac:dyDescent="0.25">
      <c r="A25" s="799"/>
      <c r="B25" s="814"/>
      <c r="C25" s="814"/>
      <c r="D25" s="814"/>
      <c r="E25" s="814"/>
      <c r="F25" s="814"/>
      <c r="G25" s="814"/>
      <c r="H25" s="814"/>
      <c r="I25" s="814"/>
      <c r="J25" s="321"/>
    </row>
    <row r="26" spans="1:10" s="267" customFormat="1" x14ac:dyDescent="0.25">
      <c r="A26" s="148"/>
      <c r="B26" s="322"/>
      <c r="C26" s="322"/>
      <c r="D26" s="322"/>
      <c r="E26" s="322"/>
      <c r="F26" s="322"/>
      <c r="G26" s="322"/>
      <c r="H26" s="322"/>
      <c r="I26" s="322"/>
    </row>
    <row r="27" spans="1:10" ht="14.4" x14ac:dyDescent="0.3">
      <c r="A27" s="148"/>
      <c r="B27" s="323"/>
      <c r="E27" s="324"/>
      <c r="F27" s="322"/>
      <c r="G27" s="324"/>
      <c r="H27" s="322"/>
      <c r="I27" s="324"/>
    </row>
    <row r="28" spans="1:10" x14ac:dyDescent="0.3">
      <c r="E28" s="325"/>
      <c r="G28" s="325"/>
      <c r="I28" s="325"/>
    </row>
  </sheetData>
  <sheetProtection algorithmName="SHA-512" hashValue="ohBQnfpyMVJxnBeuzHGYfz5kRJRzP94gu7hqLb7sL8fs5d6sfWwEgjNP/1xrzpQmiuVYOQBOlScybGju+JZbWg==" saltValue="YxBWQ0rcDXDjNDoQkcpqkA==" spinCount="100000" sheet="1" objects="1" scenarios="1"/>
  <mergeCells count="10">
    <mergeCell ref="A1:A25"/>
    <mergeCell ref="B3:I3"/>
    <mergeCell ref="B4:I4"/>
    <mergeCell ref="B7:B8"/>
    <mergeCell ref="E7:E10"/>
    <mergeCell ref="G7:I10"/>
    <mergeCell ref="G13:G14"/>
    <mergeCell ref="I13:I14"/>
    <mergeCell ref="B24:I24"/>
    <mergeCell ref="B25:I25"/>
  </mergeCells>
  <pageMargins left="0.39370078740157499" right="0.39370078740157499" top="0.39370078740157499" bottom="0.39370078740157499" header="0.31496062992126" footer="0.31496062992126"/>
  <pageSetup paperSize="9"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V31"/>
  <sheetViews>
    <sheetView showGridLines="0" view="pageBreakPreview" zoomScale="84" zoomScaleNormal="70" zoomScaleSheetLayoutView="84" workbookViewId="0">
      <selection activeCell="Z11" sqref="Z11"/>
    </sheetView>
  </sheetViews>
  <sheetFormatPr defaultColWidth="9.109375" defaultRowHeight="13.8" x14ac:dyDescent="0.25"/>
  <cols>
    <col min="1" max="1" width="5.6640625" style="311" customWidth="1"/>
    <col min="2" max="2" width="35.6640625" style="264" customWidth="1"/>
    <col min="3" max="3" width="2.6640625" style="264" customWidth="1"/>
    <col min="4" max="4" width="19.6640625" style="264" customWidth="1"/>
    <col min="5" max="5" width="2.6640625" style="264" customWidth="1"/>
    <col min="6" max="6" width="19.6640625" style="264" customWidth="1"/>
    <col min="7" max="7" width="2.6640625" style="264" customWidth="1"/>
    <col min="8" max="8" width="19.6640625" style="265" customWidth="1"/>
    <col min="9" max="9" width="2.6640625" style="265" customWidth="1"/>
    <col min="10" max="10" width="19.6640625" style="264" customWidth="1"/>
    <col min="11" max="11" width="2.6640625" style="264" customWidth="1"/>
    <col min="12" max="12" width="19.6640625" style="264" customWidth="1"/>
    <col min="13" max="13" width="2.6640625" style="264" customWidth="1"/>
    <col min="14" max="14" width="19.6640625" style="264" customWidth="1"/>
    <col min="15" max="15" width="3" style="264" customWidth="1"/>
    <col min="16" max="16" width="20.6640625" style="265" customWidth="1"/>
    <col min="17" max="17" width="2.6640625" style="264" hidden="1" customWidth="1"/>
    <col min="18" max="18" width="3.109375" style="264" customWidth="1"/>
    <col min="19" max="16384" width="9.109375" style="264"/>
  </cols>
  <sheetData>
    <row r="1" spans="1:22" ht="14.25" customHeight="1" x14ac:dyDescent="0.25">
      <c r="A1" s="799"/>
    </row>
    <row r="2" spans="1:22" ht="14.25" customHeight="1" x14ac:dyDescent="0.25">
      <c r="A2" s="799"/>
    </row>
    <row r="3" spans="1:22" ht="14.25" customHeight="1" x14ac:dyDescent="0.25">
      <c r="A3" s="799"/>
      <c r="B3" s="801" t="s">
        <v>210</v>
      </c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  <c r="P3" s="801"/>
    </row>
    <row r="4" spans="1:22" ht="14.25" customHeight="1" x14ac:dyDescent="0.3">
      <c r="A4" s="799"/>
      <c r="B4" s="803" t="s">
        <v>209</v>
      </c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803"/>
      <c r="P4" s="803"/>
    </row>
    <row r="5" spans="1:22" ht="9" customHeight="1" thickBot="1" x14ac:dyDescent="0.3">
      <c r="A5" s="799"/>
      <c r="B5" s="566"/>
      <c r="C5" s="566"/>
      <c r="D5" s="566"/>
      <c r="E5" s="566"/>
      <c r="F5" s="566"/>
      <c r="G5" s="566"/>
      <c r="H5" s="579"/>
      <c r="I5" s="579"/>
      <c r="J5" s="566"/>
      <c r="K5" s="566"/>
      <c r="L5" s="566"/>
      <c r="M5" s="566"/>
      <c r="N5" s="566"/>
      <c r="O5" s="566"/>
      <c r="P5" s="579"/>
      <c r="Q5" s="265"/>
    </row>
    <row r="6" spans="1:22" ht="9" customHeight="1" x14ac:dyDescent="0.25">
      <c r="A6" s="799"/>
      <c r="H6" s="273"/>
      <c r="I6" s="273"/>
      <c r="O6" s="272"/>
      <c r="P6" s="273"/>
      <c r="Q6" s="326"/>
    </row>
    <row r="7" spans="1:22" s="331" customFormat="1" ht="58.5" customHeight="1" x14ac:dyDescent="0.25">
      <c r="A7" s="799"/>
      <c r="B7" s="816" t="s">
        <v>119</v>
      </c>
      <c r="C7" s="327"/>
      <c r="D7" s="818" t="s">
        <v>112</v>
      </c>
      <c r="E7" s="328"/>
      <c r="F7" s="815" t="s">
        <v>266</v>
      </c>
      <c r="G7" s="329"/>
      <c r="H7" s="819" t="s">
        <v>120</v>
      </c>
      <c r="I7" s="330"/>
      <c r="J7" s="820" t="s">
        <v>121</v>
      </c>
      <c r="K7" s="329"/>
      <c r="L7" s="820" t="s">
        <v>122</v>
      </c>
      <c r="M7" s="328"/>
      <c r="N7" s="815" t="s">
        <v>123</v>
      </c>
      <c r="O7" s="330"/>
      <c r="P7" s="815" t="s">
        <v>124</v>
      </c>
      <c r="Q7" s="329"/>
    </row>
    <row r="8" spans="1:22" s="337" customFormat="1" ht="60.9" customHeight="1" x14ac:dyDescent="0.3">
      <c r="A8" s="799"/>
      <c r="B8" s="817"/>
      <c r="C8" s="332"/>
      <c r="D8" s="818"/>
      <c r="E8" s="333"/>
      <c r="F8" s="815"/>
      <c r="G8" s="334"/>
      <c r="H8" s="819"/>
      <c r="I8" s="335"/>
      <c r="J8" s="820"/>
      <c r="K8" s="336"/>
      <c r="L8" s="820"/>
      <c r="M8" s="333"/>
      <c r="N8" s="815"/>
      <c r="O8" s="333"/>
      <c r="P8" s="815"/>
      <c r="Q8" s="334"/>
    </row>
    <row r="9" spans="1:22" s="339" customFormat="1" ht="9" customHeight="1" thickBot="1" x14ac:dyDescent="0.35">
      <c r="A9" s="799"/>
      <c r="B9" s="580"/>
      <c r="C9" s="581"/>
      <c r="D9" s="582"/>
      <c r="E9" s="583"/>
      <c r="F9" s="584"/>
      <c r="G9" s="585"/>
      <c r="H9" s="586"/>
      <c r="I9" s="587"/>
      <c r="J9" s="585"/>
      <c r="K9" s="588"/>
      <c r="L9" s="584"/>
      <c r="M9" s="583"/>
      <c r="N9" s="586"/>
      <c r="O9" s="583"/>
      <c r="P9" s="585"/>
      <c r="Q9" s="338"/>
    </row>
    <row r="10" spans="1:22" ht="50.1" customHeight="1" thickBot="1" x14ac:dyDescent="0.3">
      <c r="A10" s="799"/>
      <c r="B10" s="573" t="s">
        <v>106</v>
      </c>
      <c r="C10" s="589"/>
      <c r="D10" s="589">
        <v>2051</v>
      </c>
      <c r="E10" s="589"/>
      <c r="F10" s="589">
        <v>38044</v>
      </c>
      <c r="G10" s="589"/>
      <c r="H10" s="589">
        <v>79766</v>
      </c>
      <c r="I10" s="589"/>
      <c r="J10" s="589">
        <v>55801</v>
      </c>
      <c r="K10" s="589"/>
      <c r="L10" s="589">
        <v>93705</v>
      </c>
      <c r="M10" s="589"/>
      <c r="N10" s="589">
        <v>619793</v>
      </c>
      <c r="O10" s="589"/>
      <c r="P10" s="589">
        <v>190684</v>
      </c>
      <c r="Q10" s="340"/>
    </row>
    <row r="11" spans="1:22" ht="75" customHeight="1" x14ac:dyDescent="0.25">
      <c r="A11" s="799"/>
      <c r="B11" s="293" t="s">
        <v>12</v>
      </c>
      <c r="D11" s="341">
        <v>1629</v>
      </c>
      <c r="E11" s="341"/>
      <c r="F11" s="341">
        <v>31029</v>
      </c>
      <c r="G11" s="341"/>
      <c r="H11" s="341">
        <v>64579</v>
      </c>
      <c r="I11" s="342"/>
      <c r="J11" s="341">
        <v>44180</v>
      </c>
      <c r="K11" s="343"/>
      <c r="L11" s="341">
        <v>74186</v>
      </c>
      <c r="M11" s="341"/>
      <c r="N11" s="341">
        <v>491083</v>
      </c>
      <c r="O11" s="343"/>
      <c r="P11" s="341">
        <v>153593</v>
      </c>
      <c r="Q11" s="344"/>
    </row>
    <row r="12" spans="1:22" ht="75" customHeight="1" x14ac:dyDescent="0.25">
      <c r="A12" s="799"/>
      <c r="B12" s="293" t="s">
        <v>13</v>
      </c>
      <c r="D12" s="341">
        <v>169</v>
      </c>
      <c r="E12" s="341"/>
      <c r="F12" s="341">
        <v>2902</v>
      </c>
      <c r="G12" s="341"/>
      <c r="H12" s="341">
        <v>7490</v>
      </c>
      <c r="I12" s="345"/>
      <c r="J12" s="341">
        <v>6291</v>
      </c>
      <c r="K12" s="341"/>
      <c r="L12" s="341">
        <v>10031</v>
      </c>
      <c r="M12" s="341"/>
      <c r="N12" s="341">
        <v>73533</v>
      </c>
      <c r="O12" s="341"/>
      <c r="P12" s="341">
        <v>19406</v>
      </c>
      <c r="Q12" s="344"/>
    </row>
    <row r="13" spans="1:22" ht="75" customHeight="1" x14ac:dyDescent="0.25">
      <c r="A13" s="799"/>
      <c r="B13" s="293" t="s">
        <v>14</v>
      </c>
      <c r="D13" s="341">
        <v>253</v>
      </c>
      <c r="E13" s="341"/>
      <c r="F13" s="341">
        <v>4113</v>
      </c>
      <c r="G13" s="341"/>
      <c r="H13" s="341">
        <v>7697</v>
      </c>
      <c r="I13" s="342"/>
      <c r="J13" s="341">
        <v>5330</v>
      </c>
      <c r="K13" s="341"/>
      <c r="L13" s="341">
        <v>9488</v>
      </c>
      <c r="M13" s="341"/>
      <c r="N13" s="341">
        <v>55177</v>
      </c>
      <c r="O13" s="343"/>
      <c r="P13" s="341">
        <v>17685</v>
      </c>
      <c r="Q13" s="344"/>
      <c r="T13" s="715"/>
      <c r="U13" s="715"/>
      <c r="V13" s="715"/>
    </row>
    <row r="14" spans="1:22" ht="44.25" customHeight="1" x14ac:dyDescent="0.25">
      <c r="A14" s="799"/>
      <c r="B14" s="346"/>
      <c r="D14" s="344"/>
      <c r="E14" s="283"/>
      <c r="F14" s="344"/>
      <c r="G14" s="283"/>
      <c r="H14" s="344"/>
      <c r="I14" s="347"/>
      <c r="J14" s="344"/>
      <c r="K14" s="283"/>
      <c r="L14" s="344"/>
      <c r="M14" s="283"/>
      <c r="N14" s="344"/>
      <c r="O14" s="59"/>
      <c r="P14" s="344"/>
      <c r="Q14" s="344"/>
      <c r="T14" s="715"/>
      <c r="U14" s="715"/>
      <c r="V14" s="715"/>
    </row>
    <row r="15" spans="1:22" ht="14.25" customHeight="1" thickBot="1" x14ac:dyDescent="0.3">
      <c r="A15" s="799"/>
      <c r="B15" s="566"/>
      <c r="C15" s="566"/>
      <c r="D15" s="590"/>
      <c r="E15" s="566"/>
      <c r="F15" s="590"/>
      <c r="G15" s="566"/>
      <c r="H15" s="591"/>
      <c r="I15" s="591"/>
      <c r="J15" s="566"/>
      <c r="K15" s="590"/>
      <c r="L15" s="566"/>
      <c r="M15" s="566"/>
      <c r="N15" s="566"/>
      <c r="O15" s="566"/>
      <c r="P15" s="591"/>
      <c r="Q15" s="348"/>
      <c r="T15" s="715"/>
      <c r="U15" s="715"/>
      <c r="V15" s="715"/>
    </row>
    <row r="16" spans="1:22" x14ac:dyDescent="0.25">
      <c r="A16" s="799"/>
      <c r="D16" s="297"/>
      <c r="F16" s="297"/>
      <c r="H16" s="298"/>
      <c r="I16" s="298"/>
      <c r="K16" s="297"/>
      <c r="P16" s="298"/>
      <c r="T16" s="715"/>
      <c r="U16" s="715"/>
      <c r="V16" s="715"/>
    </row>
    <row r="17" spans="1:22" x14ac:dyDescent="0.25">
      <c r="A17" s="799"/>
      <c r="D17" s="305"/>
      <c r="F17" s="305"/>
      <c r="H17" s="306"/>
      <c r="I17" s="306"/>
      <c r="K17" s="305"/>
      <c r="P17" s="306"/>
      <c r="T17" s="715"/>
      <c r="U17" s="715"/>
      <c r="V17" s="715"/>
    </row>
    <row r="18" spans="1:22" x14ac:dyDescent="0.25">
      <c r="A18" s="148"/>
      <c r="D18" s="297"/>
      <c r="F18" s="297"/>
      <c r="H18" s="298"/>
      <c r="I18" s="298"/>
      <c r="K18" s="297"/>
      <c r="P18" s="298"/>
    </row>
    <row r="19" spans="1:22" x14ac:dyDescent="0.25">
      <c r="A19" s="148"/>
      <c r="D19" s="305"/>
      <c r="F19" s="305"/>
      <c r="H19" s="306"/>
      <c r="I19" s="306"/>
      <c r="K19" s="305"/>
      <c r="P19" s="306"/>
    </row>
    <row r="20" spans="1:22" x14ac:dyDescent="0.25">
      <c r="A20" s="148"/>
      <c r="D20" s="305"/>
      <c r="F20" s="305"/>
      <c r="H20" s="306"/>
      <c r="I20" s="306"/>
      <c r="K20" s="305"/>
      <c r="P20" s="306"/>
    </row>
    <row r="21" spans="1:22" x14ac:dyDescent="0.25">
      <c r="A21" s="148"/>
      <c r="D21" s="309"/>
      <c r="F21" s="309"/>
    </row>
    <row r="22" spans="1:22" x14ac:dyDescent="0.25">
      <c r="A22" s="148"/>
      <c r="D22" s="309"/>
      <c r="F22" s="309"/>
    </row>
    <row r="23" spans="1:22" x14ac:dyDescent="0.25">
      <c r="A23" s="148"/>
      <c r="D23" s="309"/>
      <c r="F23" s="309"/>
      <c r="H23" s="310"/>
      <c r="I23" s="310"/>
      <c r="N23" s="309"/>
      <c r="P23" s="310"/>
    </row>
    <row r="24" spans="1:22" x14ac:dyDescent="0.25">
      <c r="A24" s="148"/>
      <c r="D24" s="309"/>
      <c r="F24" s="309"/>
      <c r="H24" s="310"/>
      <c r="I24" s="310"/>
      <c r="N24" s="309"/>
      <c r="P24" s="310"/>
    </row>
    <row r="25" spans="1:22" x14ac:dyDescent="0.25">
      <c r="A25" s="148"/>
    </row>
    <row r="26" spans="1:22" x14ac:dyDescent="0.25">
      <c r="A26" s="148"/>
    </row>
    <row r="27" spans="1:22" x14ac:dyDescent="0.25">
      <c r="A27" s="148"/>
    </row>
    <row r="28" spans="1:22" x14ac:dyDescent="0.25">
      <c r="A28" s="148"/>
    </row>
    <row r="29" spans="1:22" x14ac:dyDescent="0.25">
      <c r="A29" s="148"/>
    </row>
    <row r="30" spans="1:22" x14ac:dyDescent="0.25">
      <c r="A30" s="148"/>
    </row>
    <row r="31" spans="1:22" x14ac:dyDescent="0.25">
      <c r="A31" s="148"/>
    </row>
  </sheetData>
  <sheetProtection algorithmName="SHA-512" hashValue="NBU7DtKqQc/POEin6zxgIh8njdlpFLDHkakYlBsLsU63y794IbJC4uXuR2P96QJ3nkL1EXjK+bpAfgYn9MDf0w==" saltValue="sj7Vw7ZKsUxXixZpPLt6Uw==" spinCount="100000" sheet="1" objects="1" scenarios="1"/>
  <mergeCells count="11">
    <mergeCell ref="A1:A17"/>
    <mergeCell ref="P7:P8"/>
    <mergeCell ref="B3:P3"/>
    <mergeCell ref="B4:P4"/>
    <mergeCell ref="B7:B8"/>
    <mergeCell ref="D7:D8"/>
    <mergeCell ref="F7:F8"/>
    <mergeCell ref="H7:H8"/>
    <mergeCell ref="J7:J8"/>
    <mergeCell ref="L7:L8"/>
    <mergeCell ref="N7:N8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8" fitToWidth="0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AC36"/>
  <sheetViews>
    <sheetView showGridLines="0" view="pageBreakPreview" zoomScale="90" zoomScaleNormal="40" zoomScaleSheetLayoutView="90" workbookViewId="0">
      <selection activeCell="AE14" sqref="AE14"/>
    </sheetView>
  </sheetViews>
  <sheetFormatPr defaultColWidth="3.6640625" defaultRowHeight="13.8" x14ac:dyDescent="0.3"/>
  <cols>
    <col min="1" max="1" width="5.6640625" style="364" customWidth="1"/>
    <col min="2" max="2" width="39.88671875" style="136" customWidth="1"/>
    <col min="3" max="3" width="0.88671875" style="136" customWidth="1"/>
    <col min="4" max="4" width="21.6640625" style="136" customWidth="1"/>
    <col min="5" max="5" width="0.88671875" style="136" customWidth="1"/>
    <col min="6" max="6" width="21.6640625" style="136" customWidth="1"/>
    <col min="7" max="7" width="0.88671875" style="136" customWidth="1"/>
    <col min="8" max="8" width="21.6640625" style="136" customWidth="1"/>
    <col min="9" max="10" width="0.88671875" style="136" customWidth="1"/>
    <col min="11" max="11" width="21.6640625" style="136" customWidth="1"/>
    <col min="12" max="12" width="0.88671875" style="136" customWidth="1"/>
    <col min="13" max="13" width="21.6640625" style="136" customWidth="1"/>
    <col min="14" max="14" width="0.88671875" style="136" customWidth="1"/>
    <col min="15" max="15" width="21.6640625" style="136" customWidth="1"/>
    <col min="16" max="16" width="2.6640625" style="136" customWidth="1"/>
    <col min="17" max="19" width="3.6640625" style="136"/>
    <col min="20" max="20" width="6.109375" style="136" bestFit="1" customWidth="1"/>
    <col min="21" max="16384" width="3.6640625" style="136"/>
  </cols>
  <sheetData>
    <row r="1" spans="1:29" ht="14.25" customHeight="1" x14ac:dyDescent="0.3">
      <c r="A1" s="799"/>
    </row>
    <row r="2" spans="1:29" ht="14.25" customHeight="1" x14ac:dyDescent="0.3">
      <c r="A2" s="799"/>
    </row>
    <row r="3" spans="1:29" ht="14.25" customHeight="1" x14ac:dyDescent="0.25">
      <c r="A3" s="799"/>
      <c r="B3" s="806" t="s">
        <v>211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137"/>
      <c r="Q3" s="264"/>
      <c r="R3" s="137"/>
      <c r="S3" s="137"/>
      <c r="T3" s="137"/>
      <c r="U3" s="137"/>
    </row>
    <row r="4" spans="1:29" ht="14.25" customHeight="1" x14ac:dyDescent="0.25">
      <c r="A4" s="799"/>
      <c r="B4" s="807" t="s">
        <v>212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807"/>
      <c r="O4" s="807"/>
      <c r="P4" s="137"/>
      <c r="Q4" s="264" t="str">
        <f>PROPER(A4)</f>
        <v/>
      </c>
      <c r="R4" s="137"/>
      <c r="S4" s="137"/>
      <c r="T4" s="137"/>
      <c r="U4" s="137"/>
    </row>
    <row r="5" spans="1:29" ht="9" customHeight="1" thickBot="1" x14ac:dyDescent="0.35">
      <c r="A5" s="799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</row>
    <row r="6" spans="1:29" ht="9" customHeight="1" x14ac:dyDescent="0.3">
      <c r="A6" s="799"/>
      <c r="B6" s="142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283"/>
      <c r="R6" s="283"/>
      <c r="S6" s="283"/>
      <c r="T6" s="283"/>
    </row>
    <row r="7" spans="1:29" ht="14.25" customHeight="1" x14ac:dyDescent="0.25">
      <c r="A7" s="799"/>
      <c r="B7" s="758" t="s">
        <v>125</v>
      </c>
      <c r="C7" s="349"/>
      <c r="D7" s="821" t="s">
        <v>126</v>
      </c>
      <c r="E7" s="349"/>
      <c r="F7" s="752" t="s">
        <v>127</v>
      </c>
      <c r="G7" s="349"/>
      <c r="H7" s="823" t="s">
        <v>128</v>
      </c>
      <c r="I7" s="349"/>
      <c r="J7" s="349"/>
      <c r="K7" s="752" t="s">
        <v>129</v>
      </c>
      <c r="L7" s="349"/>
      <c r="M7" s="821" t="s">
        <v>130</v>
      </c>
      <c r="N7" s="350"/>
      <c r="O7" s="821" t="s">
        <v>131</v>
      </c>
      <c r="P7" s="351"/>
      <c r="Q7" s="283"/>
      <c r="R7" s="283"/>
      <c r="S7" s="283"/>
      <c r="T7" s="283"/>
    </row>
    <row r="8" spans="1:29" ht="14.25" customHeight="1" x14ac:dyDescent="0.25">
      <c r="A8" s="799"/>
      <c r="B8" s="758"/>
      <c r="C8" s="349"/>
      <c r="D8" s="822"/>
      <c r="E8" s="349"/>
      <c r="F8" s="752"/>
      <c r="G8" s="349"/>
      <c r="H8" s="824"/>
      <c r="I8" s="349"/>
      <c r="J8" s="349"/>
      <c r="K8" s="752"/>
      <c r="L8" s="349"/>
      <c r="M8" s="821"/>
      <c r="N8" s="350"/>
      <c r="O8" s="821"/>
      <c r="P8" s="351"/>
      <c r="Q8" s="283"/>
      <c r="R8" s="283"/>
      <c r="S8" s="283"/>
      <c r="T8" s="283"/>
    </row>
    <row r="9" spans="1:29" ht="14.25" customHeight="1" x14ac:dyDescent="0.25">
      <c r="A9" s="799"/>
      <c r="B9" s="145"/>
      <c r="C9" s="349"/>
      <c r="D9" s="822"/>
      <c r="E9" s="352"/>
      <c r="F9" s="752"/>
      <c r="G9" s="352"/>
      <c r="H9" s="824"/>
      <c r="I9" s="349"/>
      <c r="J9" s="349"/>
      <c r="K9" s="752"/>
      <c r="L9" s="352"/>
      <c r="M9" s="821"/>
      <c r="N9" s="350"/>
      <c r="O9" s="821"/>
      <c r="P9" s="351"/>
      <c r="Q9" s="283"/>
      <c r="R9" s="283"/>
      <c r="S9" s="283"/>
      <c r="T9" s="283"/>
    </row>
    <row r="10" spans="1:29" ht="14.25" customHeight="1" x14ac:dyDescent="0.25">
      <c r="A10" s="799"/>
      <c r="B10" s="145"/>
      <c r="C10" s="352"/>
      <c r="D10" s="822"/>
      <c r="E10" s="352"/>
      <c r="F10" s="752"/>
      <c r="G10" s="352"/>
      <c r="H10" s="824"/>
      <c r="I10" s="352"/>
      <c r="J10" s="349"/>
      <c r="K10" s="752"/>
      <c r="L10" s="352"/>
      <c r="M10" s="821"/>
      <c r="N10" s="353"/>
      <c r="O10" s="821"/>
      <c r="P10" s="354"/>
      <c r="Q10" s="283"/>
      <c r="R10" s="283"/>
      <c r="S10" s="283"/>
      <c r="T10" s="283"/>
    </row>
    <row r="11" spans="1:29" ht="14.25" customHeight="1" x14ac:dyDescent="0.25">
      <c r="A11" s="799"/>
      <c r="B11" s="145"/>
      <c r="C11" s="352"/>
      <c r="D11" s="822"/>
      <c r="E11" s="352"/>
      <c r="F11" s="752"/>
      <c r="G11" s="352"/>
      <c r="H11" s="824"/>
      <c r="I11" s="352"/>
      <c r="J11" s="352"/>
      <c r="K11" s="752"/>
      <c r="L11" s="352"/>
      <c r="M11" s="821"/>
      <c r="N11" s="353"/>
      <c r="O11" s="821"/>
      <c r="P11" s="354"/>
      <c r="Q11" s="283"/>
      <c r="R11" s="283"/>
      <c r="S11" s="283"/>
      <c r="T11" s="283"/>
    </row>
    <row r="12" spans="1:29" ht="12" customHeight="1" x14ac:dyDescent="0.25">
      <c r="A12" s="799"/>
      <c r="B12" s="145"/>
      <c r="C12" s="355"/>
      <c r="D12" s="356"/>
      <c r="E12" s="138"/>
      <c r="F12" s="138"/>
      <c r="G12" s="138"/>
      <c r="H12" s="138"/>
      <c r="I12" s="138"/>
      <c r="J12" s="352"/>
      <c r="K12" s="138"/>
      <c r="L12" s="138"/>
      <c r="M12" s="356"/>
      <c r="N12" s="357"/>
      <c r="O12" s="356"/>
      <c r="P12" s="356"/>
      <c r="Q12" s="283"/>
      <c r="R12" s="283"/>
      <c r="S12" s="283"/>
      <c r="T12" s="283"/>
    </row>
    <row r="13" spans="1:29" ht="12" customHeight="1" x14ac:dyDescent="0.3">
      <c r="A13" s="799"/>
      <c r="B13" s="145"/>
      <c r="C13" s="143"/>
      <c r="D13" s="356"/>
      <c r="E13" s="138"/>
      <c r="F13" s="138"/>
      <c r="G13" s="138"/>
      <c r="H13" s="138"/>
      <c r="I13" s="138"/>
      <c r="J13" s="352"/>
      <c r="K13" s="138"/>
      <c r="L13" s="138"/>
      <c r="M13" s="356"/>
      <c r="N13" s="358"/>
      <c r="O13" s="356"/>
      <c r="P13" s="356"/>
      <c r="Q13" s="283"/>
      <c r="R13" s="283"/>
      <c r="S13" s="283"/>
      <c r="T13" s="283"/>
    </row>
    <row r="14" spans="1:29" ht="21" customHeight="1" thickBot="1" x14ac:dyDescent="0.35">
      <c r="A14" s="799"/>
      <c r="B14" s="544"/>
      <c r="C14" s="500"/>
      <c r="D14" s="592" t="s">
        <v>8</v>
      </c>
      <c r="E14" s="500"/>
      <c r="F14" s="500" t="s">
        <v>8</v>
      </c>
      <c r="G14" s="500"/>
      <c r="H14" s="500" t="s">
        <v>8</v>
      </c>
      <c r="I14" s="500"/>
      <c r="J14" s="500"/>
      <c r="K14" s="500" t="s">
        <v>8</v>
      </c>
      <c r="L14" s="500"/>
      <c r="M14" s="592" t="s">
        <v>8</v>
      </c>
      <c r="N14" s="593"/>
      <c r="O14" s="592" t="s">
        <v>8</v>
      </c>
      <c r="P14" s="359"/>
      <c r="Q14" s="283"/>
      <c r="R14" s="283"/>
      <c r="S14" s="283"/>
      <c r="T14" s="283"/>
    </row>
    <row r="15" spans="1:29" s="322" customFormat="1" ht="50.1" customHeight="1" thickBot="1" x14ac:dyDescent="0.35">
      <c r="A15" s="799"/>
      <c r="B15" s="492" t="s">
        <v>11</v>
      </c>
      <c r="C15" s="594"/>
      <c r="D15" s="594">
        <v>251066000</v>
      </c>
      <c r="E15" s="594">
        <v>0</v>
      </c>
      <c r="F15" s="594">
        <v>313406000</v>
      </c>
      <c r="G15" s="594">
        <v>0</v>
      </c>
      <c r="H15" s="594">
        <v>227818000</v>
      </c>
      <c r="I15" s="594">
        <v>0</v>
      </c>
      <c r="J15" s="594">
        <v>111570000</v>
      </c>
      <c r="K15" s="594">
        <v>111570000</v>
      </c>
      <c r="L15" s="594">
        <v>0</v>
      </c>
      <c r="M15" s="594">
        <v>239340000</v>
      </c>
      <c r="N15" s="594">
        <v>0</v>
      </c>
      <c r="O15" s="594">
        <v>122025000</v>
      </c>
      <c r="P15" s="360"/>
      <c r="Q15" s="282"/>
      <c r="R15" s="282"/>
      <c r="S15" s="282"/>
      <c r="T15" s="282"/>
    </row>
    <row r="16" spans="1:29" ht="75" customHeight="1" x14ac:dyDescent="0.3">
      <c r="A16" s="799"/>
      <c r="B16" s="145" t="s">
        <v>61</v>
      </c>
      <c r="C16" s="294"/>
      <c r="D16" s="58">
        <v>200853000</v>
      </c>
      <c r="E16" s="58">
        <v>0</v>
      </c>
      <c r="F16" s="58">
        <v>250725000</v>
      </c>
      <c r="G16" s="58">
        <v>0</v>
      </c>
      <c r="H16" s="58">
        <v>182254000</v>
      </c>
      <c r="I16" s="58">
        <v>0</v>
      </c>
      <c r="J16" s="58">
        <v>0</v>
      </c>
      <c r="K16" s="58">
        <v>89255000</v>
      </c>
      <c r="L16" s="58">
        <v>0</v>
      </c>
      <c r="M16" s="58">
        <v>191472000</v>
      </c>
      <c r="N16" s="58">
        <v>0</v>
      </c>
      <c r="O16" s="58">
        <v>97620000</v>
      </c>
      <c r="P16" s="58"/>
      <c r="Q16" s="361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</row>
    <row r="17" spans="1:23" ht="90" customHeight="1" x14ac:dyDescent="0.3">
      <c r="A17" s="799"/>
      <c r="B17" s="145" t="s">
        <v>62</v>
      </c>
      <c r="C17" s="294"/>
      <c r="D17" s="58">
        <v>37660000</v>
      </c>
      <c r="E17" s="58">
        <v>0</v>
      </c>
      <c r="F17" s="58">
        <v>47011000</v>
      </c>
      <c r="G17" s="58">
        <v>0</v>
      </c>
      <c r="H17" s="58">
        <v>34173000</v>
      </c>
      <c r="I17" s="58">
        <v>0</v>
      </c>
      <c r="J17" s="58">
        <v>0</v>
      </c>
      <c r="K17" s="58">
        <v>16736000</v>
      </c>
      <c r="L17" s="58">
        <v>0</v>
      </c>
      <c r="M17" s="58">
        <v>35901000</v>
      </c>
      <c r="N17" s="58">
        <v>0</v>
      </c>
      <c r="O17" s="58">
        <v>18304000</v>
      </c>
      <c r="P17" s="58"/>
      <c r="Q17" s="361"/>
      <c r="R17" s="362"/>
      <c r="S17" s="363"/>
      <c r="T17" s="361"/>
    </row>
    <row r="18" spans="1:23" ht="75" customHeight="1" x14ac:dyDescent="0.3">
      <c r="A18" s="799"/>
      <c r="B18" s="145" t="s">
        <v>63</v>
      </c>
      <c r="C18" s="294"/>
      <c r="D18" s="58">
        <v>12553000</v>
      </c>
      <c r="E18" s="58">
        <v>0</v>
      </c>
      <c r="F18" s="58">
        <v>15670000</v>
      </c>
      <c r="G18" s="58">
        <v>0</v>
      </c>
      <c r="H18" s="58">
        <v>11391000</v>
      </c>
      <c r="I18" s="58">
        <v>0</v>
      </c>
      <c r="J18" s="58">
        <v>0</v>
      </c>
      <c r="K18" s="58">
        <v>5579000</v>
      </c>
      <c r="L18" s="58">
        <v>0</v>
      </c>
      <c r="M18" s="58">
        <v>11967000</v>
      </c>
      <c r="N18" s="58">
        <v>0</v>
      </c>
      <c r="O18" s="58">
        <v>6101000</v>
      </c>
      <c r="P18" s="58"/>
      <c r="Q18" s="343"/>
      <c r="R18" s="343"/>
      <c r="S18" s="343"/>
      <c r="T18" s="343"/>
    </row>
    <row r="19" spans="1:23" ht="14.4" thickBot="1" x14ac:dyDescent="0.35">
      <c r="A19" s="799"/>
      <c r="B19" s="503"/>
      <c r="C19" s="503"/>
      <c r="D19" s="503"/>
      <c r="E19" s="503"/>
      <c r="F19" s="503"/>
      <c r="G19" s="503"/>
      <c r="H19" s="503"/>
      <c r="I19" s="503"/>
      <c r="J19" s="503"/>
      <c r="K19" s="503"/>
      <c r="L19" s="503"/>
      <c r="M19" s="503"/>
      <c r="N19" s="503"/>
      <c r="O19" s="503"/>
      <c r="P19" s="142"/>
      <c r="T19" s="710"/>
      <c r="U19" s="710"/>
      <c r="V19" s="710"/>
      <c r="W19" s="710"/>
    </row>
    <row r="20" spans="1:23" x14ac:dyDescent="0.3">
      <c r="A20" s="799"/>
      <c r="T20" s="710"/>
      <c r="U20" s="710"/>
      <c r="V20" s="710"/>
      <c r="W20" s="710"/>
    </row>
    <row r="21" spans="1:23" x14ac:dyDescent="0.3">
      <c r="A21" s="148"/>
      <c r="T21" s="710"/>
      <c r="U21" s="710"/>
      <c r="V21" s="710"/>
      <c r="W21" s="710"/>
    </row>
    <row r="22" spans="1:23" x14ac:dyDescent="0.3">
      <c r="A22" s="148"/>
      <c r="T22" s="710"/>
      <c r="U22" s="710"/>
      <c r="V22" s="710"/>
      <c r="W22" s="710"/>
    </row>
    <row r="23" spans="1:23" x14ac:dyDescent="0.3">
      <c r="A23" s="148"/>
      <c r="T23" s="710"/>
      <c r="U23" s="710"/>
      <c r="V23" s="710"/>
      <c r="W23" s="710"/>
    </row>
    <row r="24" spans="1:23" x14ac:dyDescent="0.3">
      <c r="A24" s="148"/>
      <c r="B24" s="709"/>
      <c r="D24" s="684"/>
    </row>
    <row r="25" spans="1:23" x14ac:dyDescent="0.3">
      <c r="A25" s="148"/>
      <c r="D25" s="685"/>
    </row>
    <row r="26" spans="1:23" x14ac:dyDescent="0.3">
      <c r="A26" s="148"/>
    </row>
    <row r="27" spans="1:23" x14ac:dyDescent="0.3">
      <c r="A27" s="148"/>
      <c r="D27" s="684"/>
    </row>
    <row r="28" spans="1:23" x14ac:dyDescent="0.3">
      <c r="A28" s="148"/>
      <c r="D28" s="684"/>
    </row>
    <row r="29" spans="1:23" x14ac:dyDescent="0.3">
      <c r="A29" s="148"/>
    </row>
    <row r="30" spans="1:23" x14ac:dyDescent="0.3">
      <c r="A30" s="148"/>
    </row>
    <row r="31" spans="1:23" x14ac:dyDescent="0.3">
      <c r="A31" s="148"/>
    </row>
    <row r="32" spans="1:23" x14ac:dyDescent="0.3">
      <c r="A32" s="148"/>
    </row>
    <row r="33" spans="1:1" x14ac:dyDescent="0.3">
      <c r="A33" s="148"/>
    </row>
    <row r="34" spans="1:1" x14ac:dyDescent="0.3">
      <c r="A34" s="148"/>
    </row>
    <row r="35" spans="1:1" x14ac:dyDescent="0.3">
      <c r="A35" s="148"/>
    </row>
    <row r="36" spans="1:1" x14ac:dyDescent="0.3">
      <c r="A36" s="148"/>
    </row>
  </sheetData>
  <sheetProtection algorithmName="SHA-512" hashValue="m+Bs8EX3TmqiVqw4BUgreLBi4Ky8aqJMa412n3gof/QaRqE4TXelNjDnSmQ5es6CcQ1BnQkcXk4KOTMLt0hmAg==" saltValue="6I8l9NuV8ZtxyrPSZ22sVw==" spinCount="100000" sheet="1" objects="1" scenarios="1"/>
  <mergeCells count="10">
    <mergeCell ref="A1:A20"/>
    <mergeCell ref="B3:O3"/>
    <mergeCell ref="B4:O4"/>
    <mergeCell ref="B7:B8"/>
    <mergeCell ref="D7:D11"/>
    <mergeCell ref="F7:F11"/>
    <mergeCell ref="H7:H11"/>
    <mergeCell ref="K7:K11"/>
    <mergeCell ref="M7:M11"/>
    <mergeCell ref="O7:O11"/>
  </mergeCells>
  <pageMargins left="0.39370078740157499" right="0.39370078740157499" top="0.39370078740157499" bottom="0.39370078740157499" header="0.31496062992126" footer="0.31496062992126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2D050"/>
  </sheetPr>
  <dimension ref="A1:U43"/>
  <sheetViews>
    <sheetView showGridLines="0" view="pageBreakPreview" zoomScale="90" zoomScaleNormal="80" zoomScaleSheetLayoutView="90" workbookViewId="0">
      <selection activeCell="I30" sqref="I30"/>
    </sheetView>
  </sheetViews>
  <sheetFormatPr defaultColWidth="9.109375" defaultRowHeight="13.8" x14ac:dyDescent="0.25"/>
  <cols>
    <col min="1" max="1" width="5.6640625" style="398" customWidth="1"/>
    <col min="2" max="2" width="4.5546875" style="365" customWidth="1"/>
    <col min="3" max="3" width="53.6640625" style="366" customWidth="1"/>
    <col min="4" max="4" width="20.6640625" style="365" customWidth="1"/>
    <col min="5" max="5" width="1.109375" style="365" customWidth="1"/>
    <col min="6" max="6" width="20.6640625" style="365" customWidth="1"/>
    <col min="7" max="7" width="1.109375" style="365" customWidth="1"/>
    <col min="8" max="8" width="20.6640625" style="365" customWidth="1"/>
    <col min="9" max="9" width="1.109375" style="365" customWidth="1"/>
    <col min="10" max="10" width="20.6640625" style="365" customWidth="1"/>
    <col min="11" max="11" width="1.109375" style="365" customWidth="1"/>
    <col min="12" max="12" width="20.6640625" style="365" customWidth="1"/>
    <col min="13" max="13" width="1.109375" style="365" customWidth="1"/>
    <col min="14" max="14" width="20.6640625" style="365" customWidth="1"/>
    <col min="15" max="15" width="2.6640625" style="365" customWidth="1"/>
    <col min="16" max="17" width="12.44140625" style="365" customWidth="1"/>
    <col min="18" max="16384" width="9.109375" style="365"/>
  </cols>
  <sheetData>
    <row r="1" spans="1:21" ht="14.25" customHeight="1" x14ac:dyDescent="0.25">
      <c r="A1" s="828"/>
    </row>
    <row r="2" spans="1:21" ht="14.25" customHeight="1" x14ac:dyDescent="0.25">
      <c r="A2" s="828"/>
    </row>
    <row r="3" spans="1:21" ht="14.25" customHeight="1" x14ac:dyDescent="0.3">
      <c r="A3" s="828"/>
      <c r="B3" s="829" t="s">
        <v>213</v>
      </c>
      <c r="C3" s="829"/>
      <c r="D3" s="829"/>
      <c r="E3" s="829"/>
      <c r="F3" s="829"/>
      <c r="G3" s="829"/>
      <c r="H3" s="829"/>
      <c r="I3" s="829"/>
      <c r="J3" s="829"/>
      <c r="K3" s="829"/>
      <c r="L3" s="829"/>
      <c r="M3" s="829"/>
      <c r="N3" s="829"/>
      <c r="O3" s="367"/>
      <c r="P3" s="367"/>
      <c r="Q3" s="367"/>
      <c r="R3" s="367"/>
      <c r="S3" s="367"/>
      <c r="T3" s="367"/>
      <c r="U3" s="367"/>
    </row>
    <row r="4" spans="1:21" ht="14.25" customHeight="1" x14ac:dyDescent="0.3">
      <c r="A4" s="828"/>
      <c r="B4" s="830" t="s">
        <v>214</v>
      </c>
      <c r="C4" s="830"/>
      <c r="D4" s="830"/>
      <c r="E4" s="830"/>
      <c r="F4" s="830"/>
      <c r="G4" s="830"/>
      <c r="H4" s="830"/>
      <c r="I4" s="830"/>
      <c r="J4" s="830"/>
      <c r="K4" s="830"/>
      <c r="L4" s="830"/>
      <c r="M4" s="830"/>
      <c r="N4" s="830"/>
      <c r="O4" s="367"/>
      <c r="P4" s="367"/>
      <c r="Q4" s="367"/>
      <c r="R4" s="367"/>
      <c r="S4" s="367"/>
      <c r="T4" s="367"/>
      <c r="U4" s="367"/>
    </row>
    <row r="5" spans="1:21" ht="9" customHeight="1" thickBot="1" x14ac:dyDescent="0.3">
      <c r="A5" s="828"/>
      <c r="B5" s="595"/>
      <c r="C5" s="596"/>
      <c r="D5" s="595"/>
      <c r="E5" s="595"/>
      <c r="F5" s="595"/>
      <c r="G5" s="595"/>
      <c r="H5" s="595"/>
      <c r="I5" s="595"/>
      <c r="J5" s="595"/>
      <c r="K5" s="595"/>
      <c r="L5" s="597"/>
      <c r="M5" s="598"/>
      <c r="N5" s="599"/>
      <c r="O5" s="368"/>
    </row>
    <row r="6" spans="1:21" ht="9" customHeight="1" x14ac:dyDescent="0.25">
      <c r="A6" s="828"/>
      <c r="B6" s="375"/>
      <c r="C6" s="371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</row>
    <row r="7" spans="1:21" ht="14.25" customHeight="1" x14ac:dyDescent="0.25">
      <c r="A7" s="828"/>
      <c r="B7" s="370" t="s">
        <v>132</v>
      </c>
      <c r="C7" s="371"/>
      <c r="D7" s="821" t="s">
        <v>126</v>
      </c>
      <c r="E7" s="372"/>
      <c r="F7" s="752" t="s">
        <v>127</v>
      </c>
      <c r="G7" s="372"/>
      <c r="H7" s="823" t="s">
        <v>128</v>
      </c>
      <c r="I7" s="372"/>
      <c r="J7" s="752" t="s">
        <v>129</v>
      </c>
      <c r="K7" s="372"/>
      <c r="L7" s="821" t="s">
        <v>130</v>
      </c>
      <c r="M7" s="373"/>
      <c r="N7" s="821" t="s">
        <v>131</v>
      </c>
      <c r="O7" s="372"/>
    </row>
    <row r="8" spans="1:21" ht="14.25" customHeight="1" x14ac:dyDescent="0.25">
      <c r="A8" s="828"/>
      <c r="B8" s="374" t="s">
        <v>133</v>
      </c>
      <c r="C8" s="371"/>
      <c r="D8" s="822"/>
      <c r="E8" s="372"/>
      <c r="F8" s="752"/>
      <c r="G8" s="372"/>
      <c r="H8" s="824"/>
      <c r="I8" s="372"/>
      <c r="J8" s="752"/>
      <c r="K8" s="372"/>
      <c r="L8" s="821"/>
      <c r="M8" s="373"/>
      <c r="N8" s="821"/>
      <c r="O8" s="373"/>
    </row>
    <row r="9" spans="1:21" ht="14.25" customHeight="1" x14ac:dyDescent="0.25">
      <c r="A9" s="828"/>
      <c r="B9" s="375"/>
      <c r="C9" s="371"/>
      <c r="D9" s="822"/>
      <c r="E9" s="372"/>
      <c r="F9" s="752"/>
      <c r="G9" s="376"/>
      <c r="H9" s="824"/>
      <c r="I9" s="376"/>
      <c r="J9" s="752"/>
      <c r="K9" s="376"/>
      <c r="L9" s="821"/>
      <c r="M9" s="373"/>
      <c r="N9" s="821"/>
      <c r="O9" s="372"/>
    </row>
    <row r="10" spans="1:21" s="380" customFormat="1" ht="14.25" customHeight="1" x14ac:dyDescent="0.3">
      <c r="A10" s="828"/>
      <c r="B10" s="377"/>
      <c r="C10" s="378"/>
      <c r="D10" s="822"/>
      <c r="E10" s="372"/>
      <c r="F10" s="752"/>
      <c r="G10" s="379"/>
      <c r="H10" s="824"/>
      <c r="I10" s="379"/>
      <c r="J10" s="752"/>
      <c r="K10" s="379"/>
      <c r="L10" s="821"/>
      <c r="M10" s="373"/>
      <c r="N10" s="821"/>
      <c r="O10" s="379"/>
    </row>
    <row r="11" spans="1:21" s="380" customFormat="1" ht="14.25" customHeight="1" x14ac:dyDescent="0.3">
      <c r="A11" s="828"/>
      <c r="B11" s="377"/>
      <c r="C11" s="381"/>
      <c r="D11" s="822"/>
      <c r="E11" s="379"/>
      <c r="F11" s="752"/>
      <c r="G11" s="382"/>
      <c r="H11" s="824"/>
      <c r="I11" s="382"/>
      <c r="J11" s="752"/>
      <c r="K11" s="382"/>
      <c r="L11" s="821"/>
      <c r="M11" s="379"/>
      <c r="N11" s="821"/>
      <c r="O11" s="379"/>
    </row>
    <row r="12" spans="1:21" s="380" customFormat="1" ht="14.25" customHeight="1" x14ac:dyDescent="0.3">
      <c r="A12" s="828"/>
      <c r="B12" s="377"/>
      <c r="C12" s="378"/>
      <c r="D12" s="379"/>
      <c r="E12" s="379"/>
      <c r="F12" s="382"/>
      <c r="G12" s="382"/>
      <c r="H12" s="382"/>
      <c r="I12" s="382"/>
      <c r="J12" s="382"/>
      <c r="K12" s="382"/>
      <c r="L12" s="379"/>
      <c r="M12" s="379"/>
      <c r="N12" s="382"/>
      <c r="O12" s="382"/>
    </row>
    <row r="13" spans="1:21" s="380" customFormat="1" ht="14.25" customHeight="1" x14ac:dyDescent="0.3">
      <c r="A13" s="828"/>
      <c r="B13" s="377"/>
      <c r="C13" s="378"/>
      <c r="D13" s="373" t="s">
        <v>8</v>
      </c>
      <c r="E13" s="379"/>
      <c r="F13" s="373" t="s">
        <v>8</v>
      </c>
      <c r="G13" s="382"/>
      <c r="H13" s="373" t="s">
        <v>8</v>
      </c>
      <c r="I13" s="382"/>
      <c r="J13" s="373" t="s">
        <v>8</v>
      </c>
      <c r="K13" s="382"/>
      <c r="L13" s="373" t="s">
        <v>8</v>
      </c>
      <c r="M13" s="379"/>
      <c r="N13" s="373" t="s">
        <v>8</v>
      </c>
      <c r="O13" s="382"/>
    </row>
    <row r="14" spans="1:21" s="380" customFormat="1" ht="9" customHeight="1" thickBot="1" x14ac:dyDescent="0.35">
      <c r="A14" s="828"/>
      <c r="B14" s="600"/>
      <c r="C14" s="601"/>
      <c r="D14" s="602"/>
      <c r="E14" s="602"/>
      <c r="F14" s="603"/>
      <c r="G14" s="603"/>
      <c r="H14" s="603"/>
      <c r="I14" s="603"/>
      <c r="J14" s="603"/>
      <c r="K14" s="603"/>
      <c r="L14" s="602"/>
      <c r="M14" s="602"/>
      <c r="N14" s="603"/>
      <c r="O14" s="382"/>
    </row>
    <row r="15" spans="1:21" s="380" customFormat="1" ht="50.1" customHeight="1" thickBot="1" x14ac:dyDescent="0.35">
      <c r="A15" s="828"/>
      <c r="B15" s="831" t="s">
        <v>11</v>
      </c>
      <c r="C15" s="831"/>
      <c r="D15" s="604">
        <v>251066000</v>
      </c>
      <c r="E15" s="605">
        <v>0</v>
      </c>
      <c r="F15" s="604">
        <v>313406000</v>
      </c>
      <c r="G15" s="604">
        <v>0</v>
      </c>
      <c r="H15" s="604">
        <v>227818000</v>
      </c>
      <c r="I15" s="605">
        <v>0</v>
      </c>
      <c r="J15" s="604">
        <v>111570000</v>
      </c>
      <c r="K15" s="605">
        <v>0</v>
      </c>
      <c r="L15" s="604">
        <v>239340000</v>
      </c>
      <c r="M15" s="604">
        <v>0</v>
      </c>
      <c r="N15" s="604">
        <v>122025000</v>
      </c>
      <c r="O15" s="383"/>
      <c r="P15" s="384"/>
      <c r="Q15" s="384"/>
    </row>
    <row r="16" spans="1:21" ht="69.900000000000006" customHeight="1" x14ac:dyDescent="0.25">
      <c r="A16" s="828"/>
      <c r="B16" s="826" t="s">
        <v>134</v>
      </c>
      <c r="C16" s="826"/>
      <c r="D16" s="385">
        <v>25458000</v>
      </c>
      <c r="E16" s="386">
        <v>0</v>
      </c>
      <c r="F16" s="385">
        <v>43587000</v>
      </c>
      <c r="G16" s="386">
        <v>0</v>
      </c>
      <c r="H16" s="385">
        <v>30125000</v>
      </c>
      <c r="I16" s="386">
        <v>0</v>
      </c>
      <c r="J16" s="385">
        <v>16587000</v>
      </c>
      <c r="K16" s="386">
        <v>0</v>
      </c>
      <c r="L16" s="693">
        <v>22458000</v>
      </c>
      <c r="M16" s="693">
        <v>0</v>
      </c>
      <c r="N16" s="385">
        <v>11254000</v>
      </c>
      <c r="O16" s="387"/>
      <c r="P16" s="388"/>
      <c r="Q16" s="389"/>
    </row>
    <row r="17" spans="1:15" ht="69.900000000000006" customHeight="1" x14ac:dyDescent="0.25">
      <c r="A17" s="828"/>
      <c r="B17" s="826" t="s">
        <v>135</v>
      </c>
      <c r="C17" s="826"/>
      <c r="D17" s="385">
        <v>45875000</v>
      </c>
      <c r="E17" s="386">
        <v>0</v>
      </c>
      <c r="F17" s="385">
        <v>54785000</v>
      </c>
      <c r="G17" s="386">
        <v>0</v>
      </c>
      <c r="H17" s="385">
        <v>34587000</v>
      </c>
      <c r="I17" s="386">
        <v>0</v>
      </c>
      <c r="J17" s="385">
        <v>17584000</v>
      </c>
      <c r="K17" s="386">
        <v>0</v>
      </c>
      <c r="L17" s="693">
        <v>42154000</v>
      </c>
      <c r="M17" s="693">
        <v>0</v>
      </c>
      <c r="N17" s="385">
        <v>21458000</v>
      </c>
      <c r="O17" s="387"/>
    </row>
    <row r="18" spans="1:15" ht="30" hidden="1" customHeight="1" x14ac:dyDescent="0.25">
      <c r="A18" s="828"/>
      <c r="B18" s="390"/>
      <c r="C18" s="672" t="s">
        <v>136</v>
      </c>
      <c r="D18" s="391">
        <v>0</v>
      </c>
      <c r="E18" s="391">
        <v>0</v>
      </c>
      <c r="F18" s="391">
        <v>0</v>
      </c>
      <c r="G18" s="392">
        <v>0</v>
      </c>
      <c r="H18" s="392">
        <v>0</v>
      </c>
      <c r="I18" s="392">
        <v>0</v>
      </c>
      <c r="J18" s="391">
        <v>0</v>
      </c>
      <c r="K18" s="391">
        <v>0</v>
      </c>
      <c r="L18" s="694">
        <v>0</v>
      </c>
      <c r="M18" s="694">
        <v>0</v>
      </c>
      <c r="N18" s="391">
        <v>0</v>
      </c>
      <c r="O18" s="391"/>
    </row>
    <row r="19" spans="1:15" ht="30" hidden="1" customHeight="1" x14ac:dyDescent="0.25">
      <c r="A19" s="828"/>
      <c r="B19" s="390"/>
      <c r="C19" s="672" t="s">
        <v>137</v>
      </c>
      <c r="D19" s="391">
        <v>0</v>
      </c>
      <c r="E19" s="391">
        <v>0</v>
      </c>
      <c r="F19" s="391">
        <v>0</v>
      </c>
      <c r="G19" s="392">
        <v>0</v>
      </c>
      <c r="H19" s="392">
        <v>0</v>
      </c>
      <c r="I19" s="392">
        <v>0</v>
      </c>
      <c r="J19" s="391">
        <v>0</v>
      </c>
      <c r="K19" s="391">
        <v>0</v>
      </c>
      <c r="L19" s="694">
        <v>0</v>
      </c>
      <c r="M19" s="694">
        <v>0</v>
      </c>
      <c r="N19" s="391">
        <v>0</v>
      </c>
      <c r="O19" s="391"/>
    </row>
    <row r="20" spans="1:15" ht="30" hidden="1" customHeight="1" x14ac:dyDescent="0.25">
      <c r="A20" s="828"/>
      <c r="B20" s="390"/>
      <c r="C20" s="672" t="s">
        <v>138</v>
      </c>
      <c r="D20" s="391">
        <v>0</v>
      </c>
      <c r="E20" s="391">
        <v>0</v>
      </c>
      <c r="F20" s="391">
        <v>0</v>
      </c>
      <c r="G20" s="392">
        <v>0</v>
      </c>
      <c r="H20" s="392">
        <v>0</v>
      </c>
      <c r="I20" s="392">
        <v>0</v>
      </c>
      <c r="J20" s="391">
        <v>0</v>
      </c>
      <c r="K20" s="391">
        <v>0</v>
      </c>
      <c r="L20" s="694">
        <v>0</v>
      </c>
      <c r="M20" s="694">
        <v>0</v>
      </c>
      <c r="N20" s="391">
        <v>0</v>
      </c>
      <c r="O20" s="391"/>
    </row>
    <row r="21" spans="1:15" ht="69.900000000000006" customHeight="1" x14ac:dyDescent="0.25">
      <c r="A21" s="828"/>
      <c r="B21" s="826" t="s">
        <v>139</v>
      </c>
      <c r="C21" s="826"/>
      <c r="D21" s="385">
        <v>64227000</v>
      </c>
      <c r="E21" s="386">
        <v>0</v>
      </c>
      <c r="F21" s="385">
        <v>65487000</v>
      </c>
      <c r="G21" s="386">
        <v>0</v>
      </c>
      <c r="H21" s="385">
        <v>41856000</v>
      </c>
      <c r="I21" s="386">
        <v>0</v>
      </c>
      <c r="J21" s="385">
        <v>19475000</v>
      </c>
      <c r="K21" s="386">
        <v>0</v>
      </c>
      <c r="L21" s="693">
        <v>65874000</v>
      </c>
      <c r="M21" s="693">
        <v>0</v>
      </c>
      <c r="N21" s="385">
        <v>32847000</v>
      </c>
      <c r="O21" s="387"/>
    </row>
    <row r="22" spans="1:15" ht="30" hidden="1" customHeight="1" x14ac:dyDescent="0.25">
      <c r="A22" s="828"/>
      <c r="B22" s="390"/>
      <c r="C22" s="672" t="s">
        <v>140</v>
      </c>
      <c r="D22" s="391">
        <v>0</v>
      </c>
      <c r="E22" s="391">
        <v>0</v>
      </c>
      <c r="F22" s="391">
        <v>0</v>
      </c>
      <c r="G22" s="392">
        <v>0</v>
      </c>
      <c r="H22" s="392">
        <v>0</v>
      </c>
      <c r="I22" s="392">
        <v>0</v>
      </c>
      <c r="J22" s="391">
        <v>0</v>
      </c>
      <c r="K22" s="391">
        <v>0</v>
      </c>
      <c r="L22" s="694">
        <v>0</v>
      </c>
      <c r="M22" s="694">
        <v>0</v>
      </c>
      <c r="N22" s="391">
        <v>0</v>
      </c>
      <c r="O22" s="391"/>
    </row>
    <row r="23" spans="1:15" ht="30" hidden="1" customHeight="1" x14ac:dyDescent="0.25">
      <c r="A23" s="828"/>
      <c r="B23" s="390"/>
      <c r="C23" s="672" t="s">
        <v>141</v>
      </c>
      <c r="D23" s="391">
        <v>0</v>
      </c>
      <c r="E23" s="391">
        <v>0</v>
      </c>
      <c r="F23" s="391">
        <v>0</v>
      </c>
      <c r="G23" s="392">
        <v>0</v>
      </c>
      <c r="H23" s="392">
        <v>0</v>
      </c>
      <c r="I23" s="392">
        <v>0</v>
      </c>
      <c r="J23" s="391">
        <v>0</v>
      </c>
      <c r="K23" s="391">
        <v>0</v>
      </c>
      <c r="L23" s="694">
        <v>0</v>
      </c>
      <c r="M23" s="694">
        <v>0</v>
      </c>
      <c r="N23" s="391">
        <v>0</v>
      </c>
      <c r="O23" s="391"/>
    </row>
    <row r="24" spans="1:15" ht="30" hidden="1" customHeight="1" x14ac:dyDescent="0.25">
      <c r="A24" s="828"/>
      <c r="B24" s="390"/>
      <c r="C24" s="672" t="s">
        <v>142</v>
      </c>
      <c r="D24" s="391">
        <v>0</v>
      </c>
      <c r="E24" s="391">
        <v>0</v>
      </c>
      <c r="F24" s="391">
        <v>0</v>
      </c>
      <c r="G24" s="392">
        <v>0</v>
      </c>
      <c r="H24" s="392">
        <v>0</v>
      </c>
      <c r="I24" s="392">
        <v>0</v>
      </c>
      <c r="J24" s="391">
        <v>0</v>
      </c>
      <c r="K24" s="391">
        <v>0</v>
      </c>
      <c r="L24" s="694">
        <v>0</v>
      </c>
      <c r="M24" s="694">
        <v>0</v>
      </c>
      <c r="N24" s="391">
        <v>0</v>
      </c>
      <c r="O24" s="391"/>
    </row>
    <row r="25" spans="1:15" ht="69.900000000000006" customHeight="1" x14ac:dyDescent="0.25">
      <c r="A25" s="828"/>
      <c r="B25" s="826" t="s">
        <v>143</v>
      </c>
      <c r="C25" s="826"/>
      <c r="D25" s="385">
        <v>18547000</v>
      </c>
      <c r="E25" s="386">
        <v>0</v>
      </c>
      <c r="F25" s="385">
        <v>25478000</v>
      </c>
      <c r="G25" s="386">
        <v>0</v>
      </c>
      <c r="H25" s="385">
        <v>27458000</v>
      </c>
      <c r="I25" s="386">
        <v>0</v>
      </c>
      <c r="J25" s="385">
        <v>13254000</v>
      </c>
      <c r="K25" s="386">
        <v>0</v>
      </c>
      <c r="L25" s="693">
        <v>15245000</v>
      </c>
      <c r="M25" s="693">
        <v>0</v>
      </c>
      <c r="N25" s="385">
        <v>8547000</v>
      </c>
      <c r="O25" s="387"/>
    </row>
    <row r="26" spans="1:15" ht="30" hidden="1" customHeight="1" x14ac:dyDescent="0.25">
      <c r="A26" s="828"/>
      <c r="B26" s="390"/>
      <c r="C26" s="672" t="s">
        <v>144</v>
      </c>
      <c r="D26" s="391">
        <v>0</v>
      </c>
      <c r="E26" s="391">
        <v>0</v>
      </c>
      <c r="F26" s="391">
        <v>0</v>
      </c>
      <c r="G26" s="392">
        <v>0</v>
      </c>
      <c r="H26" s="392">
        <v>0</v>
      </c>
      <c r="I26" s="392">
        <v>0</v>
      </c>
      <c r="J26" s="391">
        <v>0</v>
      </c>
      <c r="K26" s="391">
        <v>0</v>
      </c>
      <c r="L26" s="694">
        <v>0</v>
      </c>
      <c r="M26" s="694">
        <v>0</v>
      </c>
      <c r="N26" s="391">
        <v>0</v>
      </c>
      <c r="O26" s="391"/>
    </row>
    <row r="27" spans="1:15" ht="30" hidden="1" customHeight="1" x14ac:dyDescent="0.25">
      <c r="A27" s="828"/>
      <c r="B27" s="390"/>
      <c r="C27" s="672" t="s">
        <v>145</v>
      </c>
      <c r="D27" s="391">
        <v>0</v>
      </c>
      <c r="E27" s="391">
        <v>0</v>
      </c>
      <c r="F27" s="391">
        <v>0</v>
      </c>
      <c r="G27" s="392">
        <v>0</v>
      </c>
      <c r="H27" s="392">
        <v>0</v>
      </c>
      <c r="I27" s="392">
        <v>0</v>
      </c>
      <c r="J27" s="391">
        <v>0</v>
      </c>
      <c r="K27" s="391">
        <v>0</v>
      </c>
      <c r="L27" s="694">
        <v>0</v>
      </c>
      <c r="M27" s="694">
        <v>0</v>
      </c>
      <c r="N27" s="391">
        <v>0</v>
      </c>
      <c r="O27" s="391"/>
    </row>
    <row r="28" spans="1:15" ht="69.900000000000006" customHeight="1" x14ac:dyDescent="0.25">
      <c r="A28" s="828"/>
      <c r="B28" s="826" t="s">
        <v>146</v>
      </c>
      <c r="C28" s="826"/>
      <c r="D28" s="391">
        <v>21458000</v>
      </c>
      <c r="E28" s="391">
        <v>0</v>
      </c>
      <c r="F28" s="391">
        <v>40125000</v>
      </c>
      <c r="G28" s="392">
        <v>0</v>
      </c>
      <c r="H28" s="392">
        <v>28965000</v>
      </c>
      <c r="I28" s="392">
        <v>0</v>
      </c>
      <c r="J28" s="391">
        <v>14587000</v>
      </c>
      <c r="K28" s="391">
        <v>0</v>
      </c>
      <c r="L28" s="694">
        <v>18547000</v>
      </c>
      <c r="M28" s="694">
        <v>0</v>
      </c>
      <c r="N28" s="391">
        <v>9587000</v>
      </c>
      <c r="O28" s="391"/>
    </row>
    <row r="29" spans="1:15" ht="69.900000000000006" customHeight="1" x14ac:dyDescent="0.25">
      <c r="A29" s="828"/>
      <c r="B29" s="826" t="s">
        <v>147</v>
      </c>
      <c r="C29" s="826"/>
      <c r="D29" s="673">
        <v>64247000</v>
      </c>
      <c r="E29" s="391">
        <v>0</v>
      </c>
      <c r="F29" s="391">
        <v>65487000</v>
      </c>
      <c r="G29" s="392">
        <v>0</v>
      </c>
      <c r="H29" s="392">
        <v>41258000</v>
      </c>
      <c r="I29" s="392">
        <v>0</v>
      </c>
      <c r="J29" s="391">
        <v>19658000</v>
      </c>
      <c r="K29" s="391">
        <v>0</v>
      </c>
      <c r="L29" s="694">
        <v>65478000</v>
      </c>
      <c r="M29" s="694">
        <v>0</v>
      </c>
      <c r="N29" s="391">
        <v>32458000</v>
      </c>
      <c r="O29" s="391"/>
    </row>
    <row r="30" spans="1:15" ht="30" hidden="1" customHeight="1" x14ac:dyDescent="0.25">
      <c r="A30" s="828"/>
      <c r="B30" s="826" t="s">
        <v>148</v>
      </c>
      <c r="C30" s="826"/>
      <c r="D30" s="391">
        <v>0</v>
      </c>
      <c r="E30" s="391">
        <v>0</v>
      </c>
      <c r="F30" s="391">
        <v>0</v>
      </c>
      <c r="G30" s="392">
        <v>0</v>
      </c>
      <c r="H30" s="391">
        <v>0</v>
      </c>
      <c r="I30" s="392">
        <v>0</v>
      </c>
      <c r="J30" s="391">
        <v>0</v>
      </c>
      <c r="K30" s="391">
        <v>0</v>
      </c>
      <c r="L30" s="391">
        <v>0</v>
      </c>
      <c r="M30" s="391">
        <v>0</v>
      </c>
      <c r="N30" s="391">
        <v>0</v>
      </c>
      <c r="O30" s="391"/>
    </row>
    <row r="31" spans="1:15" s="395" customFormat="1" ht="30" hidden="1" customHeight="1" x14ac:dyDescent="0.25">
      <c r="A31" s="828"/>
      <c r="B31" s="827" t="s">
        <v>149</v>
      </c>
      <c r="C31" s="827"/>
      <c r="D31" s="393">
        <v>0</v>
      </c>
      <c r="E31" s="393">
        <v>0</v>
      </c>
      <c r="F31" s="393">
        <v>0</v>
      </c>
      <c r="G31" s="394">
        <v>0</v>
      </c>
      <c r="H31" s="394">
        <v>0</v>
      </c>
      <c r="I31" s="394">
        <v>0</v>
      </c>
      <c r="J31" s="393">
        <v>0</v>
      </c>
      <c r="K31" s="393">
        <v>0</v>
      </c>
      <c r="L31" s="393">
        <v>0</v>
      </c>
      <c r="M31" s="393">
        <v>0</v>
      </c>
      <c r="N31" s="393">
        <v>0</v>
      </c>
      <c r="O31" s="393"/>
    </row>
    <row r="32" spans="1:15" s="395" customFormat="1" ht="30" hidden="1" customHeight="1" x14ac:dyDescent="0.25">
      <c r="A32" s="828"/>
      <c r="B32" s="827" t="s">
        <v>150</v>
      </c>
      <c r="C32" s="827"/>
      <c r="D32" s="393">
        <v>0</v>
      </c>
      <c r="E32" s="393">
        <v>0</v>
      </c>
      <c r="F32" s="393">
        <v>0</v>
      </c>
      <c r="G32" s="394">
        <v>0</v>
      </c>
      <c r="H32" s="394">
        <v>0</v>
      </c>
      <c r="I32" s="394">
        <v>0</v>
      </c>
      <c r="J32" s="393">
        <v>0</v>
      </c>
      <c r="K32" s="393">
        <v>0</v>
      </c>
      <c r="L32" s="393">
        <v>0</v>
      </c>
      <c r="M32" s="393">
        <v>0</v>
      </c>
      <c r="N32" s="393">
        <v>0</v>
      </c>
      <c r="O32" s="393"/>
    </row>
    <row r="33" spans="1:15" s="395" customFormat="1" ht="30" hidden="1" customHeight="1" x14ac:dyDescent="0.25">
      <c r="A33" s="828"/>
      <c r="B33" s="827" t="s">
        <v>151</v>
      </c>
      <c r="C33" s="827"/>
      <c r="D33" s="393">
        <v>0</v>
      </c>
      <c r="E33" s="393">
        <v>0</v>
      </c>
      <c r="F33" s="393">
        <v>0</v>
      </c>
      <c r="G33" s="394">
        <v>0</v>
      </c>
      <c r="H33" s="394">
        <v>0</v>
      </c>
      <c r="I33" s="394">
        <v>0</v>
      </c>
      <c r="J33" s="393">
        <v>0</v>
      </c>
      <c r="K33" s="393">
        <v>0</v>
      </c>
      <c r="L33" s="393">
        <v>0</v>
      </c>
      <c r="M33" s="393">
        <v>0</v>
      </c>
      <c r="N33" s="393">
        <v>0</v>
      </c>
      <c r="O33" s="393"/>
    </row>
    <row r="34" spans="1:15" ht="69.900000000000006" customHeight="1" x14ac:dyDescent="0.25">
      <c r="A34" s="828"/>
      <c r="B34" s="826" t="s">
        <v>152</v>
      </c>
      <c r="C34" s="826"/>
      <c r="D34" s="391">
        <v>11254000</v>
      </c>
      <c r="E34" s="391">
        <v>0</v>
      </c>
      <c r="F34" s="391">
        <v>18457000</v>
      </c>
      <c r="G34" s="391">
        <v>0</v>
      </c>
      <c r="H34" s="391">
        <v>23569000</v>
      </c>
      <c r="I34" s="391">
        <v>0</v>
      </c>
      <c r="J34" s="391">
        <v>10425000</v>
      </c>
      <c r="K34" s="391">
        <v>0</v>
      </c>
      <c r="L34" s="391">
        <v>9584000</v>
      </c>
      <c r="M34" s="391">
        <v>0</v>
      </c>
      <c r="N34" s="391">
        <v>5874000</v>
      </c>
      <c r="O34" s="391"/>
    </row>
    <row r="35" spans="1:15" ht="14.25" customHeight="1" thickBot="1" x14ac:dyDescent="0.3">
      <c r="A35" s="828"/>
      <c r="B35" s="606"/>
      <c r="C35" s="606"/>
      <c r="D35" s="607"/>
      <c r="E35" s="607"/>
      <c r="F35" s="607"/>
      <c r="G35" s="607"/>
      <c r="H35" s="607"/>
      <c r="I35" s="607"/>
      <c r="J35" s="607"/>
      <c r="K35" s="607"/>
      <c r="L35" s="607"/>
      <c r="M35" s="607"/>
      <c r="N35" s="607"/>
      <c r="O35" s="391"/>
    </row>
    <row r="36" spans="1:15" ht="14.25" customHeight="1" x14ac:dyDescent="0.25">
      <c r="A36" s="828"/>
      <c r="B36" s="396"/>
      <c r="C36" s="396"/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</row>
    <row r="37" spans="1:15" ht="15" customHeight="1" x14ac:dyDescent="0.25">
      <c r="A37" s="828"/>
      <c r="D37" s="389"/>
      <c r="E37" s="389"/>
      <c r="F37" s="389"/>
      <c r="G37" s="389"/>
      <c r="H37" s="389"/>
      <c r="I37" s="389"/>
      <c r="J37" s="389"/>
      <c r="K37" s="389"/>
      <c r="L37" s="389"/>
      <c r="M37" s="389"/>
    </row>
    <row r="38" spans="1:15" x14ac:dyDescent="0.25">
      <c r="A38" s="662"/>
      <c r="D38" s="389"/>
      <c r="F38" s="389"/>
      <c r="J38" s="389"/>
      <c r="L38" s="389"/>
      <c r="M38" s="389"/>
      <c r="N38" s="389"/>
    </row>
    <row r="39" spans="1:15" ht="30" customHeight="1" x14ac:dyDescent="0.25">
      <c r="B39" s="825"/>
      <c r="C39" s="825"/>
      <c r="D39" s="399"/>
      <c r="E39" s="399"/>
      <c r="F39" s="399"/>
      <c r="G39" s="400"/>
      <c r="H39" s="400"/>
      <c r="I39" s="400"/>
      <c r="J39" s="399"/>
      <c r="K39" s="399"/>
      <c r="L39" s="399"/>
      <c r="M39" s="399"/>
      <c r="N39" s="399"/>
      <c r="O39" s="397"/>
    </row>
    <row r="40" spans="1:15" ht="30" customHeight="1" x14ac:dyDescent="0.25">
      <c r="B40" s="825"/>
      <c r="C40" s="825"/>
      <c r="D40" s="399"/>
      <c r="E40" s="399"/>
      <c r="F40" s="399"/>
      <c r="G40" s="400"/>
      <c r="H40" s="400"/>
      <c r="I40" s="400"/>
      <c r="J40" s="399"/>
      <c r="K40" s="399"/>
      <c r="L40" s="399"/>
      <c r="M40" s="399"/>
      <c r="N40" s="399"/>
      <c r="O40" s="397"/>
    </row>
    <row r="41" spans="1:15" ht="30" customHeight="1" x14ac:dyDescent="0.25">
      <c r="B41" s="825"/>
      <c r="C41" s="825"/>
      <c r="D41" s="399"/>
      <c r="E41" s="399"/>
      <c r="F41" s="399"/>
      <c r="G41" s="400"/>
      <c r="H41" s="400"/>
      <c r="I41" s="400"/>
      <c r="J41" s="399"/>
      <c r="K41" s="399"/>
      <c r="L41" s="399"/>
      <c r="M41" s="399"/>
      <c r="N41" s="399"/>
      <c r="O41" s="397"/>
    </row>
    <row r="42" spans="1:15" x14ac:dyDescent="0.25">
      <c r="D42" s="401"/>
      <c r="E42" s="401"/>
      <c r="F42" s="401"/>
      <c r="G42" s="401"/>
      <c r="H42" s="401"/>
      <c r="I42" s="401"/>
      <c r="J42" s="401"/>
      <c r="K42" s="401"/>
      <c r="L42" s="401"/>
      <c r="M42" s="401"/>
      <c r="N42" s="401"/>
    </row>
    <row r="43" spans="1:15" x14ac:dyDescent="0.25">
      <c r="L43" s="401"/>
    </row>
  </sheetData>
  <sheetProtection algorithmName="SHA-512" hashValue="mTU0Is2vp42VjR/+pCk9U/QF3lTVOFTDZzxPvlx5sVwLXVnlU2Es0n4e6XuTG723eW+p1SL5OEZ8r8MIE9bc/Q==" saltValue="FEZ7JU3PJNDi2XxgQryhOQ==" spinCount="100000" sheet="1" objects="1" scenarios="1"/>
  <mergeCells count="24">
    <mergeCell ref="B29:C29"/>
    <mergeCell ref="A1:A37"/>
    <mergeCell ref="B3:N3"/>
    <mergeCell ref="B4:N4"/>
    <mergeCell ref="D7:D11"/>
    <mergeCell ref="F7:F11"/>
    <mergeCell ref="H7:H11"/>
    <mergeCell ref="J7:J11"/>
    <mergeCell ref="L7:L11"/>
    <mergeCell ref="N7:N11"/>
    <mergeCell ref="B15:C15"/>
    <mergeCell ref="B16:C16"/>
    <mergeCell ref="B17:C17"/>
    <mergeCell ref="B21:C21"/>
    <mergeCell ref="B25:C25"/>
    <mergeCell ref="B28:C28"/>
    <mergeCell ref="B40:C40"/>
    <mergeCell ref="B41:C41"/>
    <mergeCell ref="B30:C30"/>
    <mergeCell ref="B31:C31"/>
    <mergeCell ref="B32:C32"/>
    <mergeCell ref="B33:C33"/>
    <mergeCell ref="B34:C34"/>
    <mergeCell ref="B39:C39"/>
  </mergeCells>
  <pageMargins left="0.39370078740157499" right="0.39370078740157499" top="0.39370078740157499" bottom="0.39370078740157499" header="0.31496062992126" footer="0.31496062992126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92D050"/>
  </sheetPr>
  <dimension ref="A1:Z36"/>
  <sheetViews>
    <sheetView showGridLines="0" view="pageBreakPreview" zoomScale="90" zoomScaleNormal="80" zoomScaleSheetLayoutView="90" workbookViewId="0">
      <selection activeCell="R27" sqref="R27"/>
    </sheetView>
  </sheetViews>
  <sheetFormatPr defaultColWidth="9.109375" defaultRowHeight="13.8" x14ac:dyDescent="0.3"/>
  <cols>
    <col min="1" max="1" width="5.6640625" style="135" customWidth="1"/>
    <col min="2" max="2" width="33.5546875" style="136" customWidth="1"/>
    <col min="3" max="3" width="18.6640625" style="136" customWidth="1"/>
    <col min="4" max="4" width="1.6640625" style="136" customWidth="1"/>
    <col min="5" max="5" width="18.6640625" style="136" customWidth="1"/>
    <col min="6" max="6" width="1.6640625" style="136" customWidth="1"/>
    <col min="7" max="7" width="18.6640625" style="136" customWidth="1"/>
    <col min="8" max="8" width="1.6640625" style="136" customWidth="1"/>
    <col min="9" max="9" width="17.33203125" style="136" customWidth="1"/>
    <col min="10" max="10" width="26.109375" style="136" customWidth="1"/>
    <col min="11" max="11" width="18.6640625" style="136" customWidth="1"/>
    <col min="12" max="12" width="1.6640625" style="136" customWidth="1"/>
    <col min="13" max="13" width="18.6640625" style="136" customWidth="1"/>
    <col min="14" max="14" width="1.6640625" style="136" customWidth="1"/>
    <col min="15" max="16" width="10.6640625" style="136" customWidth="1"/>
    <col min="17" max="17" width="7.5546875" style="136" customWidth="1"/>
    <col min="18" max="18" width="14.88671875" style="136" customWidth="1"/>
    <col min="19" max="19" width="5.6640625" style="136" customWidth="1"/>
    <col min="20" max="20" width="16" style="136" customWidth="1"/>
    <col min="21" max="21" width="9.109375" style="136"/>
    <col min="22" max="22" width="16" style="136" customWidth="1"/>
    <col min="23" max="23" width="12.88671875" style="136" customWidth="1"/>
    <col min="24" max="24" width="16" style="136" customWidth="1"/>
    <col min="25" max="25" width="6" style="136" customWidth="1"/>
    <col min="26" max="26" width="16" style="136" customWidth="1"/>
    <col min="27" max="16384" width="9.109375" style="136"/>
  </cols>
  <sheetData>
    <row r="1" spans="1:26" ht="14.25" customHeight="1" x14ac:dyDescent="0.3">
      <c r="A1" s="799"/>
    </row>
    <row r="2" spans="1:26" ht="14.25" customHeight="1" x14ac:dyDescent="0.3">
      <c r="A2" s="799"/>
    </row>
    <row r="3" spans="1:26" ht="14.25" customHeight="1" x14ac:dyDescent="0.3">
      <c r="A3" s="799"/>
      <c r="B3" s="806" t="s">
        <v>215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322"/>
      <c r="O3" s="322"/>
      <c r="P3" s="322"/>
      <c r="Q3" s="322"/>
      <c r="R3" s="322"/>
    </row>
    <row r="4" spans="1:26" ht="14.25" customHeight="1" x14ac:dyDescent="0.3">
      <c r="A4" s="799"/>
      <c r="B4" s="807" t="s">
        <v>216</v>
      </c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323"/>
      <c r="O4" s="323"/>
      <c r="P4" s="323"/>
      <c r="Q4" s="323"/>
      <c r="R4" s="323"/>
    </row>
    <row r="5" spans="1:26" ht="9" customHeight="1" thickBot="1" x14ac:dyDescent="0.35">
      <c r="A5" s="799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</row>
    <row r="6" spans="1:26" ht="9" customHeight="1" x14ac:dyDescent="0.3">
      <c r="A6" s="799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</row>
    <row r="7" spans="1:26" ht="14.25" customHeight="1" x14ac:dyDescent="0.3">
      <c r="A7" s="799"/>
      <c r="B7" s="758" t="s">
        <v>119</v>
      </c>
      <c r="C7" s="752" t="s">
        <v>41</v>
      </c>
      <c r="D7" s="140"/>
      <c r="E7" s="752" t="s">
        <v>4</v>
      </c>
      <c r="F7" s="140"/>
      <c r="G7" s="752" t="s">
        <v>42</v>
      </c>
      <c r="H7" s="140"/>
      <c r="I7" s="752" t="s">
        <v>43</v>
      </c>
      <c r="J7" s="752" t="s">
        <v>153</v>
      </c>
      <c r="K7" s="752" t="s">
        <v>219</v>
      </c>
      <c r="L7" s="140"/>
      <c r="M7" s="832" t="s">
        <v>7</v>
      </c>
      <c r="N7" s="110"/>
    </row>
    <row r="8" spans="1:26" ht="14.25" customHeight="1" x14ac:dyDescent="0.3">
      <c r="A8" s="799"/>
      <c r="B8" s="758"/>
      <c r="C8" s="760"/>
      <c r="D8" s="140"/>
      <c r="E8" s="760"/>
      <c r="F8" s="140"/>
      <c r="G8" s="760"/>
      <c r="H8" s="140"/>
      <c r="I8" s="760"/>
      <c r="J8" s="752"/>
      <c r="K8" s="752"/>
      <c r="L8" s="140"/>
      <c r="M8" s="833"/>
      <c r="N8" s="110"/>
    </row>
    <row r="9" spans="1:26" ht="14.25" customHeight="1" x14ac:dyDescent="0.3">
      <c r="A9" s="799"/>
      <c r="B9" s="758"/>
      <c r="C9" s="760"/>
      <c r="D9" s="143"/>
      <c r="E9" s="760"/>
      <c r="F9" s="143"/>
      <c r="G9" s="760"/>
      <c r="H9" s="143"/>
      <c r="I9" s="760"/>
      <c r="J9" s="752"/>
      <c r="K9" s="752"/>
      <c r="L9" s="143"/>
      <c r="M9" s="833"/>
      <c r="N9" s="110"/>
    </row>
    <row r="10" spans="1:26" ht="14.25" customHeight="1" x14ac:dyDescent="0.3">
      <c r="A10" s="799"/>
      <c r="B10" s="758"/>
      <c r="C10" s="760"/>
      <c r="D10" s="143"/>
      <c r="E10" s="760"/>
      <c r="F10" s="143"/>
      <c r="G10" s="760"/>
      <c r="H10" s="143"/>
      <c r="I10" s="760"/>
      <c r="J10" s="752"/>
      <c r="K10" s="752"/>
      <c r="L10" s="143"/>
      <c r="M10" s="833"/>
      <c r="N10" s="116"/>
    </row>
    <row r="11" spans="1:26" ht="14.25" customHeight="1" x14ac:dyDescent="0.25">
      <c r="A11" s="799"/>
      <c r="B11" s="142"/>
      <c r="C11" s="143"/>
      <c r="D11" s="143"/>
      <c r="E11" s="284"/>
      <c r="F11" s="143"/>
      <c r="G11" s="284"/>
      <c r="H11" s="143"/>
      <c r="I11" s="143"/>
      <c r="J11" s="115"/>
      <c r="K11" s="143"/>
      <c r="L11" s="143"/>
      <c r="M11" s="284"/>
      <c r="N11" s="116"/>
    </row>
    <row r="12" spans="1:26" ht="22.5" customHeight="1" thickBot="1" x14ac:dyDescent="0.35">
      <c r="A12" s="799"/>
      <c r="B12" s="142"/>
      <c r="C12" s="138"/>
      <c r="D12" s="138"/>
      <c r="E12" s="140" t="s">
        <v>8</v>
      </c>
      <c r="F12" s="140"/>
      <c r="G12" s="140" t="s">
        <v>8</v>
      </c>
      <c r="H12" s="140"/>
      <c r="I12" s="140" t="s">
        <v>8</v>
      </c>
      <c r="J12" s="117"/>
      <c r="K12" s="140" t="s">
        <v>8</v>
      </c>
      <c r="L12" s="138"/>
      <c r="M12" s="140" t="s">
        <v>8</v>
      </c>
      <c r="N12" s="282"/>
    </row>
    <row r="13" spans="1:26" ht="1.5" customHeight="1" thickBot="1" x14ac:dyDescent="0.35">
      <c r="A13" s="799"/>
      <c r="B13" s="575"/>
      <c r="C13" s="608"/>
      <c r="D13" s="608"/>
      <c r="E13" s="609"/>
      <c r="F13" s="609"/>
      <c r="G13" s="609"/>
      <c r="H13" s="609"/>
      <c r="I13" s="609"/>
      <c r="J13" s="610"/>
      <c r="K13" s="609"/>
      <c r="L13" s="608"/>
      <c r="M13" s="611"/>
      <c r="N13" s="282"/>
    </row>
    <row r="14" spans="1:26" ht="50.1" customHeight="1" thickBot="1" x14ac:dyDescent="0.35">
      <c r="A14" s="799"/>
      <c r="B14" s="505" t="s">
        <v>11</v>
      </c>
      <c r="C14" s="612">
        <v>63759</v>
      </c>
      <c r="D14" s="612">
        <v>15082.501793781799</v>
      </c>
      <c r="E14" s="612">
        <v>15082501.7937818</v>
      </c>
      <c r="F14" s="613"/>
      <c r="G14" s="612">
        <v>9143811.5999999996</v>
      </c>
      <c r="H14" s="613"/>
      <c r="I14" s="612">
        <f>E14-G14</f>
        <v>5938690.1937818006</v>
      </c>
      <c r="J14" s="612">
        <v>248364</v>
      </c>
      <c r="K14" s="612">
        <v>2276057</v>
      </c>
      <c r="L14" s="613"/>
      <c r="M14" s="612">
        <v>1682303</v>
      </c>
      <c r="N14" s="402"/>
      <c r="O14" s="361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</row>
    <row r="15" spans="1:26" ht="69.900000000000006" customHeight="1" x14ac:dyDescent="0.3">
      <c r="A15" s="799"/>
      <c r="B15" s="165" t="s">
        <v>61</v>
      </c>
      <c r="C15" s="343">
        <v>50526</v>
      </c>
      <c r="D15" s="343"/>
      <c r="E15" s="343">
        <v>11952038.114</v>
      </c>
      <c r="F15" s="343"/>
      <c r="G15" s="343">
        <v>7278920.5470000003</v>
      </c>
      <c r="H15" s="343"/>
      <c r="I15" s="343">
        <f>E15-G15</f>
        <v>4673117.5669999998</v>
      </c>
      <c r="J15" s="343">
        <v>190382</v>
      </c>
      <c r="K15" s="343">
        <v>1763635.1540000001</v>
      </c>
      <c r="L15" s="343"/>
      <c r="M15" s="343">
        <v>1378405.716</v>
      </c>
      <c r="N15" s="343"/>
      <c r="O15" s="361"/>
      <c r="P15" s="362"/>
      <c r="Q15" s="363"/>
      <c r="R15" s="361"/>
    </row>
    <row r="16" spans="1:26" ht="91.5" customHeight="1" x14ac:dyDescent="0.3">
      <c r="A16" s="799"/>
      <c r="B16" s="165" t="s">
        <v>62</v>
      </c>
      <c r="C16" s="343">
        <v>7543</v>
      </c>
      <c r="D16" s="343"/>
      <c r="E16" s="343">
        <v>1993240.1569999999</v>
      </c>
      <c r="F16" s="343"/>
      <c r="G16" s="343">
        <v>1187816.5530000001</v>
      </c>
      <c r="H16" s="343"/>
      <c r="I16" s="343">
        <f>E16-G16</f>
        <v>805423.60399999982</v>
      </c>
      <c r="J16" s="343">
        <v>39475</v>
      </c>
      <c r="K16" s="343">
        <v>358037.25199999998</v>
      </c>
      <c r="L16" s="343"/>
      <c r="M16" s="343">
        <v>196481.16699999999</v>
      </c>
      <c r="N16" s="343"/>
      <c r="O16" s="361"/>
      <c r="P16" s="362"/>
      <c r="Q16" s="363"/>
      <c r="R16" s="361"/>
    </row>
    <row r="17" spans="1:18" ht="69.900000000000006" customHeight="1" x14ac:dyDescent="0.3">
      <c r="A17" s="799"/>
      <c r="B17" s="165" t="s">
        <v>63</v>
      </c>
      <c r="C17" s="343">
        <v>5690</v>
      </c>
      <c r="D17" s="343"/>
      <c r="E17" s="343">
        <v>1137223.5227818005</v>
      </c>
      <c r="F17" s="343"/>
      <c r="G17" s="343">
        <v>677074.5</v>
      </c>
      <c r="H17" s="343"/>
      <c r="I17" s="343">
        <f>E17-G17</f>
        <v>460149.02278180048</v>
      </c>
      <c r="J17" s="343">
        <v>18507</v>
      </c>
      <c r="K17" s="343">
        <v>154384.59400000004</v>
      </c>
      <c r="L17" s="343"/>
      <c r="M17" s="343">
        <v>107416.11700000009</v>
      </c>
      <c r="N17" s="343"/>
      <c r="O17" s="361"/>
      <c r="P17" s="716"/>
      <c r="Q17" s="717"/>
      <c r="R17" s="361"/>
    </row>
    <row r="18" spans="1:18" ht="14.25" customHeight="1" thickBot="1" x14ac:dyDescent="0.35">
      <c r="A18" s="799"/>
      <c r="B18" s="490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P18" s="710"/>
      <c r="Q18" s="710"/>
    </row>
    <row r="19" spans="1:18" ht="14.25" customHeight="1" x14ac:dyDescent="0.3">
      <c r="A19" s="799"/>
      <c r="P19" s="710"/>
      <c r="Q19" s="710"/>
    </row>
    <row r="20" spans="1:18" ht="14.25" customHeight="1" x14ac:dyDescent="0.3">
      <c r="A20" s="799"/>
      <c r="P20" s="710"/>
      <c r="Q20" s="710"/>
    </row>
    <row r="21" spans="1:18" x14ac:dyDescent="0.3">
      <c r="A21" s="148"/>
      <c r="E21" s="361"/>
      <c r="G21" s="361"/>
      <c r="K21" s="361"/>
      <c r="P21" s="710"/>
      <c r="Q21" s="710"/>
    </row>
    <row r="22" spans="1:18" x14ac:dyDescent="0.3">
      <c r="A22" s="148"/>
      <c r="E22" s="361"/>
      <c r="G22" s="361"/>
      <c r="K22" s="361"/>
      <c r="M22" s="361"/>
      <c r="P22" s="710"/>
      <c r="Q22" s="710"/>
    </row>
    <row r="23" spans="1:18" x14ac:dyDescent="0.3">
      <c r="A23" s="148"/>
      <c r="M23" s="361"/>
    </row>
    <row r="24" spans="1:18" x14ac:dyDescent="0.3">
      <c r="A24" s="148"/>
    </row>
    <row r="25" spans="1:18" x14ac:dyDescent="0.3">
      <c r="A25" s="148"/>
    </row>
    <row r="26" spans="1:18" x14ac:dyDescent="0.3">
      <c r="A26" s="148"/>
    </row>
    <row r="27" spans="1:18" x14ac:dyDescent="0.3">
      <c r="A27" s="148"/>
    </row>
    <row r="28" spans="1:18" x14ac:dyDescent="0.3">
      <c r="A28" s="148"/>
    </row>
    <row r="29" spans="1:18" x14ac:dyDescent="0.3">
      <c r="A29" s="148"/>
    </row>
    <row r="30" spans="1:18" x14ac:dyDescent="0.3">
      <c r="A30" s="148"/>
    </row>
    <row r="31" spans="1:18" x14ac:dyDescent="0.3">
      <c r="A31" s="148"/>
    </row>
    <row r="32" spans="1:18" x14ac:dyDescent="0.3">
      <c r="A32" s="148"/>
    </row>
    <row r="33" spans="1:1" x14ac:dyDescent="0.3">
      <c r="A33" s="148"/>
    </row>
    <row r="34" spans="1:1" x14ac:dyDescent="0.3">
      <c r="A34" s="148"/>
    </row>
    <row r="35" spans="1:1" x14ac:dyDescent="0.3">
      <c r="A35" s="148"/>
    </row>
    <row r="36" spans="1:1" x14ac:dyDescent="0.3">
      <c r="A36" s="148"/>
    </row>
  </sheetData>
  <sheetProtection algorithmName="SHA-512" hashValue="UPirVaTN3jojhYEDsWBwlgGSfsu9BzpRKVibC2nWwqcS1mW3n/oy33IppxV4AwG9IklBKlfvTguR+eQBBtHdSg==" saltValue="z64buvlOdnJdiwJMmBcwQw==" spinCount="100000" sheet="1" objects="1" scenarios="1"/>
  <mergeCells count="11">
    <mergeCell ref="A1:A20"/>
    <mergeCell ref="M7:M10"/>
    <mergeCell ref="B3:M3"/>
    <mergeCell ref="B4:M4"/>
    <mergeCell ref="B7:B10"/>
    <mergeCell ref="C7:C10"/>
    <mergeCell ref="E7:E10"/>
    <mergeCell ref="G7:G10"/>
    <mergeCell ref="I7:I10"/>
    <mergeCell ref="J7:J10"/>
    <mergeCell ref="K7:K10"/>
  </mergeCells>
  <pageMargins left="0.39370078740157499" right="0.39370078740157499" top="0.39370078740157499" bottom="0.39370078740157499" header="0.31496062992126" footer="0.31496062992126"/>
  <pageSetup paperSize="9" scale="7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92D050"/>
  </sheetPr>
  <dimension ref="A1:W49"/>
  <sheetViews>
    <sheetView showGridLines="0" view="pageBreakPreview" zoomScale="90" zoomScaleNormal="85" zoomScaleSheetLayoutView="90" workbookViewId="0">
      <selection activeCell="W41" sqref="W41"/>
    </sheetView>
  </sheetViews>
  <sheetFormatPr defaultColWidth="9.109375" defaultRowHeight="13.8" x14ac:dyDescent="0.3"/>
  <cols>
    <col min="1" max="1" width="5.6640625" style="642" customWidth="1"/>
    <col min="2" max="2" width="2.6640625" style="642" customWidth="1"/>
    <col min="3" max="3" width="19.88671875" style="621" customWidth="1"/>
    <col min="4" max="4" width="2.6640625" style="621" customWidth="1"/>
    <col min="5" max="5" width="19.6640625" style="621" customWidth="1"/>
    <col min="6" max="6" width="2.6640625" style="621" customWidth="1"/>
    <col min="7" max="7" width="19.6640625" style="621" customWidth="1"/>
    <col min="8" max="8" width="2.6640625" style="621" customWidth="1"/>
    <col min="9" max="9" width="23.88671875" style="621" bestFit="1" customWidth="1"/>
    <col min="10" max="10" width="2.6640625" style="621" customWidth="1"/>
    <col min="11" max="11" width="18.6640625" style="621" customWidth="1"/>
    <col min="12" max="12" width="2.6640625" style="621" customWidth="1"/>
    <col min="13" max="13" width="21.6640625" style="621" customWidth="1"/>
    <col min="14" max="14" width="2.6640625" style="621" customWidth="1"/>
    <col min="15" max="15" width="19.6640625" style="621" customWidth="1"/>
    <col min="16" max="16" width="2.6640625" style="621" customWidth="1"/>
    <col min="17" max="17" width="19.6640625" style="621" customWidth="1"/>
    <col min="18" max="18" width="2.6640625" style="621" customWidth="1"/>
    <col min="19" max="19" width="10.6640625" style="621" customWidth="1"/>
    <col min="20" max="20" width="11.6640625" style="621" customWidth="1"/>
    <col min="21" max="21" width="9.109375" style="621"/>
    <col min="22" max="22" width="10.5546875" style="621" customWidth="1"/>
    <col min="23" max="23" width="9.109375" style="621"/>
    <col min="24" max="24" width="10.5546875" style="621" customWidth="1"/>
    <col min="25" max="25" width="8.109375" style="621" customWidth="1"/>
    <col min="26" max="26" width="10.5546875" style="621" customWidth="1"/>
    <col min="27" max="27" width="9.109375" style="621"/>
    <col min="28" max="28" width="10.5546875" style="621" customWidth="1"/>
    <col min="29" max="16384" width="9.109375" style="621"/>
  </cols>
  <sheetData>
    <row r="1" spans="1:23" ht="14.25" customHeight="1" x14ac:dyDescent="0.3">
      <c r="A1" s="751"/>
      <c r="B1" s="620"/>
    </row>
    <row r="2" spans="1:23" ht="14.25" customHeight="1" x14ac:dyDescent="0.3">
      <c r="A2" s="751"/>
      <c r="B2" s="620"/>
    </row>
    <row r="3" spans="1:23" ht="14.25" customHeight="1" x14ac:dyDescent="0.3">
      <c r="A3" s="751"/>
      <c r="B3" s="620"/>
      <c r="C3" s="754" t="s">
        <v>217</v>
      </c>
      <c r="D3" s="754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  <c r="Q3" s="755"/>
      <c r="R3" s="622"/>
      <c r="S3" s="622"/>
      <c r="T3" s="622"/>
      <c r="U3" s="622"/>
      <c r="V3" s="622"/>
      <c r="W3" s="622"/>
    </row>
    <row r="4" spans="1:23" ht="14.25" customHeight="1" x14ac:dyDescent="0.3">
      <c r="A4" s="751"/>
      <c r="B4" s="620"/>
      <c r="C4" s="756" t="s">
        <v>218</v>
      </c>
      <c r="D4" s="756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622"/>
      <c r="S4" s="622"/>
      <c r="T4" s="622"/>
      <c r="U4" s="622"/>
      <c r="V4" s="622"/>
      <c r="W4" s="622"/>
    </row>
    <row r="5" spans="1:23" ht="9" customHeight="1" thickBot="1" x14ac:dyDescent="0.35">
      <c r="A5" s="751"/>
      <c r="B5" s="620"/>
      <c r="C5" s="653"/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</row>
    <row r="6" spans="1:23" ht="9" customHeight="1" x14ac:dyDescent="0.3">
      <c r="A6" s="751"/>
      <c r="B6" s="620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407"/>
      <c r="N6" s="407"/>
      <c r="O6" s="142"/>
      <c r="P6" s="142"/>
      <c r="Q6" s="142"/>
      <c r="R6" s="142"/>
    </row>
    <row r="7" spans="1:23" ht="14.25" customHeight="1" x14ac:dyDescent="0.3">
      <c r="A7" s="751"/>
      <c r="B7" s="620"/>
      <c r="C7" s="60" t="s">
        <v>154</v>
      </c>
      <c r="D7" s="60"/>
      <c r="E7" s="752" t="s">
        <v>41</v>
      </c>
      <c r="F7" s="138"/>
      <c r="G7" s="752" t="s">
        <v>4</v>
      </c>
      <c r="H7" s="140"/>
      <c r="I7" s="752" t="s">
        <v>42</v>
      </c>
      <c r="J7" s="138"/>
      <c r="K7" s="752" t="s">
        <v>43</v>
      </c>
      <c r="L7" s="404"/>
      <c r="M7" s="752" t="s">
        <v>153</v>
      </c>
      <c r="N7" s="404"/>
      <c r="O7" s="752" t="s">
        <v>259</v>
      </c>
      <c r="P7" s="138"/>
      <c r="Q7" s="832" t="s">
        <v>7</v>
      </c>
      <c r="R7" s="280"/>
    </row>
    <row r="8" spans="1:23" ht="14.25" customHeight="1" x14ac:dyDescent="0.3">
      <c r="A8" s="751"/>
      <c r="B8" s="620"/>
      <c r="C8" s="405" t="s">
        <v>155</v>
      </c>
      <c r="D8" s="405"/>
      <c r="E8" s="760"/>
      <c r="F8" s="138"/>
      <c r="G8" s="760"/>
      <c r="H8" s="140"/>
      <c r="I8" s="760"/>
      <c r="J8" s="138"/>
      <c r="K8" s="760"/>
      <c r="L8" s="406"/>
      <c r="M8" s="752"/>
      <c r="N8" s="404"/>
      <c r="O8" s="752"/>
      <c r="P8" s="138"/>
      <c r="Q8" s="833"/>
      <c r="R8" s="280"/>
    </row>
    <row r="9" spans="1:23" ht="14.25" customHeight="1" x14ac:dyDescent="0.3">
      <c r="A9" s="751"/>
      <c r="B9" s="620"/>
      <c r="C9" s="407"/>
      <c r="D9" s="407"/>
      <c r="E9" s="760"/>
      <c r="F9" s="138"/>
      <c r="G9" s="760"/>
      <c r="H9" s="143"/>
      <c r="I9" s="760"/>
      <c r="J9" s="138"/>
      <c r="K9" s="760"/>
      <c r="L9" s="406"/>
      <c r="M9" s="752"/>
      <c r="N9" s="404"/>
      <c r="O9" s="752"/>
      <c r="P9" s="138"/>
      <c r="Q9" s="833"/>
      <c r="R9" s="280"/>
    </row>
    <row r="10" spans="1:23" ht="14.25" customHeight="1" x14ac:dyDescent="0.3">
      <c r="A10" s="751"/>
      <c r="B10" s="620"/>
      <c r="C10" s="407"/>
      <c r="D10" s="407"/>
      <c r="E10" s="760"/>
      <c r="F10" s="138"/>
      <c r="G10" s="760"/>
      <c r="H10" s="143"/>
      <c r="I10" s="760"/>
      <c r="J10" s="138"/>
      <c r="K10" s="760"/>
      <c r="L10" s="406"/>
      <c r="M10" s="752"/>
      <c r="N10" s="404"/>
      <c r="O10" s="752"/>
      <c r="P10" s="138"/>
      <c r="Q10" s="833"/>
      <c r="R10" s="284"/>
    </row>
    <row r="11" spans="1:23" ht="12" customHeight="1" x14ac:dyDescent="0.3">
      <c r="A11" s="751"/>
      <c r="B11" s="620"/>
      <c r="C11" s="407"/>
      <c r="D11" s="407"/>
      <c r="E11" s="138"/>
      <c r="F11" s="138"/>
      <c r="G11" s="138"/>
      <c r="H11" s="138"/>
      <c r="I11" s="138"/>
      <c r="J11" s="138"/>
      <c r="K11" s="138"/>
      <c r="L11" s="138"/>
      <c r="M11" s="117"/>
      <c r="N11" s="117"/>
      <c r="O11" s="138"/>
      <c r="P11" s="138"/>
      <c r="Q11" s="138"/>
      <c r="R11" s="138"/>
    </row>
    <row r="12" spans="1:23" ht="21" customHeight="1" thickBot="1" x14ac:dyDescent="0.35">
      <c r="A12" s="751"/>
      <c r="B12" s="620"/>
      <c r="C12" s="487"/>
      <c r="D12" s="487"/>
      <c r="E12" s="488"/>
      <c r="F12" s="488"/>
      <c r="G12" s="500" t="s">
        <v>8</v>
      </c>
      <c r="H12" s="500"/>
      <c r="I12" s="500" t="s">
        <v>8</v>
      </c>
      <c r="J12" s="500"/>
      <c r="K12" s="500" t="s">
        <v>8</v>
      </c>
      <c r="L12" s="500"/>
      <c r="M12" s="500"/>
      <c r="N12" s="500"/>
      <c r="O12" s="500" t="s">
        <v>8</v>
      </c>
      <c r="P12" s="500"/>
      <c r="Q12" s="500" t="s">
        <v>8</v>
      </c>
      <c r="R12" s="140"/>
    </row>
    <row r="13" spans="1:23" ht="30" customHeight="1" thickBot="1" x14ac:dyDescent="0.35">
      <c r="A13" s="751"/>
      <c r="B13" s="620"/>
      <c r="C13" s="654" t="s">
        <v>53</v>
      </c>
      <c r="D13" s="654"/>
      <c r="E13" s="655">
        <v>63759</v>
      </c>
      <c r="F13" s="655"/>
      <c r="G13" s="655">
        <v>15082501.7937818</v>
      </c>
      <c r="H13" s="656"/>
      <c r="I13" s="655">
        <v>9143811.5999999996</v>
      </c>
      <c r="J13" s="656"/>
      <c r="K13" s="655">
        <f>G13-I13</f>
        <v>5938690.1937818006</v>
      </c>
      <c r="L13" s="655"/>
      <c r="M13" s="657">
        <v>248364</v>
      </c>
      <c r="N13" s="658"/>
      <c r="O13" s="655">
        <v>2276057</v>
      </c>
      <c r="P13" s="656"/>
      <c r="Q13" s="655">
        <v>1682303</v>
      </c>
      <c r="R13" s="623"/>
      <c r="S13" s="624"/>
      <c r="T13" s="624"/>
    </row>
    <row r="14" spans="1:23" ht="30" customHeight="1" x14ac:dyDescent="0.3">
      <c r="A14" s="751"/>
      <c r="B14" s="620"/>
      <c r="C14" s="625" t="s">
        <v>22</v>
      </c>
      <c r="D14" s="625"/>
      <c r="E14" s="626">
        <v>4973</v>
      </c>
      <c r="F14" s="627"/>
      <c r="G14" s="627">
        <v>1176435.1399149804</v>
      </c>
      <c r="H14" s="627"/>
      <c r="I14" s="627">
        <v>713217.30479999993</v>
      </c>
      <c r="J14" s="627"/>
      <c r="K14" s="627">
        <v>463217.83511498047</v>
      </c>
      <c r="L14" s="627"/>
      <c r="M14" s="628">
        <v>19372</v>
      </c>
      <c r="N14" s="627"/>
      <c r="O14" s="40">
        <v>177532.446</v>
      </c>
      <c r="P14" s="40"/>
      <c r="Q14" s="40">
        <v>131219.63399999999</v>
      </c>
      <c r="R14" s="627"/>
      <c r="S14" s="629"/>
      <c r="T14" s="630"/>
    </row>
    <row r="15" spans="1:23" ht="30" customHeight="1" x14ac:dyDescent="0.3">
      <c r="A15" s="751"/>
      <c r="B15" s="620"/>
      <c r="C15" s="625" t="s">
        <v>23</v>
      </c>
      <c r="D15" s="625"/>
      <c r="E15" s="631">
        <v>5738</v>
      </c>
      <c r="F15" s="627"/>
      <c r="G15" s="627">
        <v>1357425.161440362</v>
      </c>
      <c r="H15" s="627"/>
      <c r="I15" s="627">
        <v>822943.04399999988</v>
      </c>
      <c r="J15" s="627"/>
      <c r="K15" s="627">
        <v>534482.11744036211</v>
      </c>
      <c r="L15" s="632"/>
      <c r="M15" s="628">
        <v>22353</v>
      </c>
      <c r="N15" s="632"/>
      <c r="O15" s="40">
        <v>204845.13</v>
      </c>
      <c r="P15" s="40"/>
      <c r="Q15" s="40">
        <v>151407.26999999999</v>
      </c>
      <c r="R15" s="627"/>
      <c r="S15" s="629"/>
      <c r="T15" s="630"/>
    </row>
    <row r="16" spans="1:23" ht="30" customHeight="1" x14ac:dyDescent="0.3">
      <c r="A16" s="751"/>
      <c r="B16" s="620"/>
      <c r="C16" s="625" t="s">
        <v>24</v>
      </c>
      <c r="D16" s="625"/>
      <c r="E16" s="631">
        <v>7587</v>
      </c>
      <c r="F16" s="627"/>
      <c r="G16" s="627">
        <v>1794817.7134600345</v>
      </c>
      <c r="H16" s="627"/>
      <c r="I16" s="627">
        <v>1088113.5804000001</v>
      </c>
      <c r="J16" s="627"/>
      <c r="K16" s="627">
        <v>706704.13306003436</v>
      </c>
      <c r="L16" s="632"/>
      <c r="M16" s="628">
        <v>29555</v>
      </c>
      <c r="N16" s="632"/>
      <c r="O16" s="40">
        <v>270850.783</v>
      </c>
      <c r="P16" s="40"/>
      <c r="Q16" s="40">
        <v>200194.057</v>
      </c>
      <c r="R16" s="627"/>
      <c r="S16" s="629"/>
      <c r="T16" s="630"/>
    </row>
    <row r="17" spans="1:20" ht="30" customHeight="1" x14ac:dyDescent="0.3">
      <c r="A17" s="751"/>
      <c r="B17" s="620"/>
      <c r="C17" s="625" t="s">
        <v>25</v>
      </c>
      <c r="D17" s="625"/>
      <c r="E17" s="631">
        <v>2933</v>
      </c>
      <c r="F17" s="627"/>
      <c r="G17" s="627">
        <v>693795.08251396276</v>
      </c>
      <c r="H17" s="627"/>
      <c r="I17" s="627">
        <v>420615.33359999995</v>
      </c>
      <c r="J17" s="627"/>
      <c r="K17" s="627">
        <v>273179.7489139628</v>
      </c>
      <c r="L17" s="632"/>
      <c r="M17" s="628">
        <v>11425</v>
      </c>
      <c r="N17" s="632"/>
      <c r="O17" s="40">
        <v>104698.622</v>
      </c>
      <c r="P17" s="40"/>
      <c r="Q17" s="40">
        <v>77385.937999999995</v>
      </c>
      <c r="R17" s="627"/>
      <c r="S17" s="629"/>
      <c r="T17" s="630"/>
    </row>
    <row r="18" spans="1:20" ht="30" customHeight="1" x14ac:dyDescent="0.3">
      <c r="A18" s="751"/>
      <c r="B18" s="620"/>
      <c r="C18" s="625" t="s">
        <v>26</v>
      </c>
      <c r="D18" s="625"/>
      <c r="E18" s="631">
        <v>3252</v>
      </c>
      <c r="F18" s="627"/>
      <c r="G18" s="627">
        <v>769207.59148287179</v>
      </c>
      <c r="H18" s="627"/>
      <c r="I18" s="627">
        <v>466334.39159999997</v>
      </c>
      <c r="J18" s="627"/>
      <c r="K18" s="627">
        <v>302873.19988287182</v>
      </c>
      <c r="L18" s="632"/>
      <c r="M18" s="628">
        <v>12667</v>
      </c>
      <c r="N18" s="632"/>
      <c r="O18" s="40">
        <v>116078.90699999999</v>
      </c>
      <c r="P18" s="40"/>
      <c r="Q18" s="40">
        <v>85797.452999999994</v>
      </c>
      <c r="R18" s="627"/>
      <c r="S18" s="629"/>
      <c r="T18" s="630"/>
    </row>
    <row r="19" spans="1:20" ht="30" customHeight="1" x14ac:dyDescent="0.3">
      <c r="A19" s="751"/>
      <c r="B19" s="620"/>
      <c r="C19" s="625" t="s">
        <v>27</v>
      </c>
      <c r="D19" s="625"/>
      <c r="E19" s="631">
        <v>4463</v>
      </c>
      <c r="F19" s="627"/>
      <c r="G19" s="627">
        <v>1055775.1255647261</v>
      </c>
      <c r="H19" s="627"/>
      <c r="I19" s="627">
        <v>640066.81200000003</v>
      </c>
      <c r="J19" s="627"/>
      <c r="K19" s="627">
        <v>415708.31356472604</v>
      </c>
      <c r="L19" s="632"/>
      <c r="M19" s="628">
        <v>17385</v>
      </c>
      <c r="N19" s="632"/>
      <c r="O19" s="40">
        <v>159323.99000000002</v>
      </c>
      <c r="P19" s="40"/>
      <c r="Q19" s="40">
        <v>117761.21</v>
      </c>
      <c r="R19" s="627"/>
      <c r="S19" s="629"/>
      <c r="T19" s="630"/>
    </row>
    <row r="20" spans="1:20" ht="30" customHeight="1" x14ac:dyDescent="0.3">
      <c r="A20" s="751"/>
      <c r="B20" s="620"/>
      <c r="C20" s="633" t="s">
        <v>29</v>
      </c>
      <c r="D20" s="625"/>
      <c r="E20" s="631">
        <v>4718</v>
      </c>
      <c r="F20" s="627"/>
      <c r="G20" s="627">
        <v>1116105.1327398533</v>
      </c>
      <c r="H20" s="627"/>
      <c r="I20" s="627">
        <v>676642.0584000001</v>
      </c>
      <c r="J20" s="627"/>
      <c r="K20" s="627">
        <v>439463.07433985325</v>
      </c>
      <c r="L20" s="634"/>
      <c r="M20" s="628">
        <v>18379</v>
      </c>
      <c r="N20" s="634"/>
      <c r="O20" s="40">
        <v>168428.21799999999</v>
      </c>
      <c r="P20" s="40"/>
      <c r="Q20" s="40">
        <v>124490.42200000002</v>
      </c>
      <c r="R20" s="627"/>
      <c r="S20" s="629"/>
      <c r="T20" s="630"/>
    </row>
    <row r="21" spans="1:20" ht="30" customHeight="1" x14ac:dyDescent="0.3">
      <c r="A21" s="751"/>
      <c r="B21" s="620"/>
      <c r="C21" s="633" t="s">
        <v>30</v>
      </c>
      <c r="D21" s="625"/>
      <c r="E21" s="631">
        <v>1148</v>
      </c>
      <c r="F21" s="627"/>
      <c r="G21" s="627">
        <v>271485.03228807246</v>
      </c>
      <c r="H21" s="627"/>
      <c r="I21" s="627">
        <v>164588.60880000002</v>
      </c>
      <c r="J21" s="627"/>
      <c r="K21" s="627">
        <v>106896.42348807244</v>
      </c>
      <c r="L21" s="634"/>
      <c r="M21" s="628">
        <v>4471</v>
      </c>
      <c r="N21" s="634"/>
      <c r="O21" s="40">
        <v>40969.026000000005</v>
      </c>
      <c r="P21" s="40"/>
      <c r="Q21" s="40">
        <v>30281.454000000005</v>
      </c>
      <c r="R21" s="627"/>
      <c r="S21" s="629"/>
      <c r="T21" s="630"/>
    </row>
    <row r="22" spans="1:20" ht="30" customHeight="1" x14ac:dyDescent="0.3">
      <c r="A22" s="751"/>
      <c r="B22" s="620"/>
      <c r="C22" s="625" t="s">
        <v>28</v>
      </c>
      <c r="D22" s="625"/>
      <c r="E22" s="626">
        <v>3443</v>
      </c>
      <c r="F22" s="627"/>
      <c r="G22" s="627">
        <v>814455.09686421731</v>
      </c>
      <c r="H22" s="627"/>
      <c r="I22" s="627">
        <v>493765.82640000002</v>
      </c>
      <c r="J22" s="627"/>
      <c r="K22" s="627">
        <v>320689.27046421729</v>
      </c>
      <c r="L22" s="627"/>
      <c r="M22" s="628">
        <v>13412</v>
      </c>
      <c r="N22" s="627"/>
      <c r="O22" s="40">
        <v>122907.07800000001</v>
      </c>
      <c r="P22" s="40"/>
      <c r="Q22" s="40">
        <v>90844.362000000008</v>
      </c>
      <c r="R22" s="627"/>
      <c r="S22" s="629"/>
      <c r="T22" s="630"/>
    </row>
    <row r="23" spans="1:20" ht="30" customHeight="1" x14ac:dyDescent="0.3">
      <c r="A23" s="751"/>
      <c r="B23" s="620"/>
      <c r="C23" s="625" t="s">
        <v>33</v>
      </c>
      <c r="D23" s="625"/>
      <c r="E23" s="626">
        <v>3571</v>
      </c>
      <c r="F23" s="627"/>
      <c r="G23" s="627">
        <v>844620.10045178072</v>
      </c>
      <c r="H23" s="627"/>
      <c r="I23" s="627">
        <v>512053.44959999993</v>
      </c>
      <c r="J23" s="627"/>
      <c r="K23" s="627">
        <v>332566.65085178078</v>
      </c>
      <c r="L23" s="627"/>
      <c r="M23" s="628">
        <v>13908</v>
      </c>
      <c r="N23" s="627"/>
      <c r="O23" s="40">
        <v>127459.19199999998</v>
      </c>
      <c r="P23" s="40"/>
      <c r="Q23" s="40">
        <v>94208.967999999993</v>
      </c>
      <c r="R23" s="627"/>
      <c r="S23" s="629"/>
      <c r="T23" s="630"/>
    </row>
    <row r="24" spans="1:20" ht="30" customHeight="1" x14ac:dyDescent="0.3">
      <c r="A24" s="751"/>
      <c r="B24" s="620"/>
      <c r="C24" s="625" t="s">
        <v>34</v>
      </c>
      <c r="D24" s="625"/>
      <c r="E24" s="631">
        <v>4527</v>
      </c>
      <c r="F24" s="627"/>
      <c r="G24" s="627">
        <v>1070857.6273585078</v>
      </c>
      <c r="H24" s="627"/>
      <c r="I24" s="627">
        <v>649210.62359999993</v>
      </c>
      <c r="J24" s="627"/>
      <c r="K24" s="627">
        <v>421647.0037585079</v>
      </c>
      <c r="L24" s="627"/>
      <c r="M24" s="628">
        <v>17634</v>
      </c>
      <c r="N24" s="627"/>
      <c r="O24" s="40">
        <v>161600.04699999999</v>
      </c>
      <c r="P24" s="40"/>
      <c r="Q24" s="40">
        <v>119443.51299999999</v>
      </c>
      <c r="R24" s="627"/>
      <c r="S24" s="629"/>
      <c r="T24" s="630"/>
    </row>
    <row r="25" spans="1:20" ht="30" customHeight="1" x14ac:dyDescent="0.3">
      <c r="A25" s="751"/>
      <c r="B25" s="620"/>
      <c r="C25" s="625" t="s">
        <v>31</v>
      </c>
      <c r="D25" s="625"/>
      <c r="E25" s="631">
        <v>8161</v>
      </c>
      <c r="F25" s="627"/>
      <c r="G25" s="627">
        <v>1930560.2296040705</v>
      </c>
      <c r="H25" s="627"/>
      <c r="I25" s="627">
        <v>1170407.8847999999</v>
      </c>
      <c r="J25" s="627"/>
      <c r="K25" s="627">
        <v>760152.34480407066</v>
      </c>
      <c r="L25" s="627"/>
      <c r="M25" s="628">
        <v>31791</v>
      </c>
      <c r="N25" s="627"/>
      <c r="O25" s="40">
        <v>291335.29600000003</v>
      </c>
      <c r="P25" s="40"/>
      <c r="Q25" s="40">
        <v>215334.78400000001</v>
      </c>
      <c r="R25" s="627"/>
      <c r="S25" s="629"/>
      <c r="T25" s="630"/>
    </row>
    <row r="26" spans="1:20" ht="30" customHeight="1" x14ac:dyDescent="0.3">
      <c r="A26" s="751"/>
      <c r="B26" s="620"/>
      <c r="C26" s="625" t="s">
        <v>156</v>
      </c>
      <c r="D26" s="625"/>
      <c r="E26" s="626">
        <v>4718</v>
      </c>
      <c r="F26" s="627"/>
      <c r="G26" s="627">
        <v>1116105.1327398533</v>
      </c>
      <c r="H26" s="627"/>
      <c r="I26" s="627">
        <v>676642.0584000001</v>
      </c>
      <c r="J26" s="627"/>
      <c r="K26" s="627">
        <v>439463.07433985325</v>
      </c>
      <c r="L26" s="627"/>
      <c r="M26" s="628">
        <v>18379</v>
      </c>
      <c r="N26" s="627"/>
      <c r="O26" s="40">
        <v>168428.21800000002</v>
      </c>
      <c r="P26" s="58"/>
      <c r="Q26" s="40">
        <v>124490.42200000002</v>
      </c>
      <c r="R26" s="627"/>
      <c r="S26" s="629"/>
      <c r="T26" s="719"/>
    </row>
    <row r="27" spans="1:20" ht="30" customHeight="1" x14ac:dyDescent="0.3">
      <c r="A27" s="751"/>
      <c r="B27" s="620"/>
      <c r="C27" s="635" t="s">
        <v>35</v>
      </c>
      <c r="D27" s="625"/>
      <c r="E27" s="626">
        <v>4272</v>
      </c>
      <c r="F27" s="627"/>
      <c r="G27" s="627">
        <v>1010527.6201833807</v>
      </c>
      <c r="H27" s="627"/>
      <c r="I27" s="627">
        <v>612635.37719999999</v>
      </c>
      <c r="J27" s="627"/>
      <c r="K27" s="627">
        <v>397892.24298338068</v>
      </c>
      <c r="L27" s="627"/>
      <c r="M27" s="628">
        <v>16640</v>
      </c>
      <c r="N27" s="627"/>
      <c r="O27" s="40">
        <v>152495.81900000002</v>
      </c>
      <c r="P27" s="40"/>
      <c r="Q27" s="40">
        <v>112714.30100000001</v>
      </c>
      <c r="R27" s="627"/>
      <c r="S27" s="718"/>
      <c r="T27" s="719"/>
    </row>
    <row r="28" spans="1:20" ht="30" customHeight="1" x14ac:dyDescent="0.3">
      <c r="A28" s="751"/>
      <c r="B28" s="620"/>
      <c r="C28" s="635" t="s">
        <v>36</v>
      </c>
      <c r="D28" s="635"/>
      <c r="E28" s="631">
        <v>153</v>
      </c>
      <c r="F28" s="627"/>
      <c r="G28" s="627">
        <v>36198.00430507632</v>
      </c>
      <c r="H28" s="627"/>
      <c r="I28" s="627">
        <v>21945.147839999998</v>
      </c>
      <c r="J28" s="627"/>
      <c r="K28" s="627">
        <v>14252.856465076322</v>
      </c>
      <c r="L28" s="632"/>
      <c r="M28" s="628">
        <v>596</v>
      </c>
      <c r="N28" s="632"/>
      <c r="O28" s="40">
        <v>5462.5367999999999</v>
      </c>
      <c r="P28" s="40"/>
      <c r="Q28" s="40">
        <v>4037.5271999999995</v>
      </c>
      <c r="R28" s="627"/>
      <c r="S28" s="629"/>
      <c r="T28" s="719"/>
    </row>
    <row r="29" spans="1:20" ht="30" customHeight="1" x14ac:dyDescent="0.3">
      <c r="A29" s="751"/>
      <c r="B29" s="620"/>
      <c r="C29" s="633" t="s">
        <v>37</v>
      </c>
      <c r="D29" s="635"/>
      <c r="E29" s="631">
        <v>102</v>
      </c>
      <c r="F29" s="627"/>
      <c r="G29" s="627">
        <v>24132.002870050881</v>
      </c>
      <c r="H29" s="627"/>
      <c r="I29" s="627">
        <v>14630.09856</v>
      </c>
      <c r="J29" s="627"/>
      <c r="K29" s="627">
        <v>9501.9043100508807</v>
      </c>
      <c r="L29" s="632"/>
      <c r="M29" s="628">
        <v>397</v>
      </c>
      <c r="N29" s="632"/>
      <c r="O29" s="40">
        <v>3641.6912000000002</v>
      </c>
      <c r="P29" s="40"/>
      <c r="Q29" s="40">
        <v>2691.6848</v>
      </c>
      <c r="R29" s="627"/>
      <c r="S29" s="629"/>
      <c r="T29" s="630"/>
    </row>
    <row r="30" spans="1:20" ht="14.4" thickBot="1" x14ac:dyDescent="0.35">
      <c r="A30" s="751"/>
      <c r="B30" s="620"/>
      <c r="C30" s="659"/>
      <c r="D30" s="659"/>
      <c r="E30" s="659"/>
      <c r="F30" s="660"/>
      <c r="G30" s="660"/>
      <c r="H30" s="660"/>
      <c r="I30" s="660"/>
      <c r="J30" s="660"/>
      <c r="K30" s="660"/>
      <c r="L30" s="660"/>
      <c r="M30" s="660"/>
      <c r="N30" s="660"/>
      <c r="O30" s="660"/>
      <c r="P30" s="660"/>
      <c r="Q30" s="660"/>
      <c r="R30" s="636"/>
    </row>
    <row r="31" spans="1:20" x14ac:dyDescent="0.3">
      <c r="A31" s="751"/>
      <c r="B31" s="620"/>
      <c r="C31" s="625"/>
      <c r="D31" s="625"/>
      <c r="E31" s="636"/>
      <c r="F31" s="637"/>
      <c r="G31" s="636"/>
      <c r="H31" s="636"/>
      <c r="I31" s="636"/>
      <c r="J31" s="636"/>
      <c r="K31" s="636"/>
      <c r="L31" s="636"/>
      <c r="M31" s="636"/>
      <c r="N31" s="636"/>
      <c r="O31" s="636"/>
      <c r="P31" s="636"/>
      <c r="Q31" s="636"/>
      <c r="R31" s="638"/>
    </row>
    <row r="32" spans="1:20" ht="14.25" customHeight="1" x14ac:dyDescent="0.3">
      <c r="A32" s="751"/>
      <c r="B32" s="620"/>
      <c r="C32" s="639"/>
      <c r="D32" s="639"/>
      <c r="E32" s="637"/>
      <c r="F32" s="638"/>
      <c r="G32" s="640"/>
      <c r="H32" s="638"/>
      <c r="I32" s="640"/>
      <c r="J32" s="638"/>
      <c r="K32" s="640"/>
      <c r="L32" s="640"/>
      <c r="M32" s="640"/>
      <c r="N32" s="640"/>
      <c r="O32" s="641"/>
      <c r="P32" s="638"/>
      <c r="Q32" s="641"/>
      <c r="R32" s="638"/>
    </row>
    <row r="33" spans="1:17" ht="14.25" customHeight="1" x14ac:dyDescent="0.3">
      <c r="A33" s="751"/>
    </row>
    <row r="34" spans="1:17" ht="14.25" customHeight="1" x14ac:dyDescent="0.3">
      <c r="A34" s="751"/>
      <c r="E34" s="643"/>
      <c r="G34" s="644"/>
      <c r="I34" s="644"/>
      <c r="K34" s="644"/>
      <c r="L34" s="644"/>
      <c r="M34" s="644"/>
      <c r="N34" s="644"/>
      <c r="O34" s="643"/>
      <c r="Q34" s="643"/>
    </row>
    <row r="35" spans="1:17" ht="14.25" customHeight="1" x14ac:dyDescent="0.3"/>
    <row r="36" spans="1:17" ht="14.25" customHeight="1" x14ac:dyDescent="0.3">
      <c r="E36" s="643"/>
      <c r="G36" s="644"/>
      <c r="I36" s="644"/>
      <c r="K36" s="644"/>
      <c r="L36" s="644"/>
      <c r="M36" s="644"/>
      <c r="N36" s="644"/>
      <c r="O36" s="643"/>
      <c r="Q36" s="643"/>
    </row>
    <row r="37" spans="1:17" ht="14.25" customHeight="1" x14ac:dyDescent="0.3"/>
    <row r="38" spans="1:17" x14ac:dyDescent="0.3">
      <c r="E38" s="643"/>
      <c r="G38" s="644"/>
      <c r="I38" s="644"/>
      <c r="K38" s="644"/>
      <c r="L38" s="644"/>
      <c r="M38" s="644"/>
      <c r="N38" s="644"/>
      <c r="O38" s="643"/>
      <c r="Q38" s="643"/>
    </row>
    <row r="40" spans="1:17" x14ac:dyDescent="0.3">
      <c r="E40" s="643"/>
      <c r="G40" s="644"/>
      <c r="I40" s="644"/>
      <c r="K40" s="644"/>
      <c r="L40" s="644"/>
      <c r="M40" s="644"/>
      <c r="N40" s="644"/>
      <c r="O40" s="643"/>
      <c r="Q40" s="643"/>
    </row>
    <row r="42" spans="1:17" x14ac:dyDescent="0.3">
      <c r="E42" s="643"/>
      <c r="G42" s="644"/>
      <c r="I42" s="644"/>
      <c r="K42" s="644"/>
      <c r="L42" s="644"/>
      <c r="M42" s="644"/>
      <c r="N42" s="644"/>
      <c r="O42" s="643"/>
      <c r="Q42" s="643"/>
    </row>
    <row r="44" spans="1:17" x14ac:dyDescent="0.3">
      <c r="E44" s="644"/>
      <c r="G44" s="644"/>
      <c r="I44" s="644"/>
      <c r="K44" s="644"/>
      <c r="L44" s="644"/>
      <c r="M44" s="644"/>
      <c r="N44" s="644"/>
      <c r="O44" s="643"/>
      <c r="Q44" s="643"/>
    </row>
    <row r="46" spans="1:17" x14ac:dyDescent="0.3">
      <c r="E46" s="643"/>
      <c r="G46" s="644"/>
      <c r="I46" s="644"/>
      <c r="K46" s="644"/>
      <c r="L46" s="644"/>
      <c r="M46" s="644"/>
      <c r="N46" s="644"/>
      <c r="O46" s="643"/>
      <c r="Q46" s="643"/>
    </row>
    <row r="48" spans="1:17" x14ac:dyDescent="0.3">
      <c r="E48" s="643"/>
      <c r="G48" s="644"/>
      <c r="I48" s="644"/>
      <c r="K48" s="644"/>
      <c r="L48" s="644"/>
      <c r="M48" s="644"/>
      <c r="N48" s="644"/>
      <c r="O48" s="643"/>
      <c r="Q48" s="643"/>
    </row>
    <row r="49" spans="5:17" x14ac:dyDescent="0.3">
      <c r="E49" s="645"/>
      <c r="G49" s="645"/>
      <c r="I49" s="645"/>
      <c r="K49" s="645"/>
      <c r="L49" s="645"/>
      <c r="M49" s="645"/>
      <c r="N49" s="645"/>
      <c r="O49" s="645"/>
      <c r="Q49" s="645"/>
    </row>
  </sheetData>
  <sheetProtection algorithmName="SHA-512" hashValue="Ja++APdVk3NvPd1HMDIiGLWIdiNi50XhKjGNiUSN22Idflo7ickTWyUNoPSPouLNGJSJDfqzqEuuR31WFM/n6Q==" saltValue="Al/1re/4VgIaZ+u0fI/FzA==" spinCount="100000" sheet="1" objects="1" scenarios="1"/>
  <mergeCells count="10">
    <mergeCell ref="A1:A34"/>
    <mergeCell ref="C3:Q3"/>
    <mergeCell ref="C4:Q4"/>
    <mergeCell ref="E7:E10"/>
    <mergeCell ref="G7:G10"/>
    <mergeCell ref="I7:I10"/>
    <mergeCell ref="K7:K10"/>
    <mergeCell ref="M7:M10"/>
    <mergeCell ref="O7:O10"/>
    <mergeCell ref="Q7:Q10"/>
  </mergeCells>
  <pageMargins left="0.39370078740157499" right="0.39370078740157499" top="0.39370078740157499" bottom="0.39370078740157499" header="0.31496062992126" footer="0.31496062992126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0070C0"/>
  </sheetPr>
  <dimension ref="A1:X117"/>
  <sheetViews>
    <sheetView showGridLines="0" view="pageBreakPreview" zoomScale="90" zoomScaleNormal="80" zoomScaleSheetLayoutView="90" workbookViewId="0">
      <selection activeCell="Y13" sqref="Y13"/>
    </sheetView>
  </sheetViews>
  <sheetFormatPr defaultColWidth="9.109375" defaultRowHeight="13.8" x14ac:dyDescent="0.3"/>
  <cols>
    <col min="1" max="1" width="5.6640625" style="136" customWidth="1"/>
    <col min="2" max="2" width="2.6640625" style="136" customWidth="1"/>
    <col min="3" max="3" width="17.44140625" style="364" customWidth="1"/>
    <col min="4" max="4" width="2.6640625" style="136" customWidth="1"/>
    <col min="5" max="5" width="23.33203125" style="136" customWidth="1"/>
    <col min="6" max="6" width="2.6640625" style="136" customWidth="1"/>
    <col min="7" max="7" width="20.6640625" style="136" customWidth="1"/>
    <col min="8" max="8" width="2.6640625" style="136" customWidth="1"/>
    <col min="9" max="9" width="20.6640625" style="136" customWidth="1"/>
    <col min="10" max="10" width="2.6640625" style="136" customWidth="1"/>
    <col min="11" max="11" width="20.6640625" style="136" customWidth="1"/>
    <col min="12" max="12" width="2.6640625" style="136" customWidth="1"/>
    <col min="13" max="13" width="20.6640625" style="136" customWidth="1"/>
    <col min="14" max="14" width="2.6640625" style="136" customWidth="1"/>
    <col min="15" max="15" width="20.6640625" style="136" customWidth="1"/>
    <col min="16" max="16" width="2.6640625" style="136" customWidth="1"/>
    <col min="17" max="17" width="20.6640625" style="136" customWidth="1"/>
    <col min="18" max="18" width="2.6640625" style="136" customWidth="1"/>
    <col min="19" max="22" width="10.6640625" style="136" customWidth="1"/>
    <col min="23" max="23" width="11.5546875" style="136" customWidth="1"/>
    <col min="24" max="26" width="9.109375" style="136"/>
    <col min="27" max="27" width="10.5546875" style="136" customWidth="1"/>
    <col min="28" max="28" width="9.109375" style="136"/>
    <col min="29" max="29" width="10.5546875" style="136" customWidth="1"/>
    <col min="30" max="16384" width="9.109375" style="136"/>
  </cols>
  <sheetData>
    <row r="1" spans="1:24" ht="14.25" customHeight="1" x14ac:dyDescent="0.3">
      <c r="A1" s="799"/>
      <c r="B1" s="135"/>
      <c r="C1" s="408"/>
    </row>
    <row r="2" spans="1:24" ht="14.25" customHeight="1" x14ac:dyDescent="0.3">
      <c r="A2" s="799"/>
      <c r="B2" s="135"/>
    </row>
    <row r="3" spans="1:24" ht="14.25" customHeight="1" x14ac:dyDescent="0.3">
      <c r="A3" s="799"/>
      <c r="B3" s="135"/>
      <c r="C3" s="806" t="s">
        <v>222</v>
      </c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137"/>
      <c r="S3" s="137"/>
      <c r="T3" s="137"/>
      <c r="U3" s="137"/>
      <c r="V3" s="137"/>
      <c r="W3" s="137"/>
      <c r="X3" s="137"/>
    </row>
    <row r="4" spans="1:24" ht="14.25" customHeight="1" x14ac:dyDescent="0.3">
      <c r="A4" s="799"/>
      <c r="B4" s="135"/>
      <c r="C4" s="807" t="s">
        <v>223</v>
      </c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137"/>
      <c r="S4" s="137"/>
      <c r="T4" s="137"/>
      <c r="U4" s="137"/>
      <c r="V4" s="137"/>
      <c r="W4" s="137"/>
      <c r="X4" s="137"/>
    </row>
    <row r="5" spans="1:24" ht="9" customHeight="1" thickBot="1" x14ac:dyDescent="0.35">
      <c r="A5" s="799"/>
      <c r="B5" s="135"/>
      <c r="C5" s="614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4" ht="9" customHeight="1" x14ac:dyDescent="0.3">
      <c r="A6" s="799"/>
      <c r="B6" s="135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364"/>
    </row>
    <row r="7" spans="1:24" ht="14.25" customHeight="1" x14ac:dyDescent="0.3">
      <c r="A7" s="799"/>
      <c r="B7" s="135"/>
      <c r="C7" s="758" t="s">
        <v>2</v>
      </c>
      <c r="D7" s="138"/>
      <c r="E7" s="752" t="s">
        <v>52</v>
      </c>
      <c r="F7" s="140"/>
      <c r="G7" s="752" t="s">
        <v>4</v>
      </c>
      <c r="H7" s="140"/>
      <c r="I7" s="752" t="s">
        <v>42</v>
      </c>
      <c r="J7" s="140"/>
      <c r="K7" s="752" t="s">
        <v>43</v>
      </c>
      <c r="L7" s="404"/>
      <c r="M7" s="752" t="s">
        <v>260</v>
      </c>
      <c r="N7" s="404"/>
      <c r="O7" s="752" t="s">
        <v>259</v>
      </c>
      <c r="P7" s="140"/>
      <c r="Q7" s="832" t="s">
        <v>7</v>
      </c>
      <c r="R7" s="110"/>
    </row>
    <row r="8" spans="1:24" ht="14.25" customHeight="1" x14ac:dyDescent="0.3">
      <c r="A8" s="799"/>
      <c r="B8" s="135"/>
      <c r="C8" s="759"/>
      <c r="D8" s="138"/>
      <c r="E8" s="760"/>
      <c r="F8" s="140"/>
      <c r="G8" s="760"/>
      <c r="H8" s="140"/>
      <c r="I8" s="760"/>
      <c r="J8" s="140"/>
      <c r="K8" s="760"/>
      <c r="L8" s="406"/>
      <c r="M8" s="752"/>
      <c r="N8" s="404"/>
      <c r="O8" s="752"/>
      <c r="P8" s="140"/>
      <c r="Q8" s="833"/>
      <c r="R8" s="110"/>
    </row>
    <row r="9" spans="1:24" ht="14.25" customHeight="1" x14ac:dyDescent="0.3">
      <c r="A9" s="799"/>
      <c r="B9" s="135"/>
      <c r="C9" s="759"/>
      <c r="D9" s="138"/>
      <c r="E9" s="760"/>
      <c r="F9" s="143"/>
      <c r="G9" s="760"/>
      <c r="H9" s="143"/>
      <c r="I9" s="760"/>
      <c r="J9" s="143"/>
      <c r="K9" s="760"/>
      <c r="L9" s="406"/>
      <c r="M9" s="752"/>
      <c r="N9" s="404"/>
      <c r="O9" s="752"/>
      <c r="P9" s="143"/>
      <c r="Q9" s="833"/>
      <c r="R9" s="110"/>
    </row>
    <row r="10" spans="1:24" ht="14.25" customHeight="1" x14ac:dyDescent="0.3">
      <c r="A10" s="799"/>
      <c r="B10" s="135"/>
      <c r="C10" s="759"/>
      <c r="D10" s="138"/>
      <c r="E10" s="760"/>
      <c r="F10" s="143"/>
      <c r="G10" s="760"/>
      <c r="H10" s="143"/>
      <c r="I10" s="760"/>
      <c r="J10" s="143"/>
      <c r="K10" s="760"/>
      <c r="L10" s="406"/>
      <c r="M10" s="752"/>
      <c r="N10" s="404"/>
      <c r="O10" s="752"/>
      <c r="P10" s="143"/>
      <c r="Q10" s="833"/>
      <c r="R10" s="116"/>
      <c r="T10" s="710"/>
    </row>
    <row r="11" spans="1:24" ht="12" customHeight="1" x14ac:dyDescent="0.3">
      <c r="A11" s="799"/>
      <c r="B11" s="135"/>
      <c r="C11" s="407"/>
      <c r="D11" s="138"/>
      <c r="E11" s="138"/>
      <c r="F11" s="138"/>
      <c r="G11" s="140"/>
      <c r="H11" s="140"/>
      <c r="I11" s="140"/>
      <c r="J11" s="140"/>
      <c r="K11" s="140"/>
      <c r="L11" s="140"/>
      <c r="M11" s="117"/>
      <c r="N11" s="117"/>
      <c r="O11" s="138"/>
      <c r="P11" s="138"/>
      <c r="Q11" s="138"/>
      <c r="R11" s="283"/>
      <c r="T11" s="710"/>
    </row>
    <row r="12" spans="1:24" ht="21" customHeight="1" thickBot="1" x14ac:dyDescent="0.35">
      <c r="A12" s="799"/>
      <c r="B12" s="135"/>
      <c r="C12" s="487"/>
      <c r="D12" s="488"/>
      <c r="E12" s="488"/>
      <c r="F12" s="488"/>
      <c r="G12" s="500" t="s">
        <v>8</v>
      </c>
      <c r="H12" s="500"/>
      <c r="I12" s="500" t="s">
        <v>8</v>
      </c>
      <c r="J12" s="500"/>
      <c r="K12" s="500" t="s">
        <v>8</v>
      </c>
      <c r="L12" s="500"/>
      <c r="M12" s="615"/>
      <c r="N12" s="615"/>
      <c r="O12" s="500" t="s">
        <v>8</v>
      </c>
      <c r="P12" s="488"/>
      <c r="Q12" s="500" t="s">
        <v>8</v>
      </c>
      <c r="R12" s="282"/>
      <c r="T12" s="710"/>
    </row>
    <row r="13" spans="1:24" ht="99.9" customHeight="1" x14ac:dyDescent="0.3">
      <c r="A13" s="799"/>
      <c r="B13" s="135"/>
      <c r="C13" s="227">
        <v>2022</v>
      </c>
      <c r="D13" s="138"/>
      <c r="E13" s="409">
        <v>107129</v>
      </c>
      <c r="F13" s="142"/>
      <c r="G13" s="409">
        <v>82840166.033198044</v>
      </c>
      <c r="H13" s="142"/>
      <c r="I13" s="409">
        <v>46304114.47196991</v>
      </c>
      <c r="J13" s="142"/>
      <c r="K13" s="409">
        <v>36536051.561228134</v>
      </c>
      <c r="L13" s="142"/>
      <c r="M13" s="409">
        <v>871155</v>
      </c>
      <c r="N13" s="142"/>
      <c r="O13" s="409">
        <v>12969189.855354104</v>
      </c>
      <c r="P13" s="142"/>
      <c r="Q13" s="409">
        <v>10657639.683670804</v>
      </c>
      <c r="R13" s="282"/>
      <c r="T13" s="710"/>
    </row>
    <row r="14" spans="1:24" ht="99.9" customHeight="1" x14ac:dyDescent="0.3">
      <c r="A14" s="799"/>
      <c r="B14" s="135"/>
      <c r="C14" s="227">
        <v>2015</v>
      </c>
      <c r="D14" s="138"/>
      <c r="E14" s="58">
        <v>133081</v>
      </c>
      <c r="F14" s="58"/>
      <c r="G14" s="58">
        <v>53370445</v>
      </c>
      <c r="H14" s="58"/>
      <c r="I14" s="58">
        <v>30965216</v>
      </c>
      <c r="J14" s="58"/>
      <c r="K14" s="58">
        <v>22405229</v>
      </c>
      <c r="L14" s="58"/>
      <c r="M14" s="58">
        <v>710174</v>
      </c>
      <c r="N14" s="58"/>
      <c r="O14" s="58">
        <v>7766234</v>
      </c>
      <c r="P14" s="58"/>
      <c r="Q14" s="58">
        <v>7966467</v>
      </c>
      <c r="R14" s="410"/>
      <c r="S14" s="411"/>
      <c r="T14" s="720"/>
      <c r="U14" s="411"/>
      <c r="V14" s="411"/>
    </row>
    <row r="15" spans="1:24" ht="99.9" customHeight="1" x14ac:dyDescent="0.3">
      <c r="A15" s="799"/>
      <c r="B15" s="135"/>
      <c r="C15" s="60">
        <v>2010</v>
      </c>
      <c r="D15" s="294"/>
      <c r="E15" s="58">
        <v>103662</v>
      </c>
      <c r="F15" s="58"/>
      <c r="G15" s="58">
        <v>29843336</v>
      </c>
      <c r="H15" s="58"/>
      <c r="I15" s="58">
        <v>16840427</v>
      </c>
      <c r="J15" s="58"/>
      <c r="K15" s="58">
        <v>13002909</v>
      </c>
      <c r="L15" s="58"/>
      <c r="M15" s="58">
        <v>508799</v>
      </c>
      <c r="N15" s="58"/>
      <c r="O15" s="58">
        <v>3912367</v>
      </c>
      <c r="P15" s="58"/>
      <c r="Q15" s="58">
        <v>3291752</v>
      </c>
      <c r="T15" s="710"/>
    </row>
    <row r="16" spans="1:24" ht="14.25" customHeight="1" thickBot="1" x14ac:dyDescent="0.35">
      <c r="A16" s="799"/>
      <c r="B16" s="135"/>
      <c r="C16" s="614"/>
      <c r="D16" s="614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T16" s="710"/>
    </row>
    <row r="17" spans="1:18" ht="14.25" customHeight="1" x14ac:dyDescent="0.3">
      <c r="A17" s="799"/>
      <c r="B17" s="135"/>
      <c r="C17" s="834"/>
      <c r="D17" s="834"/>
      <c r="E17" s="834"/>
      <c r="F17" s="834"/>
      <c r="G17" s="834"/>
      <c r="H17" s="834"/>
      <c r="I17" s="834"/>
      <c r="J17" s="834"/>
      <c r="K17" s="834"/>
      <c r="L17" s="834"/>
      <c r="M17" s="834"/>
      <c r="N17" s="834"/>
      <c r="O17" s="834"/>
      <c r="P17" s="834"/>
      <c r="Q17" s="834"/>
      <c r="R17" s="834"/>
    </row>
    <row r="18" spans="1:18" ht="14.25" customHeight="1" x14ac:dyDescent="0.3">
      <c r="A18" s="148"/>
      <c r="B18" s="135"/>
      <c r="C18" s="834"/>
      <c r="D18" s="834"/>
      <c r="E18" s="834"/>
      <c r="F18" s="834"/>
      <c r="G18" s="834"/>
      <c r="H18" s="834"/>
      <c r="I18" s="834"/>
      <c r="J18" s="834"/>
      <c r="K18" s="834"/>
      <c r="L18" s="834"/>
      <c r="M18" s="834"/>
      <c r="N18" s="834"/>
      <c r="O18" s="834"/>
      <c r="P18" s="834"/>
      <c r="Q18" s="834"/>
      <c r="R18" s="834"/>
    </row>
    <row r="19" spans="1:18" ht="14.25" customHeight="1" x14ac:dyDescent="0.3">
      <c r="A19" s="148"/>
    </row>
    <row r="20" spans="1:18" ht="14.25" customHeight="1" x14ac:dyDescent="0.3">
      <c r="A20" s="148"/>
    </row>
    <row r="21" spans="1:18" ht="14.25" customHeight="1" x14ac:dyDescent="0.3">
      <c r="A21" s="148"/>
    </row>
    <row r="22" spans="1:18" ht="14.25" customHeight="1" x14ac:dyDescent="0.3">
      <c r="A22" s="148"/>
    </row>
    <row r="23" spans="1:18" ht="14.25" customHeight="1" x14ac:dyDescent="0.3">
      <c r="A23" s="148"/>
    </row>
    <row r="24" spans="1:18" ht="14.25" customHeight="1" x14ac:dyDescent="0.3">
      <c r="A24" s="148"/>
    </row>
    <row r="25" spans="1:18" ht="14.25" customHeight="1" x14ac:dyDescent="0.3">
      <c r="A25" s="148"/>
    </row>
    <row r="26" spans="1:18" ht="14.25" customHeight="1" x14ac:dyDescent="0.3">
      <c r="A26" s="148"/>
    </row>
    <row r="27" spans="1:18" ht="14.25" customHeight="1" x14ac:dyDescent="0.3">
      <c r="A27" s="148"/>
    </row>
    <row r="28" spans="1:18" ht="14.25" customHeight="1" x14ac:dyDescent="0.3">
      <c r="A28" s="148"/>
    </row>
    <row r="29" spans="1:18" ht="14.25" customHeight="1" x14ac:dyDescent="0.3">
      <c r="A29" s="148"/>
    </row>
    <row r="30" spans="1:18" ht="14.25" customHeight="1" x14ac:dyDescent="0.3">
      <c r="A30" s="148"/>
    </row>
    <row r="31" spans="1:18" ht="14.25" customHeight="1" x14ac:dyDescent="0.3">
      <c r="A31" s="148"/>
    </row>
    <row r="32" spans="1:18" ht="14.25" customHeight="1" x14ac:dyDescent="0.3">
      <c r="A32" s="148"/>
    </row>
    <row r="33" spans="1:1" ht="14.25" customHeight="1" x14ac:dyDescent="0.3">
      <c r="A33" s="148"/>
    </row>
    <row r="34" spans="1:1" ht="14.25" customHeight="1" x14ac:dyDescent="0.3">
      <c r="A34" s="148"/>
    </row>
    <row r="35" spans="1:1" ht="14.25" customHeight="1" x14ac:dyDescent="0.3">
      <c r="A35" s="148"/>
    </row>
    <row r="36" spans="1:1" ht="14.25" customHeight="1" x14ac:dyDescent="0.3">
      <c r="A36" s="148"/>
    </row>
    <row r="37" spans="1:1" ht="14.25" customHeight="1" x14ac:dyDescent="0.3">
      <c r="A37" s="148"/>
    </row>
    <row r="38" spans="1:1" ht="14.25" customHeight="1" x14ac:dyDescent="0.3"/>
    <row r="39" spans="1:1" ht="14.25" customHeight="1" x14ac:dyDescent="0.3"/>
    <row r="40" spans="1:1" ht="14.25" customHeight="1" x14ac:dyDescent="0.3"/>
    <row r="41" spans="1:1" ht="14.25" customHeight="1" x14ac:dyDescent="0.3"/>
    <row r="42" spans="1:1" ht="14.25" customHeight="1" x14ac:dyDescent="0.3"/>
    <row r="43" spans="1:1" ht="14.25" customHeight="1" x14ac:dyDescent="0.3"/>
    <row r="44" spans="1:1" ht="14.25" customHeight="1" x14ac:dyDescent="0.3"/>
    <row r="45" spans="1:1" ht="14.25" customHeight="1" x14ac:dyDescent="0.3"/>
    <row r="46" spans="1:1" ht="14.25" customHeight="1" x14ac:dyDescent="0.3"/>
    <row r="47" spans="1:1" ht="14.25" customHeight="1" x14ac:dyDescent="0.3"/>
    <row r="48" spans="1:1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</sheetData>
  <sheetProtection algorithmName="SHA-512" hashValue="SvP/Cb4pFXz3ho25YWizhYJK0A+7pZRFDWvakmU4TffP7/rwZ2p2sRMl/8iE3TNKScxQ1B/H0UFdIA+UjRqrxw==" saltValue="gUE7Tef/BhvGNlAt1bsTGg==" spinCount="100000" sheet="1" objects="1" scenarios="1"/>
  <mergeCells count="12">
    <mergeCell ref="A1:A17"/>
    <mergeCell ref="Q7:Q10"/>
    <mergeCell ref="C17:R18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99" right="0.39370078740157499" top="0.39370078740157499" bottom="0.39370078740157499" header="0.31496062992126" footer="0.31496062992126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rgb="FF0070C0"/>
  </sheetPr>
  <dimension ref="A1:Y44"/>
  <sheetViews>
    <sheetView showGridLines="0" view="pageBreakPreview" zoomScale="90" zoomScaleNormal="80" zoomScaleSheetLayoutView="90" workbookViewId="0">
      <selection activeCell="U28" sqref="U28:W32"/>
    </sheetView>
  </sheetViews>
  <sheetFormatPr defaultColWidth="9.109375" defaultRowHeight="13.8" x14ac:dyDescent="0.3"/>
  <cols>
    <col min="1" max="1" width="5.6640625" style="135" customWidth="1"/>
    <col min="2" max="2" width="2.6640625" style="135" customWidth="1"/>
    <col min="3" max="3" width="27.6640625" style="136" customWidth="1"/>
    <col min="4" max="4" width="2.6640625" style="136" customWidth="1"/>
    <col min="5" max="5" width="19.6640625" style="136" customWidth="1"/>
    <col min="6" max="6" width="2.6640625" style="136" customWidth="1"/>
    <col min="7" max="7" width="19.6640625" style="136" customWidth="1"/>
    <col min="8" max="8" width="2.6640625" style="136" customWidth="1"/>
    <col min="9" max="9" width="19.6640625" style="136" customWidth="1"/>
    <col min="10" max="10" width="2.6640625" style="136" customWidth="1"/>
    <col min="11" max="11" width="19.6640625" style="136" customWidth="1"/>
    <col min="12" max="12" width="2.6640625" style="136" customWidth="1"/>
    <col min="13" max="13" width="19.6640625" style="136" customWidth="1"/>
    <col min="14" max="14" width="2.6640625" style="136" customWidth="1"/>
    <col min="15" max="15" width="19.6640625" style="136" customWidth="1"/>
    <col min="16" max="16" width="2.6640625" style="136" customWidth="1"/>
    <col min="17" max="17" width="19.6640625" style="136" customWidth="1"/>
    <col min="18" max="18" width="2.6640625" style="136" customWidth="1"/>
    <col min="19" max="21" width="9.109375" style="136"/>
    <col min="22" max="22" width="10.5546875" style="136" customWidth="1"/>
    <col min="23" max="23" width="9.109375" style="136"/>
    <col min="24" max="24" width="10.5546875" style="136" customWidth="1"/>
    <col min="25" max="16384" width="9.109375" style="136"/>
  </cols>
  <sheetData>
    <row r="1" spans="1:25" ht="14.25" customHeight="1" x14ac:dyDescent="0.3">
      <c r="A1" s="799"/>
    </row>
    <row r="2" spans="1:25" ht="14.25" customHeight="1" x14ac:dyDescent="0.3">
      <c r="A2" s="799"/>
    </row>
    <row r="3" spans="1:25" ht="14.25" customHeight="1" x14ac:dyDescent="0.3">
      <c r="A3" s="799"/>
      <c r="C3" s="806" t="s">
        <v>158</v>
      </c>
      <c r="D3" s="806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412"/>
      <c r="S3" s="137"/>
      <c r="T3" s="412"/>
      <c r="U3" s="412"/>
      <c r="V3" s="412"/>
      <c r="W3" s="137"/>
      <c r="X3" s="137"/>
      <c r="Y3" s="137"/>
    </row>
    <row r="4" spans="1:25" ht="14.25" customHeight="1" x14ac:dyDescent="0.3">
      <c r="A4" s="799"/>
      <c r="C4" s="807" t="s">
        <v>224</v>
      </c>
      <c r="D4" s="807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413"/>
      <c r="S4" s="137"/>
      <c r="T4" s="413"/>
      <c r="U4" s="413"/>
      <c r="V4" s="413"/>
      <c r="W4" s="137"/>
      <c r="X4" s="137"/>
      <c r="Y4" s="137"/>
    </row>
    <row r="5" spans="1:25" ht="9" customHeight="1" thickBot="1" x14ac:dyDescent="0.35">
      <c r="A5" s="799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5" ht="9" customHeight="1" x14ac:dyDescent="0.3">
      <c r="A6" s="799"/>
      <c r="C6" s="142"/>
      <c r="D6" s="142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364"/>
    </row>
    <row r="7" spans="1:25" ht="14.25" customHeight="1" x14ac:dyDescent="0.3">
      <c r="A7" s="799"/>
      <c r="C7" s="758" t="s">
        <v>159</v>
      </c>
      <c r="D7" s="414"/>
      <c r="E7" s="752" t="s">
        <v>41</v>
      </c>
      <c r="F7" s="140"/>
      <c r="G7" s="752" t="s">
        <v>267</v>
      </c>
      <c r="H7" s="140"/>
      <c r="I7" s="752" t="s">
        <v>268</v>
      </c>
      <c r="J7" s="140"/>
      <c r="K7" s="752" t="s">
        <v>43</v>
      </c>
      <c r="L7" s="404"/>
      <c r="M7" s="752" t="s">
        <v>260</v>
      </c>
      <c r="N7" s="404"/>
      <c r="O7" s="752" t="s">
        <v>259</v>
      </c>
      <c r="P7" s="140"/>
      <c r="Q7" s="832" t="s">
        <v>7</v>
      </c>
      <c r="R7" s="110"/>
    </row>
    <row r="8" spans="1:25" ht="14.25" customHeight="1" x14ac:dyDescent="0.3">
      <c r="A8" s="799"/>
      <c r="C8" s="758"/>
      <c r="D8" s="414"/>
      <c r="E8" s="760"/>
      <c r="F8" s="140"/>
      <c r="G8" s="760"/>
      <c r="H8" s="140"/>
      <c r="I8" s="760"/>
      <c r="J8" s="140"/>
      <c r="K8" s="760"/>
      <c r="L8" s="406"/>
      <c r="M8" s="752"/>
      <c r="N8" s="404"/>
      <c r="O8" s="752"/>
      <c r="P8" s="140"/>
      <c r="Q8" s="833"/>
      <c r="R8" s="110"/>
    </row>
    <row r="9" spans="1:25" ht="14.25" customHeight="1" x14ac:dyDescent="0.3">
      <c r="A9" s="799"/>
      <c r="C9" s="758"/>
      <c r="D9" s="414"/>
      <c r="E9" s="760"/>
      <c r="F9" s="143"/>
      <c r="G9" s="760"/>
      <c r="H9" s="143"/>
      <c r="I9" s="760"/>
      <c r="J9" s="143"/>
      <c r="K9" s="760"/>
      <c r="L9" s="406"/>
      <c r="M9" s="752"/>
      <c r="N9" s="404"/>
      <c r="O9" s="752"/>
      <c r="P9" s="143"/>
      <c r="Q9" s="833"/>
      <c r="R9" s="110"/>
    </row>
    <row r="10" spans="1:25" ht="20.100000000000001" customHeight="1" x14ac:dyDescent="0.3">
      <c r="A10" s="799"/>
      <c r="C10" s="758"/>
      <c r="D10" s="414"/>
      <c r="E10" s="760"/>
      <c r="F10" s="143"/>
      <c r="G10" s="760"/>
      <c r="H10" s="143"/>
      <c r="I10" s="760"/>
      <c r="J10" s="143"/>
      <c r="K10" s="760"/>
      <c r="L10" s="406"/>
      <c r="M10" s="752"/>
      <c r="N10" s="404"/>
      <c r="O10" s="752"/>
      <c r="P10" s="143"/>
      <c r="Q10" s="833"/>
      <c r="R10" s="116"/>
    </row>
    <row r="11" spans="1:25" ht="12" customHeight="1" x14ac:dyDescent="0.3">
      <c r="A11" s="799"/>
      <c r="C11" s="142"/>
      <c r="D11" s="142"/>
      <c r="E11" s="138"/>
      <c r="F11" s="138"/>
      <c r="G11" s="143"/>
      <c r="H11" s="143"/>
      <c r="I11" s="138"/>
      <c r="J11" s="138"/>
      <c r="K11" s="143"/>
      <c r="L11" s="143"/>
      <c r="M11" s="143"/>
      <c r="N11" s="143"/>
      <c r="O11" s="138"/>
      <c r="P11" s="138"/>
      <c r="Q11" s="284"/>
      <c r="R11" s="116"/>
    </row>
    <row r="12" spans="1:25" ht="21" customHeight="1" thickBot="1" x14ac:dyDescent="0.35">
      <c r="A12" s="799"/>
      <c r="C12" s="503"/>
      <c r="D12" s="503"/>
      <c r="E12" s="488"/>
      <c r="F12" s="488"/>
      <c r="G12" s="500" t="s">
        <v>8</v>
      </c>
      <c r="H12" s="500"/>
      <c r="I12" s="500" t="s">
        <v>8</v>
      </c>
      <c r="J12" s="500"/>
      <c r="K12" s="500" t="s">
        <v>8</v>
      </c>
      <c r="L12" s="500"/>
      <c r="M12" s="488"/>
      <c r="N12" s="488"/>
      <c r="O12" s="500" t="s">
        <v>8</v>
      </c>
      <c r="P12" s="488"/>
      <c r="Q12" s="500" t="s">
        <v>8</v>
      </c>
      <c r="R12" s="282"/>
    </row>
    <row r="13" spans="1:25" ht="50.1" customHeight="1" thickBot="1" x14ac:dyDescent="0.35">
      <c r="A13" s="799"/>
      <c r="C13" s="505" t="s">
        <v>11</v>
      </c>
      <c r="D13" s="505"/>
      <c r="E13" s="506">
        <v>107129</v>
      </c>
      <c r="F13" s="507"/>
      <c r="G13" s="506">
        <v>82840166.033198044</v>
      </c>
      <c r="H13" s="507"/>
      <c r="I13" s="506">
        <v>46304114.47196991</v>
      </c>
      <c r="J13" s="507"/>
      <c r="K13" s="506">
        <f>G13-I13</f>
        <v>36536051.561228134</v>
      </c>
      <c r="L13" s="506"/>
      <c r="M13" s="506">
        <v>871155</v>
      </c>
      <c r="N13" s="506"/>
      <c r="O13" s="506">
        <v>12969189.855354104</v>
      </c>
      <c r="P13" s="507"/>
      <c r="Q13" s="506">
        <v>10657639.683670804</v>
      </c>
      <c r="R13" s="415"/>
    </row>
    <row r="14" spans="1:25" ht="69.900000000000006" customHeight="1" x14ac:dyDescent="0.3">
      <c r="A14" s="799"/>
      <c r="C14" s="220" t="s">
        <v>160</v>
      </c>
      <c r="D14" s="145"/>
      <c r="E14" s="58">
        <v>39149</v>
      </c>
      <c r="F14" s="142"/>
      <c r="G14" s="58">
        <v>47842697.021893695</v>
      </c>
      <c r="H14" s="58"/>
      <c r="I14" s="58">
        <v>26160971.0481846</v>
      </c>
      <c r="J14" s="58"/>
      <c r="K14" s="58">
        <f>G14-I14</f>
        <v>21681725.973709095</v>
      </c>
      <c r="L14" s="58"/>
      <c r="M14" s="58">
        <v>441297</v>
      </c>
      <c r="N14" s="58"/>
      <c r="O14" s="58">
        <v>8299069.550635701</v>
      </c>
      <c r="P14" s="58"/>
      <c r="Q14" s="58">
        <v>5303090.6513252798</v>
      </c>
      <c r="R14" s="343"/>
    </row>
    <row r="15" spans="1:25" ht="69.900000000000006" customHeight="1" x14ac:dyDescent="0.3">
      <c r="A15" s="799"/>
      <c r="C15" s="315" t="s">
        <v>161</v>
      </c>
      <c r="D15" s="145"/>
      <c r="E15" s="58">
        <v>5731</v>
      </c>
      <c r="F15" s="142"/>
      <c r="G15" s="58">
        <v>3812062.2551481901</v>
      </c>
      <c r="H15" s="58"/>
      <c r="I15" s="58">
        <v>1946172.27320266</v>
      </c>
      <c r="J15" s="58"/>
      <c r="K15" s="58">
        <f t="shared" ref="K15:K20" si="0">G15-I15</f>
        <v>1865889.98194553</v>
      </c>
      <c r="L15" s="58"/>
      <c r="M15" s="58">
        <v>35264</v>
      </c>
      <c r="N15" s="58"/>
      <c r="O15" s="58">
        <v>643734.35027607006</v>
      </c>
      <c r="P15" s="58"/>
      <c r="Q15" s="58">
        <v>415729.19051012403</v>
      </c>
      <c r="R15" s="343"/>
    </row>
    <row r="16" spans="1:25" ht="69.900000000000006" customHeight="1" x14ac:dyDescent="0.3">
      <c r="A16" s="799"/>
      <c r="C16" s="315" t="s">
        <v>162</v>
      </c>
      <c r="D16" s="145"/>
      <c r="E16" s="58">
        <v>4166</v>
      </c>
      <c r="F16" s="142"/>
      <c r="G16" s="58">
        <v>15482550.5422835</v>
      </c>
      <c r="H16" s="58"/>
      <c r="I16" s="58">
        <v>9016951.419465661</v>
      </c>
      <c r="J16" s="58"/>
      <c r="K16" s="58">
        <f t="shared" si="0"/>
        <v>6465599.1228178386</v>
      </c>
      <c r="L16" s="58"/>
      <c r="M16" s="58">
        <v>75712</v>
      </c>
      <c r="N16" s="58"/>
      <c r="O16" s="58">
        <v>1671415.34461079</v>
      </c>
      <c r="P16" s="58"/>
      <c r="Q16" s="58">
        <v>3071139.1114278198</v>
      </c>
      <c r="R16" s="343"/>
    </row>
    <row r="17" spans="1:23" ht="69.900000000000006" customHeight="1" x14ac:dyDescent="0.3">
      <c r="A17" s="799"/>
      <c r="C17" s="315" t="s">
        <v>163</v>
      </c>
      <c r="D17" s="145"/>
      <c r="E17" s="58">
        <v>94</v>
      </c>
      <c r="F17" s="58"/>
      <c r="G17" s="58">
        <v>38722.178887584203</v>
      </c>
      <c r="H17" s="58"/>
      <c r="I17" s="58">
        <v>22742.286777773301</v>
      </c>
      <c r="J17" s="58"/>
      <c r="K17" s="58">
        <f t="shared" si="0"/>
        <v>15979.892109810902</v>
      </c>
      <c r="L17" s="58"/>
      <c r="M17" s="58">
        <v>494</v>
      </c>
      <c r="N17" s="58"/>
      <c r="O17" s="58">
        <v>5879.9476283193799</v>
      </c>
      <c r="P17" s="58"/>
      <c r="Q17" s="58">
        <v>4729.190510124</v>
      </c>
      <c r="R17" s="343"/>
    </row>
    <row r="18" spans="1:23" ht="69.900000000000006" customHeight="1" x14ac:dyDescent="0.3">
      <c r="A18" s="799"/>
      <c r="C18" s="315" t="s">
        <v>164</v>
      </c>
      <c r="D18" s="145"/>
      <c r="E18" s="58">
        <v>427</v>
      </c>
      <c r="F18" s="58"/>
      <c r="G18" s="58">
        <v>142092.59682911099</v>
      </c>
      <c r="H18" s="58"/>
      <c r="I18" s="58">
        <v>80199.688595939413</v>
      </c>
      <c r="J18" s="58"/>
      <c r="K18" s="58">
        <f t="shared" si="0"/>
        <v>61892.908233171576</v>
      </c>
      <c r="L18" s="58"/>
      <c r="M18" s="58">
        <v>2247</v>
      </c>
      <c r="N18" s="58"/>
      <c r="O18" s="58">
        <v>26053.1855237729</v>
      </c>
      <c r="P18" s="58"/>
      <c r="Q18" s="58">
        <v>542881.98418353999</v>
      </c>
      <c r="R18" s="343"/>
    </row>
    <row r="19" spans="1:23" ht="69.900000000000006" customHeight="1" x14ac:dyDescent="0.3">
      <c r="A19" s="799"/>
      <c r="C19" s="315" t="s">
        <v>165</v>
      </c>
      <c r="D19" s="145"/>
      <c r="E19" s="58">
        <v>43818</v>
      </c>
      <c r="F19" s="58"/>
      <c r="G19" s="58">
        <v>10214894.0651481</v>
      </c>
      <c r="H19" s="58"/>
      <c r="I19" s="58">
        <v>6154538.8443324901</v>
      </c>
      <c r="J19" s="58"/>
      <c r="K19" s="58">
        <f t="shared" si="0"/>
        <v>4060355.2208156101</v>
      </c>
      <c r="L19" s="58"/>
      <c r="M19" s="58">
        <v>231478</v>
      </c>
      <c r="N19" s="58"/>
      <c r="O19" s="58">
        <v>1408388.3448676399</v>
      </c>
      <c r="P19" s="58"/>
      <c r="Q19" s="58">
        <v>1102916.7620405001</v>
      </c>
      <c r="R19" s="343"/>
    </row>
    <row r="20" spans="1:23" ht="105.6" x14ac:dyDescent="0.3">
      <c r="A20" s="799"/>
      <c r="C20" s="315" t="s">
        <v>220</v>
      </c>
      <c r="D20" s="145"/>
      <c r="E20" s="58">
        <v>13744</v>
      </c>
      <c r="F20" s="58"/>
      <c r="G20" s="58">
        <v>5307147.37300786</v>
      </c>
      <c r="H20" s="58"/>
      <c r="I20" s="58">
        <v>2922538.9114107802</v>
      </c>
      <c r="J20" s="58"/>
      <c r="K20" s="58">
        <f t="shared" si="0"/>
        <v>2384608.4615970799</v>
      </c>
      <c r="L20" s="58"/>
      <c r="M20" s="58">
        <v>84663</v>
      </c>
      <c r="N20" s="58"/>
      <c r="O20" s="58">
        <v>914649.13181180891</v>
      </c>
      <c r="P20" s="58"/>
      <c r="Q20" s="58">
        <v>217152.79367341599</v>
      </c>
      <c r="R20" s="343"/>
    </row>
    <row r="21" spans="1:23" ht="14.25" customHeight="1" thickBot="1" x14ac:dyDescent="0.3">
      <c r="A21" s="799"/>
      <c r="C21" s="503"/>
      <c r="D21" s="503"/>
      <c r="E21" s="503"/>
      <c r="F21" s="503"/>
      <c r="G21" s="616"/>
      <c r="H21" s="503"/>
      <c r="I21" s="503"/>
      <c r="J21" s="503"/>
      <c r="K21" s="503"/>
      <c r="L21" s="503"/>
      <c r="M21" s="503"/>
      <c r="N21" s="503"/>
      <c r="O21" s="503"/>
      <c r="P21" s="503"/>
      <c r="Q21" s="503"/>
    </row>
    <row r="22" spans="1:23" ht="14.25" customHeight="1" x14ac:dyDescent="0.3">
      <c r="A22" s="148"/>
      <c r="G22" s="416"/>
    </row>
    <row r="23" spans="1:23" ht="14.25" customHeight="1" x14ac:dyDescent="0.3">
      <c r="A23" s="148"/>
      <c r="G23" s="416"/>
    </row>
    <row r="24" spans="1:23" x14ac:dyDescent="0.3">
      <c r="A24" s="148"/>
    </row>
    <row r="25" spans="1:23" x14ac:dyDescent="0.3">
      <c r="A25" s="148"/>
    </row>
    <row r="26" spans="1:23" x14ac:dyDescent="0.3">
      <c r="A26" s="148"/>
    </row>
    <row r="27" spans="1:23" x14ac:dyDescent="0.3">
      <c r="A27" s="148"/>
      <c r="F27" s="684"/>
      <c r="G27" s="684"/>
      <c r="H27" s="684"/>
      <c r="I27" s="684"/>
      <c r="J27" s="684"/>
      <c r="K27" s="684"/>
      <c r="L27" s="684"/>
      <c r="M27" s="684"/>
      <c r="N27" s="684"/>
      <c r="O27" s="684"/>
      <c r="P27" s="684"/>
      <c r="Q27" s="684"/>
      <c r="R27" s="684"/>
    </row>
    <row r="28" spans="1:23" x14ac:dyDescent="0.3">
      <c r="E28" s="684"/>
      <c r="F28" s="684"/>
      <c r="G28" s="684"/>
      <c r="H28" s="684"/>
      <c r="I28" s="684"/>
      <c r="J28" s="684"/>
      <c r="K28" s="684"/>
      <c r="L28" s="684"/>
      <c r="M28" s="684"/>
      <c r="N28" s="684"/>
      <c r="O28" s="684"/>
      <c r="P28" s="684"/>
      <c r="Q28" s="684"/>
      <c r="R28" s="684"/>
      <c r="U28" s="710"/>
      <c r="V28" s="710"/>
      <c r="W28" s="710"/>
    </row>
    <row r="29" spans="1:23" x14ac:dyDescent="0.3">
      <c r="E29" s="684"/>
      <c r="F29" s="684"/>
      <c r="G29" s="684"/>
      <c r="H29" s="684"/>
      <c r="I29" s="684"/>
      <c r="J29" s="684"/>
      <c r="K29" s="684"/>
      <c r="L29" s="684"/>
      <c r="M29" s="684"/>
      <c r="N29" s="684"/>
      <c r="O29" s="684"/>
      <c r="P29" s="684"/>
      <c r="Q29" s="684"/>
      <c r="U29" s="710"/>
      <c r="V29" s="710"/>
      <c r="W29" s="710"/>
    </row>
    <row r="30" spans="1:23" x14ac:dyDescent="0.3">
      <c r="E30" s="684"/>
      <c r="F30" s="684"/>
      <c r="G30" s="684"/>
      <c r="H30" s="684"/>
      <c r="I30" s="684"/>
      <c r="J30" s="684"/>
      <c r="K30" s="684"/>
      <c r="L30" s="684"/>
      <c r="M30" s="684"/>
      <c r="N30" s="684"/>
      <c r="O30" s="684"/>
      <c r="P30" s="684"/>
      <c r="Q30" s="684"/>
      <c r="U30" s="710"/>
      <c r="V30" s="710"/>
      <c r="W30" s="710"/>
    </row>
    <row r="31" spans="1:23" x14ac:dyDescent="0.3">
      <c r="E31" s="684"/>
      <c r="F31" s="684"/>
      <c r="G31" s="684"/>
      <c r="H31" s="684"/>
      <c r="I31" s="684"/>
      <c r="J31" s="684"/>
      <c r="K31" s="684"/>
      <c r="L31" s="684"/>
      <c r="M31" s="684"/>
      <c r="N31" s="684"/>
      <c r="O31" s="684"/>
      <c r="P31" s="684"/>
      <c r="Q31" s="684"/>
      <c r="U31" s="710"/>
      <c r="V31" s="710"/>
      <c r="W31" s="710"/>
    </row>
    <row r="32" spans="1:23" x14ac:dyDescent="0.3">
      <c r="I32" s="684"/>
      <c r="U32" s="710"/>
      <c r="V32" s="710"/>
      <c r="W32" s="710"/>
    </row>
    <row r="33" spans="3:18" x14ac:dyDescent="0.3">
      <c r="E33" s="684"/>
      <c r="G33" s="684"/>
      <c r="H33" s="684"/>
      <c r="I33" s="684"/>
      <c r="J33" s="684"/>
      <c r="K33" s="684"/>
      <c r="L33" s="684"/>
      <c r="M33" s="684"/>
      <c r="N33" s="684"/>
      <c r="O33" s="684"/>
      <c r="P33" s="684"/>
      <c r="Q33" s="684"/>
    </row>
    <row r="34" spans="3:18" x14ac:dyDescent="0.3">
      <c r="E34" s="684"/>
      <c r="G34" s="684"/>
      <c r="H34" s="684"/>
      <c r="I34" s="684"/>
      <c r="J34" s="684"/>
      <c r="K34" s="684"/>
      <c r="L34" s="684"/>
      <c r="M34" s="684"/>
      <c r="N34" s="684"/>
      <c r="O34" s="684"/>
      <c r="P34" s="684"/>
      <c r="Q34" s="684"/>
    </row>
    <row r="35" spans="3:18" x14ac:dyDescent="0.3">
      <c r="C35" s="686"/>
      <c r="D35" s="687"/>
      <c r="E35" s="688"/>
      <c r="F35" s="688"/>
      <c r="G35" s="688"/>
      <c r="H35" s="688"/>
      <c r="I35" s="688"/>
      <c r="J35" s="688"/>
      <c r="K35" s="688"/>
      <c r="L35" s="688"/>
      <c r="M35" s="688"/>
      <c r="N35" s="688"/>
      <c r="O35" s="688"/>
      <c r="P35" s="688"/>
      <c r="Q35" s="688"/>
    </row>
    <row r="37" spans="3:18" x14ac:dyDescent="0.3">
      <c r="G37" s="283"/>
      <c r="I37" s="684"/>
    </row>
    <row r="38" spans="3:18" x14ac:dyDescent="0.3">
      <c r="I38" s="684"/>
    </row>
    <row r="39" spans="3:18" x14ac:dyDescent="0.3">
      <c r="C39" s="283"/>
      <c r="D39" s="684"/>
      <c r="E39" s="684"/>
      <c r="F39" s="684"/>
      <c r="G39" s="689"/>
      <c r="H39" s="684"/>
      <c r="I39" s="684"/>
      <c r="J39" s="684"/>
      <c r="K39" s="684"/>
      <c r="L39" s="684"/>
      <c r="M39" s="684"/>
      <c r="N39" s="684"/>
      <c r="O39" s="684"/>
      <c r="P39" s="684"/>
      <c r="Q39" s="684"/>
    </row>
    <row r="41" spans="3:18" x14ac:dyDescent="0.3">
      <c r="G41" s="685"/>
      <c r="H41" s="685"/>
      <c r="I41" s="685"/>
      <c r="J41" s="685"/>
      <c r="K41" s="685"/>
      <c r="L41" s="685"/>
      <c r="M41" s="685"/>
      <c r="N41" s="685"/>
      <c r="O41" s="685"/>
      <c r="P41" s="685"/>
      <c r="Q41" s="685"/>
      <c r="R41" s="690"/>
    </row>
    <row r="42" spans="3:18" x14ac:dyDescent="0.3">
      <c r="C42" s="283"/>
      <c r="E42" s="684"/>
      <c r="G42" s="684"/>
    </row>
    <row r="44" spans="3:18" x14ac:dyDescent="0.3">
      <c r="C44" s="283"/>
      <c r="E44" s="684"/>
      <c r="G44" s="684"/>
    </row>
  </sheetData>
  <sheetProtection algorithmName="SHA-512" hashValue="GBYAbDRkXR4uSjLSBCN805gn2dnSRhv7K/VlbOMytn7yqdbmwM4/LYDJmMTZEaItVI1HJcOPJ+F639o67ahsUw==" saltValue="FBuz21az8MoDGHnfbvphkQ==" spinCount="100000" sheet="1" objects="1" scenarios="1"/>
  <mergeCells count="11">
    <mergeCell ref="A1:A21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2" right="0.39370078740157483" top="0.39370078740157483" bottom="0.39370078740157483" header="0.31496062992125984" footer="0.31496062992125984"/>
  <pageSetup paperSize="9" scale="71" orientation="landscape" r:id="rId1"/>
  <rowBreaks count="1" manualBreakCount="1">
    <brk id="22" max="1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rgb="FF0070C0"/>
  </sheetPr>
  <dimension ref="A1:Y55"/>
  <sheetViews>
    <sheetView showGridLines="0" view="pageBreakPreview" zoomScale="85" zoomScaleNormal="85" zoomScaleSheetLayoutView="85" workbookViewId="0">
      <selection activeCell="T21" sqref="T21"/>
    </sheetView>
  </sheetViews>
  <sheetFormatPr defaultColWidth="9.109375" defaultRowHeight="13.8" x14ac:dyDescent="0.3"/>
  <cols>
    <col min="1" max="1" width="5.6640625" style="148" customWidth="1"/>
    <col min="2" max="2" width="2.6640625" style="148" customWidth="1"/>
    <col min="3" max="3" width="20.109375" style="136" customWidth="1"/>
    <col min="4" max="4" width="2.6640625" style="136" customWidth="1"/>
    <col min="5" max="5" width="19.6640625" style="136" customWidth="1"/>
    <col min="6" max="6" width="2.6640625" style="136" customWidth="1"/>
    <col min="7" max="7" width="19.6640625" style="136" customWidth="1"/>
    <col min="8" max="8" width="2.6640625" style="136" customWidth="1"/>
    <col min="9" max="9" width="19.6640625" style="136" customWidth="1"/>
    <col min="10" max="10" width="2.6640625" style="136" customWidth="1"/>
    <col min="11" max="11" width="19.6640625" style="136" customWidth="1"/>
    <col min="12" max="12" width="2.6640625" style="136" customWidth="1"/>
    <col min="13" max="13" width="17.44140625" style="136" customWidth="1"/>
    <col min="14" max="14" width="2.6640625" style="136" customWidth="1"/>
    <col min="15" max="15" width="19.6640625" style="136" customWidth="1"/>
    <col min="16" max="16" width="2.6640625" style="136" customWidth="1"/>
    <col min="17" max="17" width="19.6640625" style="136" customWidth="1"/>
    <col min="18" max="18" width="2.6640625" style="136" customWidth="1"/>
    <col min="19" max="19" width="10.6640625" style="136" customWidth="1"/>
    <col min="20" max="20" width="17.88671875" style="136" customWidth="1"/>
    <col min="21" max="22" width="10.6640625" style="136" customWidth="1"/>
    <col min="23" max="16384" width="9.109375" style="136"/>
  </cols>
  <sheetData>
    <row r="1" spans="1:25" ht="14.25" customHeight="1" x14ac:dyDescent="0.3">
      <c r="A1" s="799"/>
      <c r="B1" s="403"/>
    </row>
    <row r="2" spans="1:25" ht="14.25" customHeight="1" x14ac:dyDescent="0.3">
      <c r="A2" s="799"/>
      <c r="B2" s="403"/>
    </row>
    <row r="3" spans="1:25" ht="14.25" customHeight="1" x14ac:dyDescent="0.3">
      <c r="A3" s="799"/>
      <c r="B3" s="403"/>
      <c r="C3" s="806" t="s">
        <v>225</v>
      </c>
      <c r="D3" s="806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137"/>
      <c r="S3" s="137"/>
      <c r="T3" s="137"/>
      <c r="U3" s="137"/>
      <c r="V3" s="137"/>
      <c r="W3" s="137"/>
      <c r="X3" s="137"/>
      <c r="Y3" s="137"/>
    </row>
    <row r="4" spans="1:25" ht="14.25" customHeight="1" x14ac:dyDescent="0.3">
      <c r="A4" s="799"/>
      <c r="B4" s="403"/>
      <c r="C4" s="807" t="s">
        <v>226</v>
      </c>
      <c r="D4" s="807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137"/>
      <c r="S4" s="137"/>
      <c r="T4" s="137"/>
      <c r="U4" s="137"/>
      <c r="V4" s="137"/>
      <c r="W4" s="137"/>
      <c r="X4" s="137"/>
      <c r="Y4" s="137"/>
    </row>
    <row r="5" spans="1:25" ht="9" customHeight="1" thickBot="1" x14ac:dyDescent="0.35">
      <c r="A5" s="799"/>
      <c r="B5" s="403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5" ht="9" customHeight="1" x14ac:dyDescent="0.3">
      <c r="A6" s="799"/>
      <c r="B6" s="403"/>
      <c r="C6" s="407"/>
      <c r="D6" s="407"/>
      <c r="E6" s="142"/>
      <c r="F6" s="142"/>
      <c r="G6" s="142"/>
      <c r="H6" s="142"/>
      <c r="I6" s="142"/>
      <c r="J6" s="142"/>
      <c r="K6" s="142"/>
      <c r="L6" s="142"/>
      <c r="M6" s="407"/>
      <c r="N6" s="407"/>
      <c r="O6" s="142"/>
      <c r="P6" s="142"/>
      <c r="Q6" s="142"/>
    </row>
    <row r="7" spans="1:25" ht="14.25" customHeight="1" x14ac:dyDescent="0.3">
      <c r="A7" s="799"/>
      <c r="B7" s="403"/>
      <c r="C7" s="758" t="s">
        <v>157</v>
      </c>
      <c r="D7" s="414"/>
      <c r="E7" s="752" t="s">
        <v>41</v>
      </c>
      <c r="F7" s="138"/>
      <c r="G7" s="752" t="s">
        <v>4</v>
      </c>
      <c r="H7" s="140"/>
      <c r="I7" s="752" t="s">
        <v>42</v>
      </c>
      <c r="J7" s="138"/>
      <c r="K7" s="752" t="s">
        <v>43</v>
      </c>
      <c r="L7" s="404"/>
      <c r="M7" s="752" t="s">
        <v>153</v>
      </c>
      <c r="N7" s="404"/>
      <c r="O7" s="752" t="s">
        <v>259</v>
      </c>
      <c r="P7" s="138"/>
      <c r="Q7" s="832" t="s">
        <v>7</v>
      </c>
      <c r="R7" s="110"/>
    </row>
    <row r="8" spans="1:25" ht="14.25" customHeight="1" x14ac:dyDescent="0.3">
      <c r="A8" s="799"/>
      <c r="B8" s="403"/>
      <c r="C8" s="759"/>
      <c r="D8" s="417"/>
      <c r="E8" s="760"/>
      <c r="F8" s="138"/>
      <c r="G8" s="760"/>
      <c r="H8" s="140"/>
      <c r="I8" s="760"/>
      <c r="J8" s="138"/>
      <c r="K8" s="760"/>
      <c r="L8" s="406"/>
      <c r="M8" s="752"/>
      <c r="N8" s="404"/>
      <c r="O8" s="752"/>
      <c r="P8" s="138"/>
      <c r="Q8" s="833"/>
      <c r="R8" s="110"/>
    </row>
    <row r="9" spans="1:25" ht="14.25" customHeight="1" x14ac:dyDescent="0.3">
      <c r="A9" s="799"/>
      <c r="B9" s="403"/>
      <c r="C9" s="759"/>
      <c r="D9" s="417"/>
      <c r="E9" s="760"/>
      <c r="F9" s="138"/>
      <c r="G9" s="760"/>
      <c r="H9" s="143"/>
      <c r="I9" s="760"/>
      <c r="J9" s="138"/>
      <c r="K9" s="760"/>
      <c r="L9" s="406"/>
      <c r="M9" s="752"/>
      <c r="N9" s="404"/>
      <c r="O9" s="752"/>
      <c r="P9" s="138"/>
      <c r="Q9" s="833"/>
      <c r="R9" s="110"/>
    </row>
    <row r="10" spans="1:25" ht="14.25" customHeight="1" x14ac:dyDescent="0.3">
      <c r="A10" s="799"/>
      <c r="B10" s="403"/>
      <c r="C10" s="759"/>
      <c r="D10" s="417"/>
      <c r="E10" s="760"/>
      <c r="F10" s="138"/>
      <c r="G10" s="760"/>
      <c r="H10" s="143"/>
      <c r="I10" s="760"/>
      <c r="J10" s="138"/>
      <c r="K10" s="760"/>
      <c r="L10" s="406"/>
      <c r="M10" s="752"/>
      <c r="N10" s="404"/>
      <c r="O10" s="752"/>
      <c r="P10" s="138"/>
      <c r="Q10" s="833"/>
      <c r="R10" s="116"/>
    </row>
    <row r="11" spans="1:25" ht="12" customHeight="1" x14ac:dyDescent="0.3">
      <c r="A11" s="799"/>
      <c r="B11" s="403"/>
      <c r="C11" s="407"/>
      <c r="D11" s="407"/>
      <c r="E11" s="138"/>
      <c r="F11" s="138"/>
      <c r="G11" s="138"/>
      <c r="H11" s="138"/>
      <c r="I11" s="138"/>
      <c r="J11" s="138"/>
      <c r="K11" s="138"/>
      <c r="L11" s="138"/>
      <c r="M11" s="117"/>
      <c r="N11" s="117"/>
      <c r="O11" s="138"/>
      <c r="P11" s="138"/>
      <c r="Q11" s="138"/>
      <c r="R11" s="283"/>
    </row>
    <row r="12" spans="1:25" ht="21" customHeight="1" thickBot="1" x14ac:dyDescent="0.35">
      <c r="A12" s="799"/>
      <c r="B12" s="403"/>
      <c r="C12" s="487"/>
      <c r="D12" s="487"/>
      <c r="E12" s="488"/>
      <c r="F12" s="488"/>
      <c r="G12" s="500" t="s">
        <v>8</v>
      </c>
      <c r="H12" s="500"/>
      <c r="I12" s="500" t="s">
        <v>8</v>
      </c>
      <c r="J12" s="500"/>
      <c r="K12" s="500" t="s">
        <v>8</v>
      </c>
      <c r="L12" s="500"/>
      <c r="M12" s="500"/>
      <c r="N12" s="500"/>
      <c r="O12" s="500" t="s">
        <v>8</v>
      </c>
      <c r="P12" s="500"/>
      <c r="Q12" s="500" t="s">
        <v>8</v>
      </c>
      <c r="R12" s="282"/>
    </row>
    <row r="13" spans="1:25" ht="50.1" customHeight="1" thickBot="1" x14ac:dyDescent="0.35">
      <c r="A13" s="799"/>
      <c r="B13" s="403"/>
      <c r="C13" s="492" t="s">
        <v>53</v>
      </c>
      <c r="D13" s="492"/>
      <c r="E13" s="493">
        <v>107129</v>
      </c>
      <c r="F13" s="493"/>
      <c r="G13" s="493">
        <v>82840166.033198044</v>
      </c>
      <c r="H13" s="493"/>
      <c r="I13" s="493">
        <v>46304114.47196991</v>
      </c>
      <c r="J13" s="493"/>
      <c r="K13" s="493">
        <v>36536051.561228134</v>
      </c>
      <c r="L13" s="493"/>
      <c r="M13" s="493">
        <v>871155</v>
      </c>
      <c r="N13" s="493"/>
      <c r="O13" s="493">
        <v>12969189.855354104</v>
      </c>
      <c r="P13" s="493"/>
      <c r="Q13" s="493">
        <v>10657639.683670804</v>
      </c>
      <c r="R13" s="164"/>
      <c r="S13" s="274"/>
      <c r="T13" s="274"/>
      <c r="U13" s="274"/>
      <c r="V13" s="274"/>
    </row>
    <row r="14" spans="1:25" ht="30" customHeight="1" x14ac:dyDescent="0.3">
      <c r="A14" s="799"/>
      <c r="B14" s="403"/>
      <c r="C14" s="60" t="s">
        <v>22</v>
      </c>
      <c r="D14" s="60"/>
      <c r="E14" s="58">
        <v>12544</v>
      </c>
      <c r="F14" s="58"/>
      <c r="G14" s="58">
        <v>7516771.5454255007</v>
      </c>
      <c r="H14" s="58"/>
      <c r="I14" s="58">
        <v>4138933.5782741099</v>
      </c>
      <c r="J14" s="58"/>
      <c r="K14" s="58">
        <v>3377837.9671513904</v>
      </c>
      <c r="L14" s="58"/>
      <c r="M14" s="58">
        <v>86850</v>
      </c>
      <c r="N14" s="58"/>
      <c r="O14" s="58">
        <v>1397370.2925861201</v>
      </c>
      <c r="P14" s="58"/>
      <c r="Q14" s="58">
        <v>441782.15579561098</v>
      </c>
      <c r="R14" s="58"/>
      <c r="S14" s="361"/>
      <c r="T14" s="362"/>
      <c r="U14" s="363"/>
      <c r="V14" s="361"/>
    </row>
    <row r="15" spans="1:25" ht="30" customHeight="1" x14ac:dyDescent="0.3">
      <c r="A15" s="799"/>
      <c r="B15" s="403"/>
      <c r="C15" s="60" t="s">
        <v>23</v>
      </c>
      <c r="D15" s="60"/>
      <c r="E15" s="58">
        <v>5612</v>
      </c>
      <c r="F15" s="58"/>
      <c r="G15" s="58">
        <v>2104242.2982614199</v>
      </c>
      <c r="H15" s="58"/>
      <c r="I15" s="58">
        <v>1308155.9659623299</v>
      </c>
      <c r="J15" s="58"/>
      <c r="K15" s="58">
        <v>796086.33229908987</v>
      </c>
      <c r="L15" s="58"/>
      <c r="M15" s="58">
        <v>44854</v>
      </c>
      <c r="N15" s="58"/>
      <c r="O15" s="58">
        <v>406426.21188106603</v>
      </c>
      <c r="P15" s="58"/>
      <c r="Q15" s="58">
        <v>186994.57375008502</v>
      </c>
      <c r="R15" s="58"/>
      <c r="S15" s="361"/>
      <c r="T15" s="361"/>
      <c r="U15" s="363"/>
      <c r="V15" s="361"/>
    </row>
    <row r="16" spans="1:25" ht="30" customHeight="1" x14ac:dyDescent="0.3">
      <c r="A16" s="799"/>
      <c r="B16" s="403"/>
      <c r="C16" s="60" t="s">
        <v>24</v>
      </c>
      <c r="D16" s="60"/>
      <c r="E16" s="132">
        <v>5322</v>
      </c>
      <c r="F16" s="58"/>
      <c r="G16" s="132">
        <v>1506439.8855131799</v>
      </c>
      <c r="H16" s="58"/>
      <c r="I16" s="132">
        <v>861024.42810364696</v>
      </c>
      <c r="J16" s="58"/>
      <c r="K16" s="132">
        <v>645415.45740953286</v>
      </c>
      <c r="L16" s="58"/>
      <c r="M16" s="132">
        <v>34156</v>
      </c>
      <c r="N16" s="58"/>
      <c r="O16" s="132">
        <v>194008.97500107801</v>
      </c>
      <c r="P16" s="58"/>
      <c r="Q16" s="132">
        <v>85062.035720426604</v>
      </c>
      <c r="R16" s="58"/>
      <c r="S16" s="361"/>
      <c r="T16" s="362"/>
      <c r="U16" s="363"/>
      <c r="V16" s="361"/>
    </row>
    <row r="17" spans="1:22" ht="30" customHeight="1" x14ac:dyDescent="0.3">
      <c r="A17" s="799"/>
      <c r="B17" s="403"/>
      <c r="C17" s="60" t="s">
        <v>156</v>
      </c>
      <c r="D17" s="60"/>
      <c r="E17" s="132">
        <v>5789</v>
      </c>
      <c r="F17" s="58"/>
      <c r="G17" s="132">
        <v>1577169.90069231</v>
      </c>
      <c r="H17" s="58"/>
      <c r="I17" s="132">
        <v>805360.666018205</v>
      </c>
      <c r="J17" s="58"/>
      <c r="K17" s="132">
        <v>771809.23467410496</v>
      </c>
      <c r="L17" s="58"/>
      <c r="M17" s="132">
        <v>28806</v>
      </c>
      <c r="N17" s="58"/>
      <c r="O17" s="132">
        <v>259946.51772803598</v>
      </c>
      <c r="P17" s="58"/>
      <c r="Q17" s="132">
        <v>63232.764929819801</v>
      </c>
      <c r="R17" s="58"/>
      <c r="S17" s="361"/>
      <c r="T17" s="362"/>
      <c r="U17" s="363"/>
      <c r="V17" s="361"/>
    </row>
    <row r="18" spans="1:22" ht="30" customHeight="1" x14ac:dyDescent="0.3">
      <c r="A18" s="799"/>
      <c r="B18" s="403"/>
      <c r="C18" s="60" t="s">
        <v>25</v>
      </c>
      <c r="D18" s="60"/>
      <c r="E18" s="58">
        <v>3941</v>
      </c>
      <c r="F18" s="58"/>
      <c r="G18" s="58">
        <v>1524631.6029336699</v>
      </c>
      <c r="H18" s="58"/>
      <c r="I18" s="58">
        <v>822525.01972108101</v>
      </c>
      <c r="J18" s="58"/>
      <c r="K18" s="58">
        <v>702106.58321258891</v>
      </c>
      <c r="L18" s="58"/>
      <c r="M18" s="58">
        <v>30504</v>
      </c>
      <c r="N18" s="58"/>
      <c r="O18" s="58">
        <v>274904.29500815703</v>
      </c>
      <c r="P18" s="58"/>
      <c r="Q18" s="58">
        <v>88462.624574636196</v>
      </c>
      <c r="R18" s="58"/>
      <c r="S18" s="361"/>
      <c r="T18" s="362"/>
      <c r="U18" s="363"/>
      <c r="V18" s="361"/>
    </row>
    <row r="19" spans="1:22" ht="30" customHeight="1" x14ac:dyDescent="0.3">
      <c r="A19" s="799"/>
      <c r="B19" s="403"/>
      <c r="C19" s="60" t="s">
        <v>26</v>
      </c>
      <c r="D19" s="60"/>
      <c r="E19" s="58">
        <v>4867</v>
      </c>
      <c r="F19" s="58"/>
      <c r="G19" s="58">
        <v>1815412.5031924699</v>
      </c>
      <c r="H19" s="58"/>
      <c r="I19" s="58">
        <v>1025689.15520461</v>
      </c>
      <c r="J19" s="58"/>
      <c r="K19" s="58">
        <v>789723.34798786009</v>
      </c>
      <c r="L19" s="58"/>
      <c r="M19" s="58">
        <v>33268</v>
      </c>
      <c r="N19" s="58"/>
      <c r="O19" s="58">
        <v>325089.03426236997</v>
      </c>
      <c r="P19" s="58"/>
      <c r="Q19" s="58">
        <v>66083.9455087799</v>
      </c>
      <c r="R19" s="58"/>
      <c r="S19" s="361"/>
      <c r="T19" s="362"/>
      <c r="U19" s="363"/>
      <c r="V19" s="361"/>
    </row>
    <row r="20" spans="1:22" ht="30" customHeight="1" x14ac:dyDescent="0.3">
      <c r="A20" s="799"/>
      <c r="B20" s="403"/>
      <c r="C20" s="60" t="s">
        <v>27</v>
      </c>
      <c r="D20" s="60"/>
      <c r="E20" s="58">
        <v>5593</v>
      </c>
      <c r="F20" s="58"/>
      <c r="G20" s="58">
        <v>2539108.2465572399</v>
      </c>
      <c r="H20" s="58"/>
      <c r="I20" s="58">
        <v>1556001.5223417198</v>
      </c>
      <c r="J20" s="58"/>
      <c r="K20" s="58">
        <v>983106.72421551996</v>
      </c>
      <c r="L20" s="58"/>
      <c r="M20" s="58">
        <v>38913</v>
      </c>
      <c r="N20" s="58"/>
      <c r="O20" s="58">
        <v>461216.65505133901</v>
      </c>
      <c r="P20" s="58"/>
      <c r="Q20" s="58">
        <v>143804.91789524301</v>
      </c>
      <c r="R20" s="58"/>
      <c r="S20" s="361"/>
      <c r="T20" s="362"/>
      <c r="U20" s="363"/>
      <c r="V20" s="361"/>
    </row>
    <row r="21" spans="1:22" ht="30" customHeight="1" x14ac:dyDescent="0.3">
      <c r="A21" s="799"/>
      <c r="B21" s="403"/>
      <c r="C21" s="60" t="s">
        <v>29</v>
      </c>
      <c r="D21" s="60"/>
      <c r="E21" s="58">
        <v>9772</v>
      </c>
      <c r="F21" s="58"/>
      <c r="G21" s="58">
        <v>3775753.94340738</v>
      </c>
      <c r="H21" s="58"/>
      <c r="I21" s="58">
        <v>2270481.80599258</v>
      </c>
      <c r="J21" s="58"/>
      <c r="K21" s="58">
        <v>1505272.1374148</v>
      </c>
      <c r="L21" s="58"/>
      <c r="M21" s="58">
        <v>61542</v>
      </c>
      <c r="N21" s="58"/>
      <c r="O21" s="58">
        <v>725419.04820418602</v>
      </c>
      <c r="P21" s="58"/>
      <c r="Q21" s="58">
        <v>184678.56499355199</v>
      </c>
      <c r="R21" s="58"/>
      <c r="S21" s="361"/>
      <c r="T21" s="362"/>
      <c r="U21" s="363"/>
      <c r="V21" s="361"/>
    </row>
    <row r="22" spans="1:22" ht="30" customHeight="1" x14ac:dyDescent="0.3">
      <c r="A22" s="799"/>
      <c r="B22" s="403"/>
      <c r="C22" s="60" t="s">
        <v>30</v>
      </c>
      <c r="D22" s="60"/>
      <c r="E22" s="58">
        <v>1311</v>
      </c>
      <c r="F22" s="58"/>
      <c r="G22" s="58">
        <v>373952.51065103599</v>
      </c>
      <c r="H22" s="58"/>
      <c r="I22" s="58">
        <v>217341.98493084501</v>
      </c>
      <c r="J22" s="58"/>
      <c r="K22" s="58">
        <v>156610.52572019098</v>
      </c>
      <c r="L22" s="58"/>
      <c r="M22" s="58">
        <v>7910</v>
      </c>
      <c r="N22" s="58"/>
      <c r="O22" s="418">
        <v>66895.593028078103</v>
      </c>
      <c r="P22" s="58"/>
      <c r="Q22" s="58">
        <v>34435.139157635</v>
      </c>
      <c r="R22" s="58"/>
      <c r="S22" s="361"/>
      <c r="T22" s="362"/>
      <c r="U22" s="363"/>
      <c r="V22" s="361"/>
    </row>
    <row r="23" spans="1:22" ht="30" customHeight="1" x14ac:dyDescent="0.3">
      <c r="A23" s="799"/>
      <c r="B23" s="403"/>
      <c r="C23" s="60" t="s">
        <v>28</v>
      </c>
      <c r="D23" s="60"/>
      <c r="E23" s="58">
        <v>8834</v>
      </c>
      <c r="F23" s="58"/>
      <c r="G23" s="58">
        <v>5404655.83580238</v>
      </c>
      <c r="H23" s="58"/>
      <c r="I23" s="58">
        <v>3048833.6589917298</v>
      </c>
      <c r="J23" s="58"/>
      <c r="K23" s="58">
        <v>2355822.1768106506</v>
      </c>
      <c r="L23" s="58"/>
      <c r="M23" s="58">
        <v>55443</v>
      </c>
      <c r="N23" s="58"/>
      <c r="O23" s="58">
        <v>827812.429613997</v>
      </c>
      <c r="P23" s="58"/>
      <c r="Q23" s="58">
        <v>259235.150925953</v>
      </c>
      <c r="R23" s="58"/>
      <c r="S23" s="361"/>
      <c r="T23" s="362"/>
      <c r="U23" s="363"/>
      <c r="V23" s="361"/>
    </row>
    <row r="24" spans="1:22" ht="30" customHeight="1" x14ac:dyDescent="0.3">
      <c r="A24" s="799"/>
      <c r="B24" s="403"/>
      <c r="C24" s="60" t="s">
        <v>33</v>
      </c>
      <c r="D24" s="60"/>
      <c r="E24" s="58">
        <v>5807</v>
      </c>
      <c r="F24" s="58"/>
      <c r="G24" s="58">
        <v>3641532.0737612201</v>
      </c>
      <c r="H24" s="58"/>
      <c r="I24" s="58">
        <v>2026096.75720246</v>
      </c>
      <c r="J24" s="58"/>
      <c r="K24" s="58">
        <v>1615435.3165587601</v>
      </c>
      <c r="L24" s="58"/>
      <c r="M24" s="58">
        <v>41425</v>
      </c>
      <c r="N24" s="58"/>
      <c r="O24" s="58">
        <v>541912.67512668693</v>
      </c>
      <c r="P24" s="58"/>
      <c r="Q24" s="58">
        <v>111604.999516871</v>
      </c>
      <c r="R24" s="58"/>
      <c r="S24" s="361"/>
      <c r="T24" s="684"/>
      <c r="U24" s="363"/>
      <c r="V24" s="361"/>
    </row>
    <row r="25" spans="1:22" ht="30" customHeight="1" x14ac:dyDescent="0.3">
      <c r="A25" s="799"/>
      <c r="B25" s="403"/>
      <c r="C25" s="60" t="s">
        <v>34</v>
      </c>
      <c r="D25" s="60"/>
      <c r="E25" s="58">
        <v>8010</v>
      </c>
      <c r="F25" s="58"/>
      <c r="G25" s="58">
        <v>3287262.01298864</v>
      </c>
      <c r="H25" s="58"/>
      <c r="I25" s="58">
        <v>1756064.8678719001</v>
      </c>
      <c r="J25" s="58"/>
      <c r="K25" s="58">
        <v>1531197.1451167399</v>
      </c>
      <c r="L25" s="58"/>
      <c r="M25" s="58">
        <v>46026</v>
      </c>
      <c r="N25" s="58"/>
      <c r="O25" s="58">
        <v>603395.01041004597</v>
      </c>
      <c r="P25" s="58"/>
      <c r="Q25" s="58">
        <v>202668.92404729</v>
      </c>
      <c r="R25" s="58"/>
      <c r="S25" s="361"/>
      <c r="T25" s="362"/>
      <c r="U25" s="363"/>
      <c r="V25" s="361"/>
    </row>
    <row r="26" spans="1:22" ht="30" customHeight="1" x14ac:dyDescent="0.3">
      <c r="A26" s="799"/>
      <c r="B26" s="403"/>
      <c r="C26" s="60" t="s">
        <v>31</v>
      </c>
      <c r="D26" s="60"/>
      <c r="E26" s="58">
        <v>18390</v>
      </c>
      <c r="F26" s="58"/>
      <c r="G26" s="58">
        <v>35408787.168509603</v>
      </c>
      <c r="H26" s="58"/>
      <c r="I26" s="58">
        <v>19130415.098846301</v>
      </c>
      <c r="J26" s="58"/>
      <c r="K26" s="58">
        <v>16278372.069663303</v>
      </c>
      <c r="L26" s="58"/>
      <c r="M26" s="58">
        <v>226606</v>
      </c>
      <c r="N26" s="58"/>
      <c r="O26" s="58">
        <v>4179189.6654176</v>
      </c>
      <c r="P26" s="58"/>
      <c r="Q26" s="58">
        <v>8304320.8948410396</v>
      </c>
      <c r="R26" s="58"/>
      <c r="S26" s="361"/>
      <c r="T26" s="362"/>
      <c r="U26" s="363"/>
      <c r="V26" s="361"/>
    </row>
    <row r="27" spans="1:22" ht="30" customHeight="1" x14ac:dyDescent="0.3">
      <c r="A27" s="799"/>
      <c r="B27" s="403"/>
      <c r="C27" s="227" t="s">
        <v>35</v>
      </c>
      <c r="D27" s="227"/>
      <c r="E27" s="58">
        <v>10885</v>
      </c>
      <c r="F27" s="58"/>
      <c r="G27" s="58">
        <v>11919931.817184901</v>
      </c>
      <c r="H27" s="58"/>
      <c r="I27" s="58">
        <v>7052829.10285608</v>
      </c>
      <c r="J27" s="58"/>
      <c r="K27" s="58">
        <v>4867102.7143288208</v>
      </c>
      <c r="L27" s="58"/>
      <c r="M27" s="58">
        <v>127725</v>
      </c>
      <c r="N27" s="58"/>
      <c r="O27" s="58">
        <v>2627264.2075922298</v>
      </c>
      <c r="P27" s="58"/>
      <c r="Q27" s="58">
        <v>469795.959578796</v>
      </c>
      <c r="R27" s="58"/>
      <c r="S27" s="361"/>
      <c r="T27" s="362"/>
      <c r="U27" s="363"/>
      <c r="V27" s="361"/>
    </row>
    <row r="28" spans="1:22" ht="30" customHeight="1" x14ac:dyDescent="0.3">
      <c r="A28" s="799"/>
      <c r="B28" s="403"/>
      <c r="C28" s="60" t="s">
        <v>36</v>
      </c>
      <c r="D28" s="60"/>
      <c r="E28" s="132">
        <v>260</v>
      </c>
      <c r="F28" s="58"/>
      <c r="G28" s="132">
        <v>108390.007729793</v>
      </c>
      <c r="H28" s="58"/>
      <c r="I28" s="132">
        <v>72646.682497459391</v>
      </c>
      <c r="J28" s="58"/>
      <c r="K28" s="132">
        <v>35743.325232333606</v>
      </c>
      <c r="L28" s="58"/>
      <c r="M28" s="132">
        <v>2542</v>
      </c>
      <c r="N28" s="58"/>
      <c r="O28" s="132">
        <v>31553.037101525701</v>
      </c>
      <c r="P28" s="58"/>
      <c r="Q28" s="132">
        <v>3969.2338809499802</v>
      </c>
      <c r="R28" s="58"/>
      <c r="S28" s="361"/>
      <c r="T28" s="362"/>
      <c r="U28" s="717"/>
      <c r="V28" s="361"/>
    </row>
    <row r="29" spans="1:22" ht="30" customHeight="1" x14ac:dyDescent="0.3">
      <c r="A29" s="799"/>
      <c r="B29" s="403"/>
      <c r="C29" s="227" t="s">
        <v>37</v>
      </c>
      <c r="D29" s="227"/>
      <c r="E29" s="132">
        <v>192</v>
      </c>
      <c r="F29" s="58"/>
      <c r="G29" s="132">
        <v>336124.68058730004</v>
      </c>
      <c r="H29" s="58"/>
      <c r="I29" s="132">
        <v>211714.177154843</v>
      </c>
      <c r="J29" s="58"/>
      <c r="K29" s="132">
        <v>124410.50343245703</v>
      </c>
      <c r="L29" s="58"/>
      <c r="M29" s="132">
        <v>4585</v>
      </c>
      <c r="N29" s="58"/>
      <c r="O29" s="132">
        <v>46786.207341582704</v>
      </c>
      <c r="P29" s="58"/>
      <c r="Q29" s="132">
        <v>11507.798554118101</v>
      </c>
      <c r="R29" s="58"/>
      <c r="U29" s="710"/>
    </row>
    <row r="30" spans="1:22" ht="14.4" thickBot="1" x14ac:dyDescent="0.35">
      <c r="A30" s="799"/>
      <c r="B30" s="403"/>
      <c r="C30" s="502"/>
      <c r="D30" s="502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142"/>
      <c r="U30" s="710"/>
    </row>
    <row r="31" spans="1:22" x14ac:dyDescent="0.3">
      <c r="A31" s="799"/>
      <c r="E31" s="419"/>
      <c r="F31" s="420"/>
      <c r="G31" s="421"/>
      <c r="I31" s="421"/>
      <c r="O31" s="421"/>
      <c r="Q31" s="421"/>
      <c r="U31" s="710"/>
    </row>
    <row r="32" spans="1:22" x14ac:dyDescent="0.3">
      <c r="U32" s="710"/>
    </row>
    <row r="33" spans="1:21" x14ac:dyDescent="0.3">
      <c r="U33" s="710"/>
    </row>
    <row r="34" spans="1:21" x14ac:dyDescent="0.3">
      <c r="U34" s="710"/>
    </row>
    <row r="35" spans="1:21" x14ac:dyDescent="0.3">
      <c r="A35" s="691"/>
      <c r="B35" s="691"/>
      <c r="C35" s="283"/>
      <c r="E35" s="684"/>
      <c r="I35" s="684"/>
      <c r="O35" s="684"/>
      <c r="U35" s="710"/>
    </row>
    <row r="36" spans="1:21" x14ac:dyDescent="0.3">
      <c r="A36" s="691"/>
      <c r="B36" s="691"/>
      <c r="C36" s="283"/>
      <c r="E36" s="684"/>
      <c r="G36" s="684"/>
      <c r="H36" s="684"/>
      <c r="I36" s="684"/>
      <c r="J36" s="684"/>
      <c r="K36" s="684"/>
      <c r="L36" s="684"/>
      <c r="M36" s="684"/>
      <c r="N36" s="684"/>
      <c r="O36" s="684"/>
      <c r="P36" s="684"/>
      <c r="Q36" s="684"/>
      <c r="R36" s="684"/>
    </row>
    <row r="37" spans="1:21" x14ac:dyDescent="0.3">
      <c r="A37" s="691"/>
      <c r="B37" s="691"/>
      <c r="C37" s="283"/>
      <c r="E37" s="692"/>
      <c r="G37" s="684"/>
      <c r="H37" s="684"/>
      <c r="I37" s="684"/>
      <c r="J37" s="684"/>
      <c r="K37" s="684"/>
      <c r="L37" s="684"/>
      <c r="M37" s="684"/>
      <c r="N37" s="684"/>
      <c r="O37" s="684"/>
      <c r="P37" s="684"/>
      <c r="Q37" s="684"/>
      <c r="R37" s="684"/>
      <c r="T37" s="684"/>
    </row>
    <row r="38" spans="1:21" x14ac:dyDescent="0.3">
      <c r="A38" s="691"/>
      <c r="B38" s="691"/>
      <c r="C38" s="283"/>
      <c r="E38" s="684"/>
      <c r="G38" s="684"/>
      <c r="H38" s="684"/>
      <c r="I38" s="684"/>
      <c r="J38" s="684"/>
      <c r="K38" s="684"/>
      <c r="L38" s="684"/>
      <c r="M38" s="684"/>
      <c r="N38" s="684"/>
      <c r="O38" s="684"/>
      <c r="P38" s="684"/>
      <c r="Q38" s="684"/>
      <c r="R38" s="684"/>
    </row>
    <row r="39" spans="1:21" x14ac:dyDescent="0.3">
      <c r="A39" s="691"/>
      <c r="B39" s="691"/>
      <c r="C39" s="283"/>
      <c r="E39" s="692"/>
      <c r="G39" s="684"/>
      <c r="H39" s="684"/>
      <c r="I39" s="684"/>
      <c r="J39" s="684"/>
      <c r="K39" s="684"/>
      <c r="L39" s="684"/>
      <c r="M39" s="684"/>
      <c r="N39" s="684"/>
      <c r="O39" s="684"/>
      <c r="P39" s="684"/>
      <c r="Q39" s="684"/>
      <c r="R39" s="684"/>
      <c r="T39" s="684"/>
    </row>
    <row r="40" spans="1:21" x14ac:dyDescent="0.3">
      <c r="A40" s="691"/>
      <c r="B40" s="691"/>
      <c r="C40" s="283"/>
      <c r="G40" s="684"/>
      <c r="H40" s="684"/>
      <c r="I40" s="684"/>
      <c r="J40" s="684"/>
      <c r="K40" s="684"/>
      <c r="L40" s="684"/>
      <c r="M40" s="684"/>
      <c r="N40" s="684"/>
      <c r="O40" s="684"/>
      <c r="P40" s="684"/>
      <c r="Q40" s="684"/>
      <c r="R40" s="684"/>
    </row>
    <row r="41" spans="1:21" x14ac:dyDescent="0.3">
      <c r="A41" s="691"/>
      <c r="B41" s="691"/>
      <c r="C41" s="283"/>
      <c r="E41" s="692"/>
      <c r="G41" s="695"/>
      <c r="H41" s="695"/>
      <c r="I41" s="695"/>
      <c r="J41" s="695"/>
      <c r="K41" s="695"/>
      <c r="L41" s="695"/>
      <c r="M41" s="695"/>
      <c r="N41" s="684"/>
      <c r="O41" s="684"/>
      <c r="P41" s="684"/>
      <c r="Q41" s="684"/>
      <c r="R41" s="684"/>
      <c r="T41" s="684"/>
    </row>
    <row r="42" spans="1:21" x14ac:dyDescent="0.3">
      <c r="A42" s="691"/>
      <c r="B42" s="691"/>
      <c r="C42" s="283"/>
      <c r="I42" s="684"/>
      <c r="O42" s="684"/>
    </row>
    <row r="43" spans="1:21" x14ac:dyDescent="0.3">
      <c r="A43" s="691"/>
      <c r="B43" s="691"/>
      <c r="C43" s="283"/>
      <c r="E43" s="692"/>
      <c r="G43" s="684"/>
      <c r="H43" s="684"/>
      <c r="I43" s="684"/>
      <c r="J43" s="684"/>
      <c r="K43" s="684"/>
      <c r="L43" s="684"/>
      <c r="M43" s="684"/>
      <c r="N43" s="684"/>
      <c r="O43" s="684"/>
      <c r="P43" s="684"/>
      <c r="Q43" s="684"/>
      <c r="T43" s="684"/>
    </row>
    <row r="44" spans="1:21" x14ac:dyDescent="0.3">
      <c r="A44" s="691"/>
      <c r="B44" s="691"/>
      <c r="C44" s="283"/>
      <c r="E44" s="684"/>
      <c r="I44" s="684"/>
      <c r="O44" s="684"/>
    </row>
    <row r="45" spans="1:21" x14ac:dyDescent="0.3">
      <c r="C45" s="283"/>
      <c r="E45" s="684"/>
      <c r="G45" s="684"/>
      <c r="H45" s="684"/>
      <c r="I45" s="684"/>
      <c r="J45" s="684"/>
      <c r="K45" s="684"/>
      <c r="L45" s="684"/>
      <c r="M45" s="684"/>
      <c r="N45" s="684"/>
      <c r="O45" s="684"/>
      <c r="P45" s="684"/>
      <c r="Q45" s="684"/>
      <c r="T45" s="684"/>
    </row>
    <row r="46" spans="1:21" x14ac:dyDescent="0.3">
      <c r="C46" s="283"/>
      <c r="E46" s="684"/>
      <c r="I46" s="684"/>
      <c r="O46" s="684"/>
    </row>
    <row r="47" spans="1:21" x14ac:dyDescent="0.3">
      <c r="C47" s="283"/>
      <c r="E47" s="684"/>
      <c r="G47" s="684"/>
      <c r="H47" s="684"/>
      <c r="I47" s="684"/>
      <c r="J47" s="684"/>
      <c r="K47" s="684"/>
      <c r="L47" s="684"/>
      <c r="M47" s="684"/>
      <c r="N47" s="684"/>
      <c r="O47" s="684"/>
      <c r="P47" s="684"/>
      <c r="Q47" s="684"/>
      <c r="T47" s="684"/>
    </row>
    <row r="48" spans="1:21" x14ac:dyDescent="0.3">
      <c r="C48" s="283"/>
      <c r="E48" s="684"/>
      <c r="I48" s="684"/>
      <c r="O48" s="684"/>
    </row>
    <row r="49" spans="3:20" x14ac:dyDescent="0.3">
      <c r="C49" s="283"/>
      <c r="E49" s="692"/>
      <c r="G49" s="684"/>
      <c r="H49" s="684"/>
      <c r="I49" s="684"/>
      <c r="J49" s="684"/>
      <c r="K49" s="684"/>
      <c r="L49" s="684"/>
      <c r="M49" s="684"/>
      <c r="N49" s="684"/>
      <c r="O49" s="684"/>
      <c r="P49" s="684"/>
      <c r="Q49" s="684"/>
      <c r="T49" s="684"/>
    </row>
    <row r="50" spans="3:20" x14ac:dyDescent="0.3">
      <c r="C50" s="283"/>
      <c r="E50" s="684"/>
      <c r="I50" s="684"/>
      <c r="O50" s="684"/>
    </row>
    <row r="51" spans="3:20" x14ac:dyDescent="0.3">
      <c r="C51" s="283"/>
      <c r="E51" s="692"/>
      <c r="G51" s="684"/>
      <c r="H51" s="684"/>
      <c r="I51" s="684"/>
      <c r="J51" s="684"/>
      <c r="K51" s="684"/>
      <c r="L51" s="684"/>
      <c r="M51" s="684"/>
      <c r="N51" s="684"/>
      <c r="O51" s="684"/>
      <c r="P51" s="684"/>
      <c r="Q51" s="684"/>
      <c r="R51" s="684"/>
      <c r="T51" s="684"/>
    </row>
    <row r="52" spans="3:20" x14ac:dyDescent="0.3">
      <c r="C52" s="283"/>
      <c r="E52" s="684"/>
      <c r="I52" s="684"/>
      <c r="O52" s="684"/>
    </row>
    <row r="53" spans="3:20" x14ac:dyDescent="0.3">
      <c r="C53" s="283"/>
      <c r="I53" s="684"/>
    </row>
    <row r="54" spans="3:20" x14ac:dyDescent="0.3">
      <c r="C54" s="283"/>
    </row>
    <row r="55" spans="3:20" x14ac:dyDescent="0.3">
      <c r="C55" s="283"/>
    </row>
  </sheetData>
  <sheetProtection algorithmName="SHA-512" hashValue="gAX6ADQPs3rtobpj3l1ZHdbzw8ZP/sorcyYQuj1yBlL2wD4bd6WNqwj0FcaLGi7X3dWegUPmzrIfGUttttfbNQ==" saltValue="rE3vhQDWAx4maRjJM0if5Q==" spinCount="100000" sheet="1" objects="1" scenarios="1"/>
  <mergeCells count="11">
    <mergeCell ref="A1:A31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rgb="FF0070C0"/>
  </sheetPr>
  <dimension ref="A1:Y36"/>
  <sheetViews>
    <sheetView showGridLines="0" view="pageBreakPreview" zoomScale="90" zoomScaleNormal="85" zoomScaleSheetLayoutView="90" workbookViewId="0">
      <selection activeCell="I40" sqref="I40"/>
    </sheetView>
  </sheetViews>
  <sheetFormatPr defaultColWidth="9.109375" defaultRowHeight="13.8" x14ac:dyDescent="0.3"/>
  <cols>
    <col min="1" max="1" width="4.44140625" style="136" customWidth="1"/>
    <col min="2" max="2" width="2.6640625" style="136" customWidth="1"/>
    <col min="3" max="3" width="26.88671875" style="136" customWidth="1"/>
    <col min="4" max="4" width="2.6640625" style="136" customWidth="1"/>
    <col min="5" max="5" width="18.6640625" style="136" customWidth="1"/>
    <col min="6" max="6" width="2.6640625" style="136" customWidth="1"/>
    <col min="7" max="7" width="18.6640625" style="136" customWidth="1"/>
    <col min="8" max="8" width="2.6640625" style="136" customWidth="1"/>
    <col min="9" max="9" width="18.6640625" style="136" customWidth="1"/>
    <col min="10" max="10" width="2.6640625" style="136" customWidth="1"/>
    <col min="11" max="11" width="17.44140625" style="136" customWidth="1"/>
    <col min="12" max="12" width="2.6640625" style="136" customWidth="1"/>
    <col min="13" max="13" width="17.44140625" style="136" customWidth="1"/>
    <col min="14" max="14" width="2.6640625" style="136" customWidth="1"/>
    <col min="15" max="15" width="17.44140625" style="136" customWidth="1"/>
    <col min="16" max="16" width="2.6640625" style="136" customWidth="1"/>
    <col min="17" max="17" width="18.6640625" style="136" customWidth="1"/>
    <col min="18" max="18" width="2.6640625" style="136" customWidth="1"/>
    <col min="19" max="22" width="10.6640625" style="136" customWidth="1"/>
    <col min="23" max="16384" width="9.109375" style="136"/>
  </cols>
  <sheetData>
    <row r="1" spans="1:25" ht="14.25" customHeight="1" x14ac:dyDescent="0.3">
      <c r="A1" s="799"/>
      <c r="B1" s="135"/>
    </row>
    <row r="2" spans="1:25" ht="14.25" customHeight="1" x14ac:dyDescent="0.3">
      <c r="A2" s="799"/>
      <c r="B2" s="135"/>
    </row>
    <row r="3" spans="1:25" ht="14.25" customHeight="1" x14ac:dyDescent="0.3">
      <c r="A3" s="799"/>
      <c r="B3" s="135"/>
      <c r="C3" s="806" t="s">
        <v>227</v>
      </c>
      <c r="D3" s="806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137"/>
      <c r="S3" s="137"/>
      <c r="T3" s="137"/>
      <c r="U3" s="137"/>
      <c r="V3" s="137"/>
      <c r="W3" s="137"/>
      <c r="X3" s="137"/>
      <c r="Y3" s="137"/>
    </row>
    <row r="4" spans="1:25" ht="14.25" customHeight="1" x14ac:dyDescent="0.3">
      <c r="A4" s="799"/>
      <c r="B4" s="135"/>
      <c r="C4" s="807" t="s">
        <v>228</v>
      </c>
      <c r="D4" s="807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137"/>
      <c r="S4" s="137"/>
      <c r="T4" s="137"/>
      <c r="U4" s="137"/>
      <c r="V4" s="137"/>
      <c r="W4" s="137"/>
      <c r="X4" s="137"/>
      <c r="Y4" s="137"/>
    </row>
    <row r="5" spans="1:25" ht="9" customHeight="1" thickBot="1" x14ac:dyDescent="0.35">
      <c r="A5" s="799"/>
      <c r="B5" s="135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5" ht="9" customHeight="1" x14ac:dyDescent="0.3">
      <c r="A6" s="799"/>
      <c r="B6" s="135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364"/>
    </row>
    <row r="7" spans="1:25" ht="14.25" customHeight="1" x14ac:dyDescent="0.3">
      <c r="A7" s="799"/>
      <c r="B7" s="135"/>
      <c r="C7" s="758" t="s">
        <v>166</v>
      </c>
      <c r="D7" s="60"/>
      <c r="E7" s="752" t="s">
        <v>41</v>
      </c>
      <c r="F7" s="138"/>
      <c r="G7" s="752" t="s">
        <v>4</v>
      </c>
      <c r="H7" s="140"/>
      <c r="I7" s="752" t="s">
        <v>42</v>
      </c>
      <c r="J7" s="138"/>
      <c r="K7" s="752" t="s">
        <v>43</v>
      </c>
      <c r="L7" s="140"/>
      <c r="M7" s="752" t="s">
        <v>153</v>
      </c>
      <c r="N7" s="109"/>
      <c r="O7" s="752" t="s">
        <v>259</v>
      </c>
      <c r="P7" s="138"/>
      <c r="Q7" s="832" t="s">
        <v>7</v>
      </c>
      <c r="R7" s="110"/>
    </row>
    <row r="8" spans="1:25" ht="14.25" customHeight="1" x14ac:dyDescent="0.3">
      <c r="A8" s="799"/>
      <c r="B8" s="135"/>
      <c r="C8" s="759"/>
      <c r="D8" s="405"/>
      <c r="E8" s="760"/>
      <c r="F8" s="138"/>
      <c r="G8" s="760"/>
      <c r="H8" s="140"/>
      <c r="I8" s="760"/>
      <c r="J8" s="138"/>
      <c r="K8" s="760"/>
      <c r="L8" s="140"/>
      <c r="M8" s="752"/>
      <c r="N8" s="109"/>
      <c r="O8" s="752"/>
      <c r="P8" s="138"/>
      <c r="Q8" s="833"/>
      <c r="R8" s="110"/>
    </row>
    <row r="9" spans="1:25" ht="14.25" customHeight="1" x14ac:dyDescent="0.25">
      <c r="A9" s="799"/>
      <c r="B9" s="135"/>
      <c r="C9" s="759"/>
      <c r="D9" s="407"/>
      <c r="E9" s="760"/>
      <c r="F9" s="138"/>
      <c r="G9" s="760"/>
      <c r="H9" s="143"/>
      <c r="I9" s="760"/>
      <c r="J9" s="138"/>
      <c r="K9" s="760"/>
      <c r="L9" s="143"/>
      <c r="M9" s="752"/>
      <c r="N9" s="114"/>
      <c r="O9" s="752"/>
      <c r="P9" s="138"/>
      <c r="Q9" s="833"/>
      <c r="R9" s="110"/>
    </row>
    <row r="10" spans="1:25" ht="14.25" customHeight="1" x14ac:dyDescent="0.25">
      <c r="A10" s="799"/>
      <c r="B10" s="135"/>
      <c r="C10" s="759"/>
      <c r="D10" s="407"/>
      <c r="E10" s="760"/>
      <c r="F10" s="138"/>
      <c r="G10" s="760"/>
      <c r="H10" s="143"/>
      <c r="I10" s="760"/>
      <c r="J10" s="138"/>
      <c r="K10" s="760"/>
      <c r="L10" s="143"/>
      <c r="M10" s="752"/>
      <c r="N10" s="115"/>
      <c r="O10" s="752"/>
      <c r="P10" s="138"/>
      <c r="Q10" s="833"/>
      <c r="R10" s="116"/>
    </row>
    <row r="11" spans="1:25" ht="12" customHeight="1" x14ac:dyDescent="0.3">
      <c r="A11" s="799"/>
      <c r="B11" s="135"/>
      <c r="C11" s="407"/>
      <c r="D11" s="407"/>
      <c r="E11" s="143"/>
      <c r="F11" s="138"/>
      <c r="G11" s="284"/>
      <c r="H11" s="143"/>
      <c r="I11" s="284"/>
      <c r="J11" s="138"/>
      <c r="K11" s="143"/>
      <c r="L11" s="143"/>
      <c r="M11" s="117"/>
      <c r="N11" s="117"/>
      <c r="O11" s="143"/>
      <c r="P11" s="138"/>
      <c r="Q11" s="284"/>
      <c r="R11" s="116"/>
    </row>
    <row r="12" spans="1:25" ht="21" customHeight="1" thickBot="1" x14ac:dyDescent="0.35">
      <c r="A12" s="799"/>
      <c r="B12" s="135"/>
      <c r="C12" s="487"/>
      <c r="D12" s="487"/>
      <c r="E12" s="495"/>
      <c r="F12" s="495"/>
      <c r="G12" s="491" t="s">
        <v>8</v>
      </c>
      <c r="H12" s="491"/>
      <c r="I12" s="491" t="s">
        <v>8</v>
      </c>
      <c r="J12" s="491"/>
      <c r="K12" s="491" t="s">
        <v>8</v>
      </c>
      <c r="L12" s="491"/>
      <c r="M12" s="491"/>
      <c r="N12" s="491"/>
      <c r="O12" s="491" t="s">
        <v>8</v>
      </c>
      <c r="P12" s="491"/>
      <c r="Q12" s="491" t="s">
        <v>8</v>
      </c>
      <c r="R12" s="422"/>
    </row>
    <row r="13" spans="1:25" ht="44.25" customHeight="1" thickBot="1" x14ac:dyDescent="0.35">
      <c r="A13" s="799"/>
      <c r="B13" s="135"/>
      <c r="C13" s="492" t="s">
        <v>11</v>
      </c>
      <c r="D13" s="492"/>
      <c r="E13" s="493">
        <v>107129</v>
      </c>
      <c r="F13" s="493"/>
      <c r="G13" s="493">
        <v>82840166</v>
      </c>
      <c r="H13" s="493"/>
      <c r="I13" s="493">
        <v>46304114</v>
      </c>
      <c r="J13" s="493"/>
      <c r="K13" s="493">
        <v>36536052</v>
      </c>
      <c r="L13" s="493"/>
      <c r="M13" s="493">
        <v>871155</v>
      </c>
      <c r="N13" s="493"/>
      <c r="O13" s="493">
        <v>12969190</v>
      </c>
      <c r="P13" s="493"/>
      <c r="Q13" s="493">
        <v>10657640</v>
      </c>
      <c r="R13" s="164"/>
      <c r="S13" s="274"/>
      <c r="T13" s="274"/>
      <c r="U13" s="274"/>
      <c r="V13" s="274"/>
    </row>
    <row r="14" spans="1:25" ht="65.099999999999994" customHeight="1" x14ac:dyDescent="0.3">
      <c r="A14" s="799"/>
      <c r="B14" s="135"/>
      <c r="C14" s="145" t="s">
        <v>44</v>
      </c>
      <c r="D14" s="145"/>
      <c r="E14" s="58">
        <v>78317.500000000073</v>
      </c>
      <c r="F14" s="58"/>
      <c r="G14" s="58">
        <v>38906694.333333507</v>
      </c>
      <c r="H14" s="58"/>
      <c r="I14" s="58">
        <v>16017352.333333382</v>
      </c>
      <c r="J14" s="58"/>
      <c r="K14" s="58">
        <v>13189342</v>
      </c>
      <c r="L14" s="58"/>
      <c r="M14" s="58">
        <v>501482.5</v>
      </c>
      <c r="N14" s="58"/>
      <c r="O14" s="58">
        <v>5731531.6666666511</v>
      </c>
      <c r="P14" s="58"/>
      <c r="Q14" s="58">
        <v>7106273.3333333498</v>
      </c>
      <c r="R14" s="343"/>
      <c r="S14" s="361"/>
      <c r="T14" s="362"/>
      <c r="U14" s="363"/>
      <c r="V14" s="361"/>
    </row>
    <row r="15" spans="1:25" ht="65.099999999999994" customHeight="1" x14ac:dyDescent="0.3">
      <c r="A15" s="799"/>
      <c r="B15" s="135"/>
      <c r="C15" s="145" t="s">
        <v>45</v>
      </c>
      <c r="D15" s="145"/>
      <c r="E15" s="58">
        <v>854.83333333329995</v>
      </c>
      <c r="F15" s="58"/>
      <c r="G15" s="58">
        <v>6806694.3333333004</v>
      </c>
      <c r="H15" s="58"/>
      <c r="I15" s="58">
        <v>1117352.33333333</v>
      </c>
      <c r="J15" s="58"/>
      <c r="K15" s="58">
        <v>3089342</v>
      </c>
      <c r="L15" s="58"/>
      <c r="M15" s="58">
        <v>9192.5</v>
      </c>
      <c r="N15" s="58"/>
      <c r="O15" s="58">
        <v>1461531.66666667</v>
      </c>
      <c r="P15" s="58"/>
      <c r="Q15" s="58">
        <v>1776273.33333333</v>
      </c>
      <c r="R15" s="343"/>
      <c r="S15" s="361"/>
      <c r="T15" s="362"/>
      <c r="U15" s="363"/>
      <c r="V15" s="361"/>
    </row>
    <row r="16" spans="1:25" ht="65.099999999999994" customHeight="1" x14ac:dyDescent="0.3">
      <c r="A16" s="799"/>
      <c r="B16" s="135"/>
      <c r="C16" s="145" t="s">
        <v>46</v>
      </c>
      <c r="D16" s="145"/>
      <c r="E16" s="58">
        <v>17854.833333333332</v>
      </c>
      <c r="F16" s="58"/>
      <c r="G16" s="58">
        <v>806694.33333329996</v>
      </c>
      <c r="H16" s="58"/>
      <c r="I16" s="58">
        <v>17352.33333333</v>
      </c>
      <c r="J16" s="58"/>
      <c r="K16" s="58">
        <v>989342</v>
      </c>
      <c r="L16" s="58"/>
      <c r="M16" s="58">
        <v>5192.5</v>
      </c>
      <c r="N16" s="58"/>
      <c r="O16" s="58">
        <v>91531.666666670004</v>
      </c>
      <c r="P16" s="58"/>
      <c r="Q16" s="58">
        <v>96273.333333329996</v>
      </c>
      <c r="R16" s="343"/>
      <c r="S16" s="361"/>
      <c r="T16" s="362"/>
      <c r="U16" s="363"/>
      <c r="V16" s="361"/>
    </row>
    <row r="17" spans="1:22" ht="65.099999999999994" customHeight="1" x14ac:dyDescent="0.3">
      <c r="A17" s="799"/>
      <c r="B17" s="135"/>
      <c r="C17" s="145" t="s">
        <v>47</v>
      </c>
      <c r="D17" s="145"/>
      <c r="E17" s="58">
        <v>10054.833333333299</v>
      </c>
      <c r="F17" s="58"/>
      <c r="G17" s="58">
        <v>34806694.333333299</v>
      </c>
      <c r="H17" s="58"/>
      <c r="I17" s="58">
        <v>14717352.3333333</v>
      </c>
      <c r="J17" s="58"/>
      <c r="K17" s="58">
        <v>11089342</v>
      </c>
      <c r="L17" s="58"/>
      <c r="M17" s="58">
        <v>355192.5</v>
      </c>
      <c r="N17" s="58"/>
      <c r="O17" s="58">
        <v>3161531.6666666698</v>
      </c>
      <c r="P17" s="58"/>
      <c r="Q17" s="58">
        <v>1576273.33333333</v>
      </c>
      <c r="R17" s="343"/>
      <c r="S17" s="361"/>
      <c r="T17" s="362"/>
      <c r="U17" s="363"/>
      <c r="V17" s="361"/>
    </row>
    <row r="18" spans="1:22" ht="65.099999999999994" customHeight="1" x14ac:dyDescent="0.3">
      <c r="A18" s="799"/>
      <c r="B18" s="135"/>
      <c r="C18" s="145" t="s">
        <v>48</v>
      </c>
      <c r="D18" s="145"/>
      <c r="E18" s="132">
        <v>13</v>
      </c>
      <c r="F18" s="58"/>
      <c r="G18" s="132">
        <v>906694.33333329996</v>
      </c>
      <c r="H18" s="58"/>
      <c r="I18" s="132">
        <v>7717352.3333333302</v>
      </c>
      <c r="J18" s="58"/>
      <c r="K18" s="132">
        <v>6089342</v>
      </c>
      <c r="L18" s="58"/>
      <c r="M18" s="132">
        <v>52.5</v>
      </c>
      <c r="N18" s="58"/>
      <c r="O18" s="132">
        <v>1561531.66666667</v>
      </c>
      <c r="P18" s="58"/>
      <c r="Q18" s="132">
        <v>76273.333333329996</v>
      </c>
      <c r="R18" s="343"/>
      <c r="S18" s="361"/>
      <c r="T18" s="362"/>
      <c r="U18" s="363"/>
      <c r="V18" s="361"/>
    </row>
    <row r="19" spans="1:22" ht="39.9" customHeight="1" x14ac:dyDescent="0.3">
      <c r="A19" s="799"/>
      <c r="B19" s="135"/>
      <c r="C19" s="129" t="s">
        <v>49</v>
      </c>
      <c r="D19" s="129"/>
      <c r="E19" s="132">
        <v>34</v>
      </c>
      <c r="F19" s="58"/>
      <c r="G19" s="132">
        <v>606694.33333329996</v>
      </c>
      <c r="H19" s="58"/>
      <c r="I19" s="132">
        <v>6717352.3333333302</v>
      </c>
      <c r="J19" s="58"/>
      <c r="K19" s="132">
        <v>2089342</v>
      </c>
      <c r="L19" s="58"/>
      <c r="M19" s="132">
        <v>42.5</v>
      </c>
      <c r="N19" s="58"/>
      <c r="O19" s="132">
        <v>961531.66666667</v>
      </c>
      <c r="P19" s="58"/>
      <c r="Q19" s="132">
        <v>26273.33333333</v>
      </c>
      <c r="R19" s="343"/>
      <c r="S19" s="361"/>
      <c r="T19" s="362"/>
      <c r="U19" s="363"/>
      <c r="V19" s="361"/>
    </row>
    <row r="20" spans="1:22" ht="14.25" customHeight="1" x14ac:dyDescent="0.3">
      <c r="A20" s="799"/>
      <c r="B20" s="135"/>
      <c r="C20" s="315"/>
      <c r="D20" s="315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</row>
    <row r="21" spans="1:22" ht="3.75" customHeight="1" x14ac:dyDescent="0.3">
      <c r="A21" s="799"/>
      <c r="B21" s="135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67"/>
      <c r="P21" s="167"/>
      <c r="Q21" s="167"/>
    </row>
    <row r="22" spans="1:22" x14ac:dyDescent="0.3">
      <c r="A22" s="799"/>
      <c r="B22" s="135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38"/>
      <c r="P22" s="138"/>
      <c r="Q22" s="138"/>
    </row>
    <row r="23" spans="1:22" ht="14.4" thickBot="1" x14ac:dyDescent="0.35">
      <c r="A23" s="799"/>
      <c r="B23" s="135"/>
      <c r="C23" s="503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</row>
    <row r="24" spans="1:22" x14ac:dyDescent="0.3">
      <c r="A24" s="799"/>
      <c r="B24" s="135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</row>
    <row r="25" spans="1:22" x14ac:dyDescent="0.3">
      <c r="A25" s="148"/>
    </row>
    <row r="26" spans="1:22" x14ac:dyDescent="0.3">
      <c r="A26" s="148"/>
    </row>
    <row r="27" spans="1:22" x14ac:dyDescent="0.3">
      <c r="A27" s="148"/>
    </row>
    <row r="28" spans="1:22" x14ac:dyDescent="0.3">
      <c r="A28" s="148"/>
    </row>
    <row r="29" spans="1:22" x14ac:dyDescent="0.3">
      <c r="A29" s="148"/>
    </row>
    <row r="30" spans="1:22" x14ac:dyDescent="0.3">
      <c r="A30" s="148"/>
    </row>
    <row r="31" spans="1:22" x14ac:dyDescent="0.3">
      <c r="A31" s="148"/>
    </row>
    <row r="32" spans="1:22" x14ac:dyDescent="0.3">
      <c r="A32" s="148"/>
    </row>
    <row r="33" spans="1:1" x14ac:dyDescent="0.3">
      <c r="A33" s="148"/>
    </row>
    <row r="34" spans="1:1" x14ac:dyDescent="0.3">
      <c r="A34" s="148"/>
    </row>
    <row r="35" spans="1:1" x14ac:dyDescent="0.3">
      <c r="A35" s="148"/>
    </row>
    <row r="36" spans="1:1" x14ac:dyDescent="0.3">
      <c r="A36" s="148"/>
    </row>
  </sheetData>
  <sheetProtection algorithmName="SHA-512" hashValue="6rL92amwN50/Iv9HWRQUkIXOY/jgLiBykZJ5FoYerBBgetAXALGDg4GOMlV1fmDAn9Sn5PEaFJTNUy3R+4vPBg==" saltValue="mK8EO2SY3ZNTnUph69veKw==" spinCount="100000" sheet="1" objects="1" scenarios="1"/>
  <mergeCells count="11">
    <mergeCell ref="A1:A24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23622047244094491" right="0.39370078740157483" top="0.39370078740157483" bottom="0.3937007874015748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Y27"/>
  <sheetViews>
    <sheetView showGridLines="0" view="pageBreakPreview" zoomScale="90" zoomScaleNormal="100" zoomScaleSheetLayoutView="90" workbookViewId="0">
      <selection activeCell="M37" sqref="M37"/>
    </sheetView>
  </sheetViews>
  <sheetFormatPr defaultColWidth="9.109375" defaultRowHeight="13.8" x14ac:dyDescent="0.3"/>
  <cols>
    <col min="1" max="1" width="5.6640625" style="3" customWidth="1"/>
    <col min="2" max="2" width="2.6640625" style="3" customWidth="1"/>
    <col min="3" max="3" width="29.109375" style="1" customWidth="1"/>
    <col min="4" max="4" width="2.6640625" style="1" customWidth="1"/>
    <col min="5" max="5" width="19.6640625" style="1" customWidth="1"/>
    <col min="6" max="6" width="2.6640625" style="1" customWidth="1"/>
    <col min="7" max="7" width="19.6640625" style="1" customWidth="1"/>
    <col min="8" max="8" width="2.6640625" style="1" customWidth="1"/>
    <col min="9" max="9" width="19.6640625" style="1" customWidth="1"/>
    <col min="10" max="10" width="2.6640625" style="1" customWidth="1"/>
    <col min="11" max="11" width="19.6640625" style="1" customWidth="1"/>
    <col min="12" max="12" width="2.6640625" style="1" customWidth="1"/>
    <col min="13" max="13" width="19.6640625" style="1" customWidth="1"/>
    <col min="14" max="14" width="2.6640625" style="1" customWidth="1"/>
    <col min="15" max="15" width="19.6640625" style="1" customWidth="1"/>
    <col min="16" max="16" width="2.6640625" style="1" customWidth="1"/>
    <col min="17" max="17" width="19.6640625" style="1" customWidth="1"/>
    <col min="18" max="18" width="2.6640625" style="1" customWidth="1"/>
    <col min="19" max="21" width="9.109375" style="1"/>
    <col min="22" max="22" width="10.5546875" style="1" customWidth="1"/>
    <col min="23" max="23" width="9.109375" style="1"/>
    <col min="24" max="24" width="10.5546875" style="1" customWidth="1"/>
    <col min="25" max="16384" width="9.109375" style="1"/>
  </cols>
  <sheetData>
    <row r="1" spans="1:25" ht="14.25" customHeight="1" x14ac:dyDescent="0.3">
      <c r="A1" s="726"/>
    </row>
    <row r="2" spans="1:25" ht="14.25" customHeight="1" x14ac:dyDescent="0.3">
      <c r="A2" s="726"/>
    </row>
    <row r="3" spans="1:25" ht="14.25" customHeight="1" x14ac:dyDescent="0.3">
      <c r="A3" s="726"/>
      <c r="C3" s="729" t="s">
        <v>9</v>
      </c>
      <c r="D3" s="729"/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32"/>
      <c r="S3" s="33"/>
      <c r="T3" s="33"/>
      <c r="U3" s="33"/>
      <c r="V3" s="33"/>
      <c r="W3" s="34"/>
      <c r="X3" s="34"/>
      <c r="Y3" s="34"/>
    </row>
    <row r="4" spans="1:25" ht="14.25" customHeight="1" x14ac:dyDescent="0.3">
      <c r="A4" s="726"/>
      <c r="C4" s="736" t="s">
        <v>221</v>
      </c>
      <c r="D4" s="736"/>
      <c r="E4" s="737"/>
      <c r="F4" s="737"/>
      <c r="G4" s="737"/>
      <c r="H4" s="737"/>
      <c r="I4" s="737"/>
      <c r="J4" s="737"/>
      <c r="K4" s="737"/>
      <c r="L4" s="737"/>
      <c r="M4" s="737"/>
      <c r="N4" s="737"/>
      <c r="O4" s="737"/>
      <c r="P4" s="737"/>
      <c r="Q4" s="737"/>
      <c r="R4" s="35"/>
      <c r="S4" s="64"/>
      <c r="T4" s="64"/>
      <c r="U4" s="64"/>
      <c r="V4" s="64"/>
      <c r="W4" s="34"/>
      <c r="X4" s="34"/>
      <c r="Y4" s="34"/>
    </row>
    <row r="5" spans="1:25" ht="9" customHeight="1" thickBot="1" x14ac:dyDescent="0.35">
      <c r="A5" s="726"/>
      <c r="B5" s="516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</row>
    <row r="6" spans="1:25" s="36" customFormat="1" ht="9" customHeight="1" x14ac:dyDescent="0.3">
      <c r="A6" s="726"/>
      <c r="B6" s="4"/>
      <c r="C6" s="6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5" s="36" customFormat="1" ht="14.25" customHeight="1" x14ac:dyDescent="0.3">
      <c r="A7" s="726"/>
      <c r="B7" s="67"/>
      <c r="C7" s="731" t="s">
        <v>10</v>
      </c>
      <c r="D7" s="74"/>
      <c r="E7" s="732" t="s">
        <v>3</v>
      </c>
      <c r="F7" s="8"/>
      <c r="G7" s="732" t="s">
        <v>4</v>
      </c>
      <c r="H7" s="8"/>
      <c r="I7" s="732" t="s">
        <v>5</v>
      </c>
      <c r="J7" s="8"/>
      <c r="K7" s="733" t="s">
        <v>6</v>
      </c>
      <c r="L7" s="8"/>
      <c r="M7" s="727" t="s">
        <v>256</v>
      </c>
      <c r="N7" s="68"/>
      <c r="O7" s="727" t="s">
        <v>255</v>
      </c>
      <c r="P7" s="8"/>
      <c r="Q7" s="727" t="s">
        <v>7</v>
      </c>
      <c r="R7" s="84"/>
    </row>
    <row r="8" spans="1:25" s="36" customFormat="1" ht="14.25" customHeight="1" x14ac:dyDescent="0.3">
      <c r="A8" s="726"/>
      <c r="B8" s="67"/>
      <c r="C8" s="731"/>
      <c r="D8" s="74"/>
      <c r="E8" s="732"/>
      <c r="F8" s="8"/>
      <c r="G8" s="732"/>
      <c r="H8" s="8"/>
      <c r="I8" s="732"/>
      <c r="J8" s="8"/>
      <c r="K8" s="734"/>
      <c r="L8" s="8"/>
      <c r="M8" s="727"/>
      <c r="N8" s="70"/>
      <c r="O8" s="727"/>
      <c r="P8" s="8"/>
      <c r="Q8" s="727"/>
      <c r="R8" s="84"/>
    </row>
    <row r="9" spans="1:25" s="36" customFormat="1" ht="14.25" customHeight="1" x14ac:dyDescent="0.3">
      <c r="A9" s="726"/>
      <c r="B9" s="67"/>
      <c r="C9" s="72"/>
      <c r="D9" s="74"/>
      <c r="E9" s="732"/>
      <c r="F9" s="71"/>
      <c r="G9" s="732"/>
      <c r="H9" s="71"/>
      <c r="I9" s="732"/>
      <c r="J9" s="71"/>
      <c r="K9" s="734"/>
      <c r="L9" s="71"/>
      <c r="M9" s="727"/>
      <c r="N9" s="70"/>
      <c r="O9" s="727"/>
      <c r="P9" s="71"/>
      <c r="Q9" s="727"/>
      <c r="R9" s="84"/>
    </row>
    <row r="10" spans="1:25" s="36" customFormat="1" ht="14.25" customHeight="1" x14ac:dyDescent="0.3">
      <c r="A10" s="726"/>
      <c r="B10" s="67"/>
      <c r="C10" s="74"/>
      <c r="D10" s="74"/>
      <c r="E10" s="732"/>
      <c r="F10" s="71"/>
      <c r="G10" s="732"/>
      <c r="H10" s="71"/>
      <c r="I10" s="732"/>
      <c r="J10" s="71"/>
      <c r="K10" s="734"/>
      <c r="L10" s="71"/>
      <c r="M10" s="727"/>
      <c r="O10" s="727"/>
      <c r="P10" s="71"/>
      <c r="Q10" s="727"/>
      <c r="R10" s="85"/>
    </row>
    <row r="11" spans="1:25" s="36" customFormat="1" ht="9" customHeight="1" x14ac:dyDescent="0.3">
      <c r="A11" s="726"/>
      <c r="B11" s="67"/>
      <c r="C11" s="74"/>
      <c r="D11" s="74"/>
      <c r="E11" s="74"/>
      <c r="F11" s="74"/>
      <c r="G11" s="71"/>
      <c r="H11" s="71"/>
      <c r="I11" s="74"/>
      <c r="J11" s="74"/>
      <c r="K11" s="71"/>
      <c r="L11" s="71"/>
      <c r="M11" s="75"/>
      <c r="N11" s="75"/>
      <c r="O11" s="74"/>
      <c r="P11" s="74"/>
      <c r="Q11" s="76"/>
      <c r="R11" s="76"/>
    </row>
    <row r="12" spans="1:25" s="82" customFormat="1" ht="21" customHeight="1" x14ac:dyDescent="0.3">
      <c r="A12" s="726"/>
      <c r="B12" s="78"/>
      <c r="C12" s="79"/>
      <c r="D12" s="79"/>
      <c r="E12" s="79"/>
      <c r="F12" s="79"/>
      <c r="G12" s="80" t="s">
        <v>8</v>
      </c>
      <c r="H12" s="80"/>
      <c r="I12" s="80" t="s">
        <v>8</v>
      </c>
      <c r="J12" s="80"/>
      <c r="K12" s="80" t="s">
        <v>8</v>
      </c>
      <c r="L12" s="80"/>
      <c r="M12" s="79"/>
      <c r="N12" s="79"/>
      <c r="O12" s="80" t="s">
        <v>8</v>
      </c>
      <c r="P12" s="79"/>
      <c r="Q12" s="80" t="s">
        <v>8</v>
      </c>
      <c r="R12" s="80"/>
    </row>
    <row r="13" spans="1:25" s="83" customFormat="1" ht="9" customHeight="1" thickBot="1" x14ac:dyDescent="0.35">
      <c r="A13" s="726"/>
      <c r="B13" s="510"/>
      <c r="C13" s="517"/>
      <c r="D13" s="518"/>
      <c r="E13" s="518"/>
      <c r="F13" s="518"/>
      <c r="G13" s="519"/>
      <c r="H13" s="519"/>
      <c r="I13" s="519"/>
      <c r="J13" s="519"/>
      <c r="K13" s="519"/>
      <c r="L13" s="519"/>
      <c r="M13" s="518"/>
      <c r="N13" s="518"/>
      <c r="O13" s="519"/>
      <c r="P13" s="518"/>
      <c r="Q13" s="519"/>
      <c r="R13" s="8"/>
    </row>
    <row r="14" spans="1:25" ht="9" customHeight="1" x14ac:dyDescent="0.3">
      <c r="A14" s="726"/>
      <c r="C14" s="36"/>
      <c r="D14" s="3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5" ht="30" customHeight="1" thickBot="1" x14ac:dyDescent="0.35">
      <c r="A15" s="726"/>
      <c r="B15" s="516"/>
      <c r="C15" s="520" t="s">
        <v>11</v>
      </c>
      <c r="D15" s="520"/>
      <c r="E15" s="521">
        <f>SUM(E16:E18)</f>
        <v>136453</v>
      </c>
      <c r="F15" s="521"/>
      <c r="G15" s="521">
        <f t="shared" ref="G15:Q15" si="0">SUM(G16:G18)</f>
        <v>98959216</v>
      </c>
      <c r="H15" s="521"/>
      <c r="I15" s="521">
        <f t="shared" si="0"/>
        <v>55128534</v>
      </c>
      <c r="J15" s="521"/>
      <c r="K15" s="521">
        <f t="shared" si="0"/>
        <v>43830682</v>
      </c>
      <c r="L15" s="521"/>
      <c r="M15" s="521">
        <f t="shared" si="0"/>
        <v>1079843</v>
      </c>
      <c r="N15" s="521"/>
      <c r="O15" s="521">
        <f t="shared" si="0"/>
        <v>15469043</v>
      </c>
      <c r="P15" s="521"/>
      <c r="Q15" s="521">
        <f t="shared" si="0"/>
        <v>12604934.23218235</v>
      </c>
      <c r="R15" s="37"/>
    </row>
    <row r="16" spans="1:25" ht="84.9" customHeight="1" x14ac:dyDescent="0.3">
      <c r="A16" s="726"/>
      <c r="C16" s="38" t="s">
        <v>12</v>
      </c>
      <c r="D16" s="39"/>
      <c r="E16" s="40">
        <v>107129</v>
      </c>
      <c r="F16" s="41"/>
      <c r="G16" s="40">
        <v>82840166</v>
      </c>
      <c r="H16" s="40"/>
      <c r="I16" s="40">
        <v>46304114</v>
      </c>
      <c r="J16" s="40"/>
      <c r="K16" s="40">
        <v>36536052</v>
      </c>
      <c r="L16" s="40"/>
      <c r="M16" s="40">
        <v>871155</v>
      </c>
      <c r="N16" s="40"/>
      <c r="O16" s="40">
        <v>12969190</v>
      </c>
      <c r="P16" s="40"/>
      <c r="Q16" s="40">
        <v>10657639.6836708</v>
      </c>
      <c r="R16" s="40"/>
    </row>
    <row r="17" spans="1:20" ht="84.9" customHeight="1" x14ac:dyDescent="0.3">
      <c r="A17" s="726"/>
      <c r="C17" s="38" t="s">
        <v>13</v>
      </c>
      <c r="D17" s="39"/>
      <c r="E17" s="40">
        <v>16208</v>
      </c>
      <c r="F17" s="40"/>
      <c r="G17" s="40">
        <v>6732096</v>
      </c>
      <c r="H17" s="40"/>
      <c r="I17" s="40">
        <v>3603983</v>
      </c>
      <c r="J17" s="40"/>
      <c r="K17" s="40">
        <v>3128113</v>
      </c>
      <c r="L17" s="40"/>
      <c r="M17" s="40">
        <v>110593</v>
      </c>
      <c r="N17" s="40"/>
      <c r="O17" s="40">
        <v>1262416</v>
      </c>
      <c r="P17" s="40"/>
      <c r="Q17" s="40">
        <v>633988.74791329994</v>
      </c>
      <c r="R17" s="40"/>
    </row>
    <row r="18" spans="1:20" ht="76.5" customHeight="1" x14ac:dyDescent="0.3">
      <c r="A18" s="726"/>
      <c r="C18" s="38" t="s">
        <v>14</v>
      </c>
      <c r="D18" s="39"/>
      <c r="E18" s="40">
        <v>13116</v>
      </c>
      <c r="F18" s="40"/>
      <c r="G18" s="40">
        <v>9386954</v>
      </c>
      <c r="H18" s="40"/>
      <c r="I18" s="40">
        <v>5220437</v>
      </c>
      <c r="J18" s="40"/>
      <c r="K18" s="40">
        <v>4166517</v>
      </c>
      <c r="L18" s="40"/>
      <c r="M18" s="40">
        <v>98095</v>
      </c>
      <c r="N18" s="40"/>
      <c r="O18" s="40">
        <v>1237437</v>
      </c>
      <c r="P18" s="40"/>
      <c r="Q18" s="40">
        <v>1313305.80059825</v>
      </c>
      <c r="R18" s="40"/>
      <c r="T18" s="711"/>
    </row>
    <row r="19" spans="1:20" ht="17.25" customHeight="1" thickBot="1" x14ac:dyDescent="0.35">
      <c r="A19" s="726"/>
      <c r="C19" s="522"/>
      <c r="D19" s="522"/>
      <c r="E19" s="523"/>
      <c r="F19" s="523"/>
      <c r="G19" s="523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42"/>
      <c r="T19" s="711"/>
    </row>
    <row r="20" spans="1:20" ht="14.25" customHeight="1" x14ac:dyDescent="0.3">
      <c r="A20" s="726"/>
      <c r="B20" s="43"/>
      <c r="T20" s="711"/>
    </row>
    <row r="21" spans="1:20" x14ac:dyDescent="0.3">
      <c r="T21" s="711"/>
    </row>
    <row r="22" spans="1:20" x14ac:dyDescent="0.3">
      <c r="G22" s="706"/>
      <c r="H22" s="706"/>
      <c r="I22" s="706"/>
      <c r="J22" s="706"/>
      <c r="K22" s="706"/>
      <c r="L22" s="706"/>
      <c r="M22" s="706"/>
      <c r="N22" s="706"/>
      <c r="O22" s="706"/>
      <c r="P22" s="706"/>
      <c r="Q22" s="706"/>
      <c r="T22" s="711"/>
    </row>
    <row r="23" spans="1:20" x14ac:dyDescent="0.3">
      <c r="G23" s="706"/>
      <c r="H23" s="706"/>
      <c r="I23" s="706"/>
      <c r="J23" s="706"/>
      <c r="K23" s="706"/>
      <c r="L23" s="706"/>
      <c r="M23" s="706"/>
      <c r="N23" s="706"/>
      <c r="O23" s="706"/>
      <c r="P23" s="706"/>
      <c r="Q23" s="706"/>
    </row>
    <row r="24" spans="1:20" x14ac:dyDescent="0.3">
      <c r="G24" s="706"/>
      <c r="H24" s="706"/>
      <c r="I24" s="706"/>
      <c r="J24" s="706"/>
      <c r="K24" s="706"/>
      <c r="L24" s="706"/>
      <c r="M24" s="706"/>
      <c r="N24" s="706"/>
      <c r="O24" s="706"/>
      <c r="P24" s="706"/>
      <c r="Q24" s="706"/>
    </row>
    <row r="25" spans="1:20" x14ac:dyDescent="0.3">
      <c r="G25" s="706"/>
      <c r="H25" s="706"/>
      <c r="I25" s="706"/>
      <c r="J25" s="706"/>
      <c r="K25" s="706"/>
      <c r="L25" s="706"/>
      <c r="M25" s="706"/>
      <c r="N25" s="706"/>
      <c r="O25" s="706"/>
      <c r="P25" s="706"/>
      <c r="Q25" s="706"/>
    </row>
    <row r="26" spans="1:20" x14ac:dyDescent="0.3">
      <c r="G26" s="706"/>
      <c r="H26" s="706"/>
      <c r="I26" s="706"/>
      <c r="J26" s="706"/>
      <c r="K26" s="706"/>
      <c r="L26" s="706"/>
      <c r="M26" s="706"/>
      <c r="N26" s="706"/>
      <c r="O26" s="706"/>
      <c r="P26" s="706"/>
      <c r="Q26" s="706"/>
    </row>
    <row r="27" spans="1:20" x14ac:dyDescent="0.3">
      <c r="G27" s="706"/>
      <c r="H27" s="706"/>
      <c r="I27" s="706"/>
      <c r="J27" s="706"/>
      <c r="K27" s="706"/>
      <c r="L27" s="706"/>
      <c r="M27" s="706"/>
      <c r="N27" s="706"/>
      <c r="O27" s="706"/>
      <c r="P27" s="706"/>
      <c r="Q27" s="706"/>
    </row>
  </sheetData>
  <sheetProtection algorithmName="SHA-512" hashValue="TlqESgpEwXs5/L8oX0mM8Gtz8TBAULTXH+WXvsNe6spJtufN0Lp8CawNAJeLBJ+S3bITUJIs5VJmVrEqMYM6Dw==" saltValue="E0wVopp6OMsElzZ7H8x6Vw==" spinCount="100000" sheet="1" objects="1" scenarios="1"/>
  <mergeCells count="11">
    <mergeCell ref="Q7:Q10"/>
    <mergeCell ref="A1:A20"/>
    <mergeCell ref="C3:Q3"/>
    <mergeCell ref="C4:Q4"/>
    <mergeCell ref="C7:C8"/>
    <mergeCell ref="E7:E10"/>
    <mergeCell ref="G7:G10"/>
    <mergeCell ref="I7:I10"/>
    <mergeCell ref="K7:K10"/>
    <mergeCell ref="M7:M10"/>
    <mergeCell ref="O7:O10"/>
  </mergeCells>
  <pageMargins left="0.23622047244094491" right="0.23622047244094491" top="0.74803149606299213" bottom="0.19685039370078741" header="0.19685039370078741" footer="0.19685039370078741"/>
  <pageSetup paperSize="9" scale="7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0070C0"/>
  </sheetPr>
  <dimension ref="A1:AA35"/>
  <sheetViews>
    <sheetView showGridLines="0" view="pageBreakPreview" zoomScale="90" zoomScaleNormal="85" zoomScaleSheetLayoutView="90" workbookViewId="0">
      <selection activeCell="T19" sqref="T19"/>
    </sheetView>
  </sheetViews>
  <sheetFormatPr defaultColWidth="9.109375" defaultRowHeight="13.8" x14ac:dyDescent="0.3"/>
  <cols>
    <col min="1" max="1" width="5.6640625" style="136" customWidth="1"/>
    <col min="2" max="2" width="2.6640625" style="136" customWidth="1"/>
    <col min="3" max="3" width="31.5546875" style="136" customWidth="1"/>
    <col min="4" max="4" width="2.6640625" style="136" customWidth="1"/>
    <col min="5" max="5" width="17.33203125" style="136" customWidth="1"/>
    <col min="6" max="6" width="2.6640625" style="136" customWidth="1"/>
    <col min="7" max="7" width="17.33203125" style="136" customWidth="1"/>
    <col min="8" max="8" width="2.6640625" style="136" customWidth="1"/>
    <col min="9" max="9" width="17.33203125" style="136" customWidth="1"/>
    <col min="10" max="10" width="2.6640625" style="136" customWidth="1"/>
    <col min="11" max="11" width="17.33203125" style="136" customWidth="1"/>
    <col min="12" max="12" width="2.6640625" style="136" customWidth="1"/>
    <col min="13" max="13" width="17.44140625" style="136" customWidth="1"/>
    <col min="14" max="14" width="2.6640625" style="136" customWidth="1"/>
    <col min="15" max="15" width="17.33203125" style="136" customWidth="1"/>
    <col min="16" max="16" width="2.6640625" style="136" customWidth="1"/>
    <col min="17" max="17" width="17.33203125" style="136" customWidth="1"/>
    <col min="18" max="18" width="2.6640625" style="136" customWidth="1"/>
    <col min="19" max="22" width="10.6640625" style="136" customWidth="1"/>
    <col min="23" max="16384" width="9.109375" style="136"/>
  </cols>
  <sheetData>
    <row r="1" spans="1:27" ht="14.25" customHeight="1" x14ac:dyDescent="0.3">
      <c r="A1" s="799"/>
      <c r="B1" s="135"/>
    </row>
    <row r="2" spans="1:27" ht="14.25" customHeight="1" x14ac:dyDescent="0.3">
      <c r="A2" s="799"/>
      <c r="B2" s="135"/>
    </row>
    <row r="3" spans="1:27" ht="14.25" customHeight="1" x14ac:dyDescent="0.3">
      <c r="A3" s="799"/>
      <c r="B3" s="135"/>
      <c r="C3" s="806" t="s">
        <v>229</v>
      </c>
      <c r="D3" s="806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137"/>
      <c r="S3" s="137"/>
      <c r="T3" s="137"/>
      <c r="U3" s="137"/>
      <c r="V3" s="137"/>
      <c r="W3" s="137"/>
      <c r="X3" s="137"/>
      <c r="Y3" s="137"/>
    </row>
    <row r="4" spans="1:27" ht="14.25" customHeight="1" x14ac:dyDescent="0.3">
      <c r="A4" s="799"/>
      <c r="B4" s="135"/>
      <c r="C4" s="807" t="s">
        <v>230</v>
      </c>
      <c r="D4" s="807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137"/>
      <c r="S4" s="137"/>
      <c r="T4" s="137"/>
      <c r="U4" s="137"/>
      <c r="V4" s="137"/>
      <c r="W4" s="137"/>
      <c r="X4" s="137"/>
      <c r="Y4" s="137"/>
    </row>
    <row r="5" spans="1:27" ht="9" customHeight="1" thickBot="1" x14ac:dyDescent="0.35">
      <c r="A5" s="799"/>
      <c r="B5" s="135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7" ht="9" customHeight="1" x14ac:dyDescent="0.3">
      <c r="A6" s="799"/>
      <c r="B6" s="135"/>
      <c r="C6" s="142"/>
      <c r="D6" s="142"/>
      <c r="E6" s="138"/>
      <c r="F6" s="138"/>
      <c r="G6" s="138"/>
      <c r="H6" s="138"/>
      <c r="I6" s="138"/>
      <c r="J6" s="138"/>
      <c r="K6" s="138"/>
      <c r="L6" s="138"/>
      <c r="M6" s="407"/>
      <c r="N6" s="407"/>
      <c r="O6" s="138"/>
      <c r="P6" s="138"/>
      <c r="Q6" s="138"/>
      <c r="R6" s="283"/>
    </row>
    <row r="7" spans="1:27" ht="14.25" customHeight="1" x14ac:dyDescent="0.3">
      <c r="A7" s="799"/>
      <c r="B7" s="135"/>
      <c r="C7" s="758" t="s">
        <v>51</v>
      </c>
      <c r="D7" s="60"/>
      <c r="E7" s="752" t="s">
        <v>41</v>
      </c>
      <c r="F7" s="138"/>
      <c r="G7" s="752" t="s">
        <v>4</v>
      </c>
      <c r="H7" s="140"/>
      <c r="I7" s="752" t="s">
        <v>42</v>
      </c>
      <c r="J7" s="138"/>
      <c r="K7" s="752" t="s">
        <v>43</v>
      </c>
      <c r="L7" s="140"/>
      <c r="M7" s="752" t="s">
        <v>153</v>
      </c>
      <c r="N7" s="752"/>
      <c r="O7" s="752" t="s">
        <v>259</v>
      </c>
      <c r="P7" s="138"/>
      <c r="Q7" s="832" t="s">
        <v>7</v>
      </c>
      <c r="R7" s="110"/>
      <c r="S7" s="283"/>
      <c r="T7" s="283"/>
      <c r="U7" s="283"/>
      <c r="V7" s="283"/>
      <c r="W7" s="283"/>
      <c r="X7" s="283"/>
      <c r="Y7" s="283"/>
      <c r="Z7" s="283"/>
      <c r="AA7" s="283"/>
    </row>
    <row r="8" spans="1:27" ht="14.25" customHeight="1" x14ac:dyDescent="0.3">
      <c r="A8" s="799"/>
      <c r="B8" s="135"/>
      <c r="C8" s="759"/>
      <c r="D8" s="405"/>
      <c r="E8" s="760"/>
      <c r="F8" s="138"/>
      <c r="G8" s="760"/>
      <c r="H8" s="140"/>
      <c r="I8" s="760"/>
      <c r="J8" s="138"/>
      <c r="K8" s="760"/>
      <c r="L8" s="140"/>
      <c r="M8" s="752"/>
      <c r="N8" s="752"/>
      <c r="O8" s="752"/>
      <c r="P8" s="138"/>
      <c r="Q8" s="833"/>
      <c r="R8" s="110"/>
      <c r="S8" s="283"/>
      <c r="T8" s="283"/>
      <c r="U8" s="283"/>
      <c r="V8" s="283"/>
      <c r="W8" s="283"/>
      <c r="X8" s="283"/>
      <c r="Y8" s="283"/>
      <c r="Z8" s="283"/>
      <c r="AA8" s="283"/>
    </row>
    <row r="9" spans="1:27" ht="14.25" customHeight="1" x14ac:dyDescent="0.3">
      <c r="A9" s="799"/>
      <c r="B9" s="135"/>
      <c r="C9" s="759"/>
      <c r="D9" s="407"/>
      <c r="E9" s="760"/>
      <c r="F9" s="138"/>
      <c r="G9" s="760"/>
      <c r="H9" s="143"/>
      <c r="I9" s="760"/>
      <c r="J9" s="138"/>
      <c r="K9" s="760"/>
      <c r="L9" s="143"/>
      <c r="M9" s="752"/>
      <c r="N9" s="752"/>
      <c r="O9" s="752"/>
      <c r="P9" s="138"/>
      <c r="Q9" s="833"/>
      <c r="R9" s="110"/>
      <c r="S9" s="283"/>
      <c r="T9" s="283"/>
      <c r="U9" s="283"/>
      <c r="V9" s="283"/>
      <c r="W9" s="283"/>
      <c r="X9" s="283"/>
      <c r="Y9" s="283"/>
      <c r="Z9" s="283"/>
      <c r="AA9" s="283"/>
    </row>
    <row r="10" spans="1:27" ht="14.25" customHeight="1" x14ac:dyDescent="0.3">
      <c r="A10" s="799"/>
      <c r="B10" s="135"/>
      <c r="C10" s="759"/>
      <c r="D10" s="407"/>
      <c r="E10" s="760"/>
      <c r="F10" s="138"/>
      <c r="G10" s="760"/>
      <c r="H10" s="143"/>
      <c r="I10" s="760"/>
      <c r="J10" s="138"/>
      <c r="K10" s="760"/>
      <c r="L10" s="143"/>
      <c r="M10" s="752"/>
      <c r="N10" s="752"/>
      <c r="O10" s="752"/>
      <c r="P10" s="138"/>
      <c r="Q10" s="833"/>
      <c r="R10" s="116"/>
      <c r="S10" s="283"/>
      <c r="T10" s="283"/>
      <c r="U10" s="283"/>
      <c r="V10" s="283"/>
      <c r="W10" s="283"/>
      <c r="X10" s="283"/>
      <c r="Y10" s="283"/>
      <c r="Z10" s="283"/>
      <c r="AA10" s="283"/>
    </row>
    <row r="11" spans="1:27" ht="12" customHeight="1" x14ac:dyDescent="0.3">
      <c r="A11" s="799"/>
      <c r="B11" s="135"/>
      <c r="C11" s="407"/>
      <c r="D11" s="407"/>
      <c r="E11" s="138"/>
      <c r="F11" s="138"/>
      <c r="G11" s="143"/>
      <c r="H11" s="138"/>
      <c r="I11" s="138"/>
      <c r="J11" s="138"/>
      <c r="K11" s="143"/>
      <c r="L11" s="143"/>
      <c r="M11" s="117"/>
      <c r="N11" s="117"/>
      <c r="O11" s="138"/>
      <c r="P11" s="138"/>
      <c r="Q11" s="142"/>
      <c r="S11" s="283"/>
      <c r="T11" s="283"/>
      <c r="U11" s="283"/>
      <c r="V11" s="283"/>
      <c r="W11" s="283"/>
      <c r="X11" s="283"/>
      <c r="Y11" s="283"/>
      <c r="Z11" s="283"/>
      <c r="AA11" s="283"/>
    </row>
    <row r="12" spans="1:27" ht="21" customHeight="1" thickBot="1" x14ac:dyDescent="0.35">
      <c r="A12" s="799"/>
      <c r="B12" s="135"/>
      <c r="C12" s="487"/>
      <c r="D12" s="487"/>
      <c r="E12" s="491"/>
      <c r="F12" s="491"/>
      <c r="G12" s="491" t="s">
        <v>8</v>
      </c>
      <c r="H12" s="491"/>
      <c r="I12" s="491" t="s">
        <v>8</v>
      </c>
      <c r="J12" s="491"/>
      <c r="K12" s="491" t="s">
        <v>8</v>
      </c>
      <c r="L12" s="491"/>
      <c r="M12" s="491"/>
      <c r="N12" s="491"/>
      <c r="O12" s="491" t="s">
        <v>8</v>
      </c>
      <c r="P12" s="491"/>
      <c r="Q12" s="491" t="s">
        <v>8</v>
      </c>
      <c r="R12" s="422"/>
      <c r="S12" s="283"/>
      <c r="T12" s="283"/>
      <c r="U12" s="283"/>
      <c r="V12" s="283"/>
      <c r="W12" s="283"/>
      <c r="X12" s="283"/>
      <c r="Y12" s="283"/>
      <c r="Z12" s="283"/>
      <c r="AA12" s="283"/>
    </row>
    <row r="13" spans="1:27" ht="36" customHeight="1" thickBot="1" x14ac:dyDescent="0.35">
      <c r="A13" s="799"/>
      <c r="B13" s="135"/>
      <c r="C13" s="492" t="s">
        <v>11</v>
      </c>
      <c r="D13" s="492"/>
      <c r="E13" s="493">
        <v>107129</v>
      </c>
      <c r="F13" s="493"/>
      <c r="G13" s="493">
        <v>82840166</v>
      </c>
      <c r="H13" s="493"/>
      <c r="I13" s="493">
        <v>46304114</v>
      </c>
      <c r="J13" s="493"/>
      <c r="K13" s="493">
        <v>36536052</v>
      </c>
      <c r="L13" s="493"/>
      <c r="M13" s="493">
        <v>871155</v>
      </c>
      <c r="N13" s="493"/>
      <c r="O13" s="493">
        <v>12969190</v>
      </c>
      <c r="P13" s="493"/>
      <c r="Q13" s="493">
        <v>10657640</v>
      </c>
      <c r="R13" s="164"/>
      <c r="S13" s="274"/>
      <c r="T13" s="274"/>
      <c r="U13" s="274"/>
      <c r="V13" s="274"/>
      <c r="W13" s="283"/>
      <c r="X13" s="283"/>
      <c r="Y13" s="283"/>
      <c r="Z13" s="283"/>
      <c r="AA13" s="283"/>
    </row>
    <row r="14" spans="1:27" ht="99.9" customHeight="1" x14ac:dyDescent="0.3">
      <c r="A14" s="799"/>
      <c r="B14" s="135"/>
      <c r="C14" s="315" t="s">
        <v>167</v>
      </c>
      <c r="D14" s="315"/>
      <c r="E14" s="61">
        <v>100029</v>
      </c>
      <c r="F14" s="61"/>
      <c r="G14" s="61">
        <v>71998568</v>
      </c>
      <c r="H14" s="63"/>
      <c r="I14" s="61">
        <v>40900000</v>
      </c>
      <c r="J14" s="63"/>
      <c r="K14" s="61">
        <v>31041052</v>
      </c>
      <c r="L14" s="61"/>
      <c r="M14" s="61">
        <v>720000</v>
      </c>
      <c r="N14" s="61"/>
      <c r="O14" s="61">
        <v>11200090</v>
      </c>
      <c r="P14" s="63"/>
      <c r="Q14" s="61">
        <v>9000000</v>
      </c>
      <c r="R14" s="59"/>
      <c r="S14" s="361"/>
      <c r="T14" s="362"/>
      <c r="U14" s="363"/>
      <c r="V14" s="361"/>
      <c r="W14" s="283"/>
      <c r="X14" s="283"/>
      <c r="Y14" s="283"/>
      <c r="Z14" s="283"/>
      <c r="AA14" s="283"/>
    </row>
    <row r="15" spans="1:27" ht="99.9" customHeight="1" x14ac:dyDescent="0.3">
      <c r="A15" s="799"/>
      <c r="B15" s="135"/>
      <c r="C15" s="315" t="s">
        <v>55</v>
      </c>
      <c r="D15" s="315"/>
      <c r="E15" s="58">
        <v>5000</v>
      </c>
      <c r="F15" s="58"/>
      <c r="G15" s="58">
        <v>4000866</v>
      </c>
      <c r="H15" s="58"/>
      <c r="I15" s="58">
        <v>5400000</v>
      </c>
      <c r="J15" s="58"/>
      <c r="K15" s="58">
        <v>5005000</v>
      </c>
      <c r="L15" s="58"/>
      <c r="M15" s="58">
        <v>100000</v>
      </c>
      <c r="N15" s="58"/>
      <c r="O15" s="58">
        <v>1200000</v>
      </c>
      <c r="P15" s="58"/>
      <c r="Q15" s="58">
        <v>1650000</v>
      </c>
      <c r="R15" s="59"/>
      <c r="S15" s="283"/>
      <c r="T15" s="283"/>
      <c r="U15" s="721"/>
      <c r="V15" s="283"/>
      <c r="W15" s="283"/>
      <c r="X15" s="283"/>
      <c r="Y15" s="283"/>
      <c r="Z15" s="283"/>
      <c r="AA15" s="283"/>
    </row>
    <row r="16" spans="1:27" ht="99.9" customHeight="1" x14ac:dyDescent="0.3">
      <c r="A16" s="799"/>
      <c r="B16" s="135"/>
      <c r="C16" s="315" t="s">
        <v>56</v>
      </c>
      <c r="D16" s="315"/>
      <c r="E16" s="58">
        <v>2100</v>
      </c>
      <c r="F16" s="58"/>
      <c r="G16" s="58">
        <v>6840732</v>
      </c>
      <c r="H16" s="58"/>
      <c r="I16" s="58">
        <v>4114</v>
      </c>
      <c r="J16" s="58"/>
      <c r="K16" s="58">
        <v>490000</v>
      </c>
      <c r="L16" s="58"/>
      <c r="M16" s="58">
        <v>51155</v>
      </c>
      <c r="N16" s="58"/>
      <c r="O16" s="58">
        <v>569100</v>
      </c>
      <c r="P16" s="58"/>
      <c r="Q16" s="58">
        <v>7640</v>
      </c>
      <c r="R16" s="59"/>
      <c r="S16" s="283"/>
      <c r="T16" s="703"/>
      <c r="U16" s="722"/>
      <c r="V16" s="283"/>
      <c r="W16" s="283"/>
      <c r="X16" s="283"/>
      <c r="Y16" s="283"/>
      <c r="Z16" s="283"/>
      <c r="AA16" s="283"/>
    </row>
    <row r="17" spans="1:21" ht="14.4" thickBot="1" x14ac:dyDescent="0.35">
      <c r="A17" s="799"/>
      <c r="B17" s="135"/>
      <c r="C17" s="503"/>
      <c r="D17" s="503"/>
      <c r="E17" s="503"/>
      <c r="F17" s="503"/>
      <c r="G17" s="503"/>
      <c r="H17" s="503"/>
      <c r="I17" s="503"/>
      <c r="J17" s="503"/>
      <c r="K17" s="503"/>
      <c r="L17" s="503"/>
      <c r="M17" s="503"/>
      <c r="N17" s="503"/>
      <c r="O17" s="503"/>
      <c r="P17" s="503"/>
      <c r="Q17" s="503"/>
      <c r="U17" s="710"/>
    </row>
    <row r="18" spans="1:21" x14ac:dyDescent="0.3">
      <c r="A18" s="799"/>
      <c r="B18" s="135"/>
      <c r="U18" s="710"/>
    </row>
    <row r="19" spans="1:21" x14ac:dyDescent="0.3">
      <c r="A19" s="148"/>
      <c r="U19" s="710"/>
    </row>
    <row r="20" spans="1:21" x14ac:dyDescent="0.3">
      <c r="A20" s="148"/>
    </row>
    <row r="21" spans="1:21" x14ac:dyDescent="0.3">
      <c r="A21" s="148"/>
    </row>
    <row r="22" spans="1:21" x14ac:dyDescent="0.3">
      <c r="A22" s="148"/>
    </row>
    <row r="23" spans="1:21" x14ac:dyDescent="0.3">
      <c r="A23" s="148"/>
    </row>
    <row r="24" spans="1:21" x14ac:dyDescent="0.3">
      <c r="A24" s="148"/>
    </row>
    <row r="25" spans="1:21" x14ac:dyDescent="0.3">
      <c r="A25" s="148"/>
    </row>
    <row r="26" spans="1:21" x14ac:dyDescent="0.3">
      <c r="A26" s="148"/>
    </row>
    <row r="27" spans="1:21" x14ac:dyDescent="0.3">
      <c r="A27" s="148"/>
    </row>
    <row r="28" spans="1:21" x14ac:dyDescent="0.3">
      <c r="A28" s="148"/>
    </row>
    <row r="29" spans="1:21" x14ac:dyDescent="0.3">
      <c r="A29" s="148"/>
    </row>
    <row r="30" spans="1:21" x14ac:dyDescent="0.3">
      <c r="A30" s="148"/>
    </row>
    <row r="31" spans="1:21" x14ac:dyDescent="0.3">
      <c r="A31" s="148"/>
    </row>
    <row r="32" spans="1:21" x14ac:dyDescent="0.3">
      <c r="A32" s="148"/>
    </row>
    <row r="33" spans="1:1" x14ac:dyDescent="0.3">
      <c r="A33" s="148"/>
    </row>
    <row r="34" spans="1:1" x14ac:dyDescent="0.3">
      <c r="A34" s="148"/>
    </row>
    <row r="35" spans="1:1" x14ac:dyDescent="0.3">
      <c r="A35" s="148"/>
    </row>
  </sheetData>
  <sheetProtection algorithmName="SHA-512" hashValue="1Nkn8edW92D/tZhIa2wRLPzCdgeL65FdRU1PDlwy3ISpVchbP6qTT8mI6ArbdbgkLfb/4wE2tMQJz8gM9xcj1g==" saltValue="owSNMB5IUODHs1e3mrn0sg==" spinCount="100000" sheet="1" objects="1" scenarios="1"/>
  <mergeCells count="12">
    <mergeCell ref="A1:A18"/>
    <mergeCell ref="O7:O10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N7:N10"/>
  </mergeCells>
  <pageMargins left="0.39370078740157483" right="0.39370078740157483" top="0.39370078740157483" bottom="0.39370078740157483" header="0.31496062992125984" footer="0.31496062992125984"/>
  <pageSetup paperSize="9" scale="7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tabColor rgb="FF0070C0"/>
  </sheetPr>
  <dimension ref="A1:R51"/>
  <sheetViews>
    <sheetView showGridLines="0" view="pageBreakPreview" zoomScale="80" zoomScaleNormal="80" zoomScaleSheetLayoutView="80" workbookViewId="0">
      <selection activeCell="N38" sqref="N38"/>
    </sheetView>
  </sheetViews>
  <sheetFormatPr defaultColWidth="3.6640625" defaultRowHeight="13.8" x14ac:dyDescent="0.3"/>
  <cols>
    <col min="1" max="1" width="5.6640625" style="236" customWidth="1"/>
    <col min="2" max="2" width="2.6640625" style="236" customWidth="1"/>
    <col min="3" max="3" width="69" style="236" customWidth="1"/>
    <col min="4" max="4" width="2.6640625" style="236" customWidth="1"/>
    <col min="5" max="5" width="28.33203125" style="236" customWidth="1"/>
    <col min="6" max="6" width="3.6640625" style="236" customWidth="1"/>
    <col min="7" max="7" width="30.6640625" style="423" customWidth="1"/>
    <col min="8" max="8" width="2.33203125" style="423" customWidth="1"/>
    <col min="9" max="9" width="29.5546875" style="423" customWidth="1"/>
    <col min="10" max="10" width="3.33203125" style="236" customWidth="1"/>
    <col min="11" max="11" width="29.88671875" style="236" customWidth="1"/>
    <col min="12" max="12" width="2.6640625" style="236" customWidth="1"/>
    <col min="13" max="13" width="3.6640625" style="236"/>
    <col min="14" max="14" width="12.33203125" style="236" bestFit="1" customWidth="1"/>
    <col min="15" max="15" width="3.6640625" style="236"/>
    <col min="16" max="17" width="9.33203125" style="236" bestFit="1" customWidth="1"/>
    <col min="18" max="16384" width="3.6640625" style="236"/>
  </cols>
  <sheetData>
    <row r="1" spans="1:18" ht="14.25" customHeight="1" x14ac:dyDescent="0.3">
      <c r="A1" s="839"/>
      <c r="B1" s="231"/>
    </row>
    <row r="2" spans="1:18" ht="14.25" customHeight="1" x14ac:dyDescent="0.3">
      <c r="A2" s="839"/>
      <c r="B2" s="231"/>
    </row>
    <row r="3" spans="1:18" ht="14.25" customHeight="1" x14ac:dyDescent="0.25">
      <c r="A3" s="839"/>
      <c r="B3" s="231"/>
      <c r="C3" s="840" t="s">
        <v>231</v>
      </c>
      <c r="D3" s="840"/>
      <c r="E3" s="840"/>
      <c r="F3" s="840"/>
      <c r="G3" s="840"/>
      <c r="H3" s="840"/>
      <c r="I3" s="840"/>
      <c r="J3" s="840"/>
      <c r="K3" s="840"/>
      <c r="L3" s="840"/>
      <c r="M3" s="137"/>
    </row>
    <row r="4" spans="1:18" ht="17.25" customHeight="1" x14ac:dyDescent="0.3">
      <c r="A4" s="839"/>
      <c r="B4" s="231"/>
      <c r="C4" s="841" t="s">
        <v>232</v>
      </c>
      <c r="D4" s="841"/>
      <c r="E4" s="841"/>
      <c r="F4" s="841"/>
      <c r="G4" s="841"/>
      <c r="H4" s="841"/>
      <c r="I4" s="841"/>
      <c r="J4" s="841"/>
      <c r="K4" s="841"/>
      <c r="L4" s="841"/>
      <c r="M4" s="137"/>
    </row>
    <row r="5" spans="1:18" ht="9" customHeight="1" thickBot="1" x14ac:dyDescent="0.35">
      <c r="A5" s="839"/>
      <c r="B5" s="231"/>
      <c r="C5" s="474"/>
      <c r="D5" s="474"/>
      <c r="E5" s="474"/>
      <c r="F5" s="474"/>
      <c r="G5" s="474"/>
      <c r="H5" s="474"/>
      <c r="I5" s="474"/>
      <c r="J5" s="474"/>
      <c r="K5" s="474"/>
    </row>
    <row r="6" spans="1:18" ht="9" customHeight="1" x14ac:dyDescent="0.3">
      <c r="A6" s="839"/>
      <c r="B6" s="231"/>
      <c r="C6" s="473"/>
      <c r="D6" s="473"/>
      <c r="E6" s="473"/>
      <c r="F6" s="473"/>
      <c r="G6" s="473"/>
      <c r="H6" s="473"/>
      <c r="I6" s="473"/>
      <c r="J6" s="427"/>
      <c r="K6" s="427"/>
    </row>
    <row r="7" spans="1:18" ht="14.25" customHeight="1" x14ac:dyDescent="0.3">
      <c r="A7" s="839"/>
      <c r="B7" s="231"/>
      <c r="C7" s="782" t="s">
        <v>168</v>
      </c>
      <c r="D7" s="424"/>
      <c r="E7" s="819" t="s">
        <v>65</v>
      </c>
      <c r="F7" s="842"/>
      <c r="G7" s="842"/>
      <c r="H7" s="842"/>
      <c r="I7" s="842"/>
      <c r="J7" s="425"/>
      <c r="K7" s="752" t="s">
        <v>259</v>
      </c>
      <c r="M7" s="110"/>
    </row>
    <row r="8" spans="1:18" ht="14.25" customHeight="1" x14ac:dyDescent="0.3">
      <c r="A8" s="839"/>
      <c r="B8" s="231"/>
      <c r="C8" s="783"/>
      <c r="D8" s="424"/>
      <c r="E8" s="842"/>
      <c r="F8" s="842"/>
      <c r="G8" s="842"/>
      <c r="H8" s="842"/>
      <c r="I8" s="842"/>
      <c r="J8" s="425"/>
      <c r="K8" s="752"/>
      <c r="M8" s="110"/>
    </row>
    <row r="9" spans="1:18" ht="14.25" customHeight="1" thickBot="1" x14ac:dyDescent="0.3">
      <c r="A9" s="839"/>
      <c r="B9" s="231"/>
      <c r="C9" s="783"/>
      <c r="D9" s="424"/>
      <c r="E9" s="843"/>
      <c r="F9" s="843"/>
      <c r="G9" s="843"/>
      <c r="H9" s="843"/>
      <c r="I9" s="843"/>
      <c r="J9" s="426"/>
      <c r="K9" s="752"/>
      <c r="M9" s="116"/>
    </row>
    <row r="10" spans="1:18" ht="14.4" x14ac:dyDescent="0.3">
      <c r="A10" s="839"/>
      <c r="B10" s="231"/>
      <c r="C10" s="427"/>
      <c r="D10" s="424"/>
      <c r="G10" s="236"/>
      <c r="H10" s="236"/>
      <c r="I10" s="236"/>
      <c r="J10" s="426"/>
      <c r="K10" s="752"/>
      <c r="M10" s="116"/>
    </row>
    <row r="11" spans="1:18" ht="14.4" x14ac:dyDescent="0.25">
      <c r="A11" s="839"/>
      <c r="B11" s="231"/>
      <c r="C11" s="427"/>
      <c r="D11" s="424"/>
      <c r="E11" s="844"/>
      <c r="F11" s="844"/>
      <c r="G11" s="844"/>
      <c r="H11" s="844"/>
      <c r="I11" s="844"/>
      <c r="J11" s="426"/>
      <c r="K11" s="404"/>
      <c r="M11" s="116"/>
    </row>
    <row r="12" spans="1:18" s="428" customFormat="1" ht="14.4" x14ac:dyDescent="0.3">
      <c r="A12" s="839"/>
      <c r="B12" s="231"/>
      <c r="C12" s="427"/>
      <c r="D12" s="427"/>
      <c r="E12" s="832" t="s">
        <v>11</v>
      </c>
      <c r="F12" s="280"/>
      <c r="G12" s="832" t="s">
        <v>66</v>
      </c>
      <c r="H12" s="280"/>
      <c r="I12" s="832" t="s">
        <v>67</v>
      </c>
      <c r="J12" s="280"/>
      <c r="K12" s="280"/>
      <c r="L12" s="116"/>
      <c r="M12" s="838"/>
      <c r="N12" s="236"/>
    </row>
    <row r="13" spans="1:18" ht="22.5" customHeight="1" thickBot="1" x14ac:dyDescent="0.35">
      <c r="A13" s="839"/>
      <c r="B13" s="617"/>
      <c r="C13" s="477"/>
      <c r="D13" s="478"/>
      <c r="E13" s="837"/>
      <c r="F13" s="475"/>
      <c r="G13" s="837"/>
      <c r="H13" s="475"/>
      <c r="I13" s="837"/>
      <c r="J13" s="475"/>
      <c r="K13" s="476" t="s">
        <v>8</v>
      </c>
      <c r="L13" s="235"/>
      <c r="M13" s="838"/>
    </row>
    <row r="14" spans="1:18" s="429" customFormat="1" ht="43.5" customHeight="1" thickBot="1" x14ac:dyDescent="0.35">
      <c r="A14" s="839"/>
      <c r="B14" s="231"/>
      <c r="C14" s="479" t="s">
        <v>169</v>
      </c>
      <c r="D14" s="480"/>
      <c r="E14" s="481">
        <v>871155</v>
      </c>
      <c r="F14" s="481"/>
      <c r="G14" s="481">
        <v>429999.5</v>
      </c>
      <c r="H14" s="481"/>
      <c r="I14" s="481">
        <v>441155.5</v>
      </c>
      <c r="J14" s="481"/>
      <c r="K14" s="481">
        <v>12969190</v>
      </c>
      <c r="L14" s="235"/>
      <c r="N14" s="430"/>
      <c r="O14" s="430"/>
      <c r="P14" s="431"/>
      <c r="Q14" s="432"/>
      <c r="R14" s="430"/>
    </row>
    <row r="15" spans="1:18" ht="51" customHeight="1" x14ac:dyDescent="0.3">
      <c r="A15" s="839"/>
      <c r="B15" s="231"/>
      <c r="C15" s="214" t="s">
        <v>170</v>
      </c>
      <c r="D15" s="427"/>
      <c r="E15" s="433">
        <v>208799</v>
      </c>
      <c r="F15" s="166"/>
      <c r="G15" s="166">
        <v>94400</v>
      </c>
      <c r="H15" s="166"/>
      <c r="I15" s="166">
        <v>114399.5</v>
      </c>
      <c r="J15" s="434"/>
      <c r="K15" s="435"/>
      <c r="L15" s="235"/>
    </row>
    <row r="16" spans="1:18" ht="39.75" customHeight="1" x14ac:dyDescent="0.3">
      <c r="A16" s="839"/>
      <c r="B16" s="231"/>
      <c r="C16" s="219" t="s">
        <v>91</v>
      </c>
      <c r="D16" s="427"/>
      <c r="E16" s="233">
        <v>128439</v>
      </c>
      <c r="F16" s="232"/>
      <c r="G16" s="233">
        <v>54619.5</v>
      </c>
      <c r="H16" s="233"/>
      <c r="I16" s="233">
        <v>73820</v>
      </c>
      <c r="J16" s="434"/>
      <c r="K16" s="435"/>
      <c r="L16" s="235"/>
    </row>
    <row r="17" spans="1:17" ht="52.8" x14ac:dyDescent="0.3">
      <c r="A17" s="839"/>
      <c r="B17" s="231"/>
      <c r="C17" s="219" t="s">
        <v>171</v>
      </c>
      <c r="D17" s="436"/>
      <c r="E17" s="233">
        <v>80360</v>
      </c>
      <c r="F17" s="232"/>
      <c r="G17" s="233">
        <v>39780</v>
      </c>
      <c r="H17" s="233"/>
      <c r="I17" s="233">
        <v>40580</v>
      </c>
      <c r="J17" s="434"/>
      <c r="K17" s="435"/>
      <c r="L17" s="235"/>
    </row>
    <row r="18" spans="1:17" ht="35.1" customHeight="1" x14ac:dyDescent="0.3">
      <c r="A18" s="839"/>
      <c r="B18" s="231"/>
      <c r="C18" s="220" t="s">
        <v>93</v>
      </c>
      <c r="D18" s="427"/>
      <c r="E18" s="433">
        <v>640008</v>
      </c>
      <c r="F18" s="437"/>
      <c r="G18" s="433">
        <v>317754</v>
      </c>
      <c r="H18" s="433"/>
      <c r="I18" s="433">
        <v>322254</v>
      </c>
      <c r="J18" s="438"/>
      <c r="K18" s="433">
        <v>12000000</v>
      </c>
    </row>
    <row r="19" spans="1:17" ht="36" customHeight="1" x14ac:dyDescent="0.3">
      <c r="A19" s="839"/>
      <c r="B19" s="231"/>
      <c r="C19" s="219" t="s">
        <v>172</v>
      </c>
      <c r="D19" s="227"/>
      <c r="E19" s="233">
        <v>50863</v>
      </c>
      <c r="F19" s="232"/>
      <c r="G19" s="233">
        <v>25181</v>
      </c>
      <c r="H19" s="233"/>
      <c r="I19" s="233">
        <v>25681.5</v>
      </c>
      <c r="J19" s="146"/>
      <c r="K19" s="233">
        <v>3974202</v>
      </c>
      <c r="N19" s="461"/>
    </row>
    <row r="20" spans="1:17" ht="36" customHeight="1" x14ac:dyDescent="0.3">
      <c r="A20" s="839"/>
      <c r="B20" s="231"/>
      <c r="C20" s="219" t="s">
        <v>173</v>
      </c>
      <c r="D20" s="227"/>
      <c r="E20" s="233">
        <f>10224-36</f>
        <v>10188</v>
      </c>
      <c r="F20" s="233"/>
      <c r="G20" s="233">
        <v>4594</v>
      </c>
      <c r="H20" s="233"/>
      <c r="I20" s="233">
        <f>5362+232</f>
        <v>5594</v>
      </c>
      <c r="J20" s="233"/>
      <c r="K20" s="233">
        <v>490712</v>
      </c>
      <c r="N20" s="461"/>
      <c r="P20" s="461"/>
    </row>
    <row r="21" spans="1:17" ht="36" customHeight="1" x14ac:dyDescent="0.3">
      <c r="A21" s="839"/>
      <c r="B21" s="231"/>
      <c r="C21" s="230" t="s">
        <v>174</v>
      </c>
      <c r="D21" s="227"/>
      <c r="E21" s="233">
        <v>9862</v>
      </c>
      <c r="F21" s="233"/>
      <c r="G21" s="233">
        <v>4681</v>
      </c>
      <c r="H21" s="233"/>
      <c r="I21" s="233">
        <v>5181</v>
      </c>
      <c r="J21" s="146"/>
      <c r="K21" s="233">
        <v>471222</v>
      </c>
      <c r="N21" s="461"/>
    </row>
    <row r="22" spans="1:17" ht="36" customHeight="1" x14ac:dyDescent="0.3">
      <c r="A22" s="839"/>
      <c r="B22" s="231"/>
      <c r="C22" s="230" t="s">
        <v>97</v>
      </c>
      <c r="D22" s="227"/>
      <c r="E22" s="233">
        <v>326</v>
      </c>
      <c r="F22" s="233"/>
      <c r="G22" s="233">
        <v>-87</v>
      </c>
      <c r="H22" s="233"/>
      <c r="I22" s="233">
        <v>413</v>
      </c>
      <c r="J22" s="146"/>
      <c r="K22" s="233">
        <v>19490</v>
      </c>
    </row>
    <row r="23" spans="1:17" ht="36" customHeight="1" x14ac:dyDescent="0.3">
      <c r="A23" s="839"/>
      <c r="B23" s="231"/>
      <c r="C23" s="219" t="s">
        <v>98</v>
      </c>
      <c r="D23" s="227"/>
      <c r="E23" s="233">
        <v>5020</v>
      </c>
      <c r="F23" s="233"/>
      <c r="G23" s="233">
        <v>2260</v>
      </c>
      <c r="H23" s="233"/>
      <c r="I23" s="233">
        <v>2760</v>
      </c>
      <c r="J23" s="146"/>
      <c r="K23" s="233">
        <v>96000</v>
      </c>
    </row>
    <row r="24" spans="1:17" ht="36" customHeight="1" x14ac:dyDescent="0.3">
      <c r="A24" s="839"/>
      <c r="B24" s="231"/>
      <c r="C24" s="219" t="s">
        <v>99</v>
      </c>
      <c r="D24" s="227"/>
      <c r="E24" s="233">
        <v>13052</v>
      </c>
      <c r="F24" s="233"/>
      <c r="G24" s="233">
        <v>6276</v>
      </c>
      <c r="H24" s="233"/>
      <c r="I24" s="233">
        <v>6776</v>
      </c>
      <c r="J24" s="146"/>
      <c r="K24" s="233">
        <v>610000</v>
      </c>
    </row>
    <row r="25" spans="1:17" ht="36" customHeight="1" x14ac:dyDescent="0.3">
      <c r="A25" s="839"/>
      <c r="B25" s="231"/>
      <c r="C25" s="219" t="s">
        <v>100</v>
      </c>
      <c r="D25" s="439"/>
      <c r="E25" s="233">
        <v>152559</v>
      </c>
      <c r="F25" s="233"/>
      <c r="G25" s="233">
        <v>76029.5</v>
      </c>
      <c r="H25" s="233"/>
      <c r="I25" s="233">
        <v>76529.5</v>
      </c>
      <c r="J25" s="146"/>
      <c r="K25" s="233">
        <v>3595535</v>
      </c>
      <c r="N25" s="461"/>
    </row>
    <row r="26" spans="1:17" ht="36" customHeight="1" x14ac:dyDescent="0.3">
      <c r="A26" s="839"/>
      <c r="B26" s="231"/>
      <c r="C26" s="219" t="s">
        <v>101</v>
      </c>
      <c r="D26" s="439"/>
      <c r="E26" s="233">
        <v>32102</v>
      </c>
      <c r="F26" s="233"/>
      <c r="G26" s="233">
        <v>15801</v>
      </c>
      <c r="H26" s="233"/>
      <c r="I26" s="233">
        <v>16301</v>
      </c>
      <c r="J26" s="146"/>
      <c r="K26" s="233">
        <v>900122</v>
      </c>
    </row>
    <row r="27" spans="1:17" ht="36" customHeight="1" x14ac:dyDescent="0.3">
      <c r="A27" s="839"/>
      <c r="B27" s="231"/>
      <c r="C27" s="219" t="s">
        <v>102</v>
      </c>
      <c r="D27" s="439"/>
      <c r="E27" s="233">
        <v>29881</v>
      </c>
      <c r="F27" s="233"/>
      <c r="G27" s="233">
        <v>14690.5</v>
      </c>
      <c r="H27" s="233"/>
      <c r="I27" s="233">
        <v>15190.5</v>
      </c>
      <c r="J27" s="146"/>
      <c r="K27" s="233">
        <v>99150</v>
      </c>
    </row>
    <row r="28" spans="1:17" ht="36" customHeight="1" x14ac:dyDescent="0.3">
      <c r="A28" s="839"/>
      <c r="B28" s="231"/>
      <c r="C28" s="219" t="s">
        <v>103</v>
      </c>
      <c r="D28" s="227"/>
      <c r="E28" s="233">
        <v>346343</v>
      </c>
      <c r="F28" s="233"/>
      <c r="G28" s="233">
        <v>172921.5</v>
      </c>
      <c r="H28" s="233"/>
      <c r="I28" s="233">
        <v>173421.5</v>
      </c>
      <c r="J28" s="146"/>
      <c r="K28" s="233">
        <v>2234279</v>
      </c>
      <c r="N28" s="461"/>
    </row>
    <row r="29" spans="1:17" ht="36" customHeight="1" thickBot="1" x14ac:dyDescent="0.35">
      <c r="A29" s="839"/>
      <c r="B29" s="231"/>
      <c r="C29" s="482" t="s">
        <v>104</v>
      </c>
      <c r="D29" s="483"/>
      <c r="E29" s="484">
        <v>22348</v>
      </c>
      <c r="F29" s="485"/>
      <c r="G29" s="484">
        <v>17846</v>
      </c>
      <c r="H29" s="484"/>
      <c r="I29" s="484">
        <v>4502</v>
      </c>
      <c r="J29" s="486"/>
      <c r="K29" s="484">
        <v>969190</v>
      </c>
      <c r="N29" s="461"/>
      <c r="Q29" s="461"/>
    </row>
    <row r="30" spans="1:17" ht="6" customHeight="1" x14ac:dyDescent="0.3">
      <c r="A30" s="839"/>
      <c r="B30" s="231"/>
      <c r="C30" s="238"/>
      <c r="E30" s="440"/>
      <c r="F30" s="441"/>
      <c r="G30" s="440"/>
      <c r="H30" s="440"/>
      <c r="I30" s="440"/>
      <c r="J30" s="442"/>
      <c r="K30" s="442"/>
    </row>
    <row r="31" spans="1:17" x14ac:dyDescent="0.3">
      <c r="A31" s="839"/>
    </row>
    <row r="33" spans="1:11" x14ac:dyDescent="0.3">
      <c r="G33" s="674"/>
      <c r="H33" s="674"/>
    </row>
    <row r="34" spans="1:11" x14ac:dyDescent="0.3">
      <c r="G34" s="674"/>
    </row>
    <row r="36" spans="1:11" x14ac:dyDescent="0.3">
      <c r="A36" s="723"/>
      <c r="B36" s="723"/>
      <c r="C36" s="723"/>
      <c r="D36" s="723"/>
      <c r="E36" s="723"/>
      <c r="F36" s="723"/>
      <c r="G36" s="724"/>
      <c r="H36" s="724"/>
      <c r="I36" s="724"/>
      <c r="J36" s="723"/>
      <c r="K36" s="723"/>
    </row>
    <row r="37" spans="1:11" x14ac:dyDescent="0.3">
      <c r="A37" s="723"/>
      <c r="B37" s="723"/>
      <c r="C37" s="723"/>
      <c r="D37" s="723"/>
      <c r="E37" s="723"/>
      <c r="F37" s="723"/>
      <c r="G37" s="724"/>
      <c r="H37" s="724"/>
      <c r="I37" s="724"/>
      <c r="J37" s="723"/>
      <c r="K37" s="723"/>
    </row>
    <row r="38" spans="1:11" x14ac:dyDescent="0.3">
      <c r="A38" s="723"/>
      <c r="B38" s="723"/>
      <c r="C38" s="723"/>
      <c r="D38" s="723"/>
      <c r="E38" s="723"/>
      <c r="F38" s="723"/>
      <c r="G38" s="724"/>
      <c r="H38" s="724"/>
      <c r="I38" s="724"/>
      <c r="J38" s="723"/>
      <c r="K38" s="723"/>
    </row>
    <row r="39" spans="1:11" x14ac:dyDescent="0.3">
      <c r="A39" s="723"/>
      <c r="B39" s="723"/>
      <c r="C39" s="723"/>
      <c r="D39" s="723"/>
      <c r="E39" s="723"/>
      <c r="F39" s="723"/>
      <c r="G39" s="724"/>
      <c r="H39" s="724"/>
      <c r="I39" s="724"/>
      <c r="J39" s="723"/>
      <c r="K39" s="723"/>
    </row>
    <row r="40" spans="1:11" x14ac:dyDescent="0.3">
      <c r="A40" s="723"/>
      <c r="B40" s="723"/>
      <c r="C40" s="723"/>
      <c r="D40" s="723"/>
      <c r="E40" s="723"/>
      <c r="F40" s="723"/>
      <c r="G40" s="724"/>
      <c r="H40" s="724"/>
      <c r="I40" s="724"/>
      <c r="J40" s="723"/>
      <c r="K40" s="723"/>
    </row>
    <row r="41" spans="1:11" x14ac:dyDescent="0.3">
      <c r="A41" s="723"/>
      <c r="B41" s="723"/>
      <c r="C41" s="723"/>
      <c r="D41" s="723"/>
      <c r="E41" s="723"/>
      <c r="F41" s="723"/>
      <c r="G41" s="724"/>
      <c r="H41" s="724"/>
      <c r="I41" s="724"/>
      <c r="J41" s="723"/>
      <c r="K41" s="723"/>
    </row>
    <row r="42" spans="1:11" x14ac:dyDescent="0.3">
      <c r="A42" s="723"/>
      <c r="B42" s="723"/>
      <c r="C42" s="723"/>
      <c r="D42" s="723"/>
      <c r="E42" s="723"/>
      <c r="F42" s="723"/>
      <c r="G42" s="724"/>
      <c r="H42" s="724"/>
      <c r="I42" s="724"/>
      <c r="J42" s="723"/>
      <c r="K42" s="723"/>
    </row>
    <row r="43" spans="1:11" x14ac:dyDescent="0.3">
      <c r="A43" s="723"/>
      <c r="B43" s="723"/>
      <c r="C43" s="723"/>
      <c r="D43" s="723"/>
      <c r="E43" s="723"/>
      <c r="F43" s="723"/>
      <c r="G43" s="724"/>
      <c r="H43" s="724"/>
      <c r="I43" s="724"/>
      <c r="J43" s="723"/>
      <c r="K43" s="723"/>
    </row>
    <row r="44" spans="1:11" x14ac:dyDescent="0.3">
      <c r="A44" s="723"/>
      <c r="B44" s="723"/>
      <c r="C44" s="723"/>
      <c r="D44" s="723"/>
      <c r="E44" s="723"/>
      <c r="F44" s="723"/>
      <c r="G44" s="724"/>
      <c r="H44" s="724"/>
      <c r="I44" s="724"/>
      <c r="J44" s="723"/>
      <c r="K44" s="723"/>
    </row>
    <row r="45" spans="1:11" x14ac:dyDescent="0.3">
      <c r="A45" s="723"/>
      <c r="B45" s="723"/>
      <c r="C45" s="723"/>
      <c r="D45" s="723"/>
      <c r="E45" s="723"/>
      <c r="F45" s="723"/>
      <c r="G45" s="724"/>
      <c r="H45" s="724"/>
      <c r="I45" s="724"/>
      <c r="J45" s="723"/>
      <c r="K45" s="723"/>
    </row>
    <row r="46" spans="1:11" x14ac:dyDescent="0.3">
      <c r="A46" s="723"/>
      <c r="B46" s="723"/>
      <c r="C46" s="723"/>
      <c r="D46" s="723"/>
      <c r="E46" s="723"/>
      <c r="F46" s="723"/>
      <c r="G46" s="724"/>
      <c r="H46" s="724"/>
      <c r="I46" s="724"/>
      <c r="J46" s="723"/>
      <c r="K46" s="723"/>
    </row>
    <row r="47" spans="1:11" x14ac:dyDescent="0.3">
      <c r="A47" s="723"/>
      <c r="B47" s="723"/>
      <c r="C47" s="723"/>
      <c r="D47" s="723"/>
      <c r="E47" s="723"/>
      <c r="F47" s="723"/>
      <c r="G47" s="724"/>
      <c r="H47" s="724"/>
      <c r="I47" s="724"/>
      <c r="J47" s="723"/>
      <c r="K47" s="723"/>
    </row>
    <row r="48" spans="1:11" x14ac:dyDescent="0.3">
      <c r="A48" s="723"/>
      <c r="B48" s="723"/>
      <c r="C48" s="723"/>
      <c r="D48" s="723"/>
      <c r="E48" s="723"/>
      <c r="F48" s="723"/>
      <c r="G48" s="724"/>
      <c r="H48" s="724"/>
      <c r="I48" s="724"/>
      <c r="J48" s="723"/>
      <c r="K48" s="723"/>
    </row>
    <row r="49" spans="1:11" x14ac:dyDescent="0.3">
      <c r="A49" s="723"/>
      <c r="B49" s="723"/>
      <c r="C49" s="723"/>
      <c r="D49" s="723"/>
      <c r="E49" s="723"/>
      <c r="F49" s="723"/>
      <c r="G49" s="724"/>
      <c r="H49" s="724"/>
      <c r="I49" s="724"/>
      <c r="J49" s="723"/>
      <c r="K49" s="723"/>
    </row>
    <row r="50" spans="1:11" x14ac:dyDescent="0.3">
      <c r="A50" s="723"/>
      <c r="B50" s="723"/>
      <c r="C50" s="723"/>
      <c r="D50" s="723"/>
      <c r="E50" s="723"/>
      <c r="F50" s="723"/>
      <c r="G50" s="724"/>
      <c r="H50" s="724"/>
      <c r="I50" s="724"/>
      <c r="J50" s="723"/>
      <c r="K50" s="723"/>
    </row>
    <row r="51" spans="1:11" x14ac:dyDescent="0.3">
      <c r="A51" s="723"/>
      <c r="B51" s="723"/>
      <c r="C51" s="723"/>
      <c r="D51" s="723"/>
      <c r="E51" s="723"/>
      <c r="F51" s="723"/>
      <c r="G51" s="724"/>
      <c r="H51" s="724"/>
      <c r="I51" s="724"/>
      <c r="J51" s="723"/>
      <c r="K51" s="723"/>
    </row>
  </sheetData>
  <sheetProtection algorithmName="SHA-512" hashValue="ttFd+WHE1ThAblepDxZnR+gV1mjZArQttonr3oBd/TXQJvSkE8O+OeL8hNlF5SMS32x3x+bOvPsIpDSxlSnfyQ==" saltValue="czG1J35Gfxe6iJkXgJLf0w==" spinCount="100000" sheet="1" objects="1" scenarios="1"/>
  <mergeCells count="12">
    <mergeCell ref="I12:I13"/>
    <mergeCell ref="M12:M13"/>
    <mergeCell ref="A1:A31"/>
    <mergeCell ref="C3:L3"/>
    <mergeCell ref="C4:L4"/>
    <mergeCell ref="C7:C9"/>
    <mergeCell ref="E7:I8"/>
    <mergeCell ref="K7:K10"/>
    <mergeCell ref="E9:I9"/>
    <mergeCell ref="E11:I11"/>
    <mergeCell ref="E12:E13"/>
    <mergeCell ref="G12:G13"/>
  </mergeCells>
  <pageMargins left="0.2" right="0.39370078740157483" top="0.39370078740157483" bottom="0.39370078740157483" header="0.31496062992125984" footer="0.31496062992125984"/>
  <pageSetup paperSize="9" scale="67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tabColor theme="5" tint="-0.249977111117893"/>
  </sheetPr>
  <dimension ref="A1:X114"/>
  <sheetViews>
    <sheetView showGridLines="0" view="pageBreakPreview" zoomScale="90" zoomScaleNormal="80" zoomScaleSheetLayoutView="90" workbookViewId="0">
      <selection activeCell="X15" sqref="X15"/>
    </sheetView>
  </sheetViews>
  <sheetFormatPr defaultColWidth="9.109375" defaultRowHeight="13.8" x14ac:dyDescent="0.3"/>
  <cols>
    <col min="1" max="1" width="5.6640625" style="136" customWidth="1"/>
    <col min="2" max="2" width="2.6640625" style="136" customWidth="1"/>
    <col min="3" max="3" width="17.44140625" style="364" customWidth="1"/>
    <col min="4" max="4" width="2.6640625" style="136" customWidth="1"/>
    <col min="5" max="5" width="20.6640625" style="136" customWidth="1"/>
    <col min="6" max="6" width="2.6640625" style="136" customWidth="1"/>
    <col min="7" max="7" width="20.6640625" style="136" customWidth="1"/>
    <col min="8" max="8" width="2.6640625" style="136" customWidth="1"/>
    <col min="9" max="9" width="20.6640625" style="136" customWidth="1"/>
    <col min="10" max="10" width="2.6640625" style="136" customWidth="1"/>
    <col min="11" max="11" width="20.6640625" style="136" customWidth="1"/>
    <col min="12" max="12" width="2.6640625" style="136" customWidth="1"/>
    <col min="13" max="13" width="26.6640625" style="136" customWidth="1"/>
    <col min="14" max="14" width="2.6640625" style="136" customWidth="1"/>
    <col min="15" max="15" width="20.6640625" style="136" customWidth="1"/>
    <col min="16" max="16" width="2.6640625" style="136" customWidth="1"/>
    <col min="17" max="17" width="20.6640625" style="136" customWidth="1"/>
    <col min="18" max="18" width="2.6640625" style="136" customWidth="1"/>
    <col min="19" max="22" width="10.6640625" style="136" customWidth="1"/>
    <col min="23" max="23" width="11.5546875" style="136" customWidth="1"/>
    <col min="24" max="26" width="9.109375" style="136"/>
    <col min="27" max="27" width="10.5546875" style="136" customWidth="1"/>
    <col min="28" max="28" width="9.109375" style="136"/>
    <col min="29" max="29" width="10.5546875" style="136" customWidth="1"/>
    <col min="30" max="16384" width="9.109375" style="136"/>
  </cols>
  <sheetData>
    <row r="1" spans="1:24" ht="14.25" customHeight="1" x14ac:dyDescent="0.3">
      <c r="A1" s="799"/>
      <c r="B1" s="135"/>
      <c r="C1" s="408"/>
    </row>
    <row r="2" spans="1:24" ht="14.25" customHeight="1" x14ac:dyDescent="0.3">
      <c r="A2" s="799"/>
      <c r="B2" s="135"/>
    </row>
    <row r="3" spans="1:24" ht="14.25" customHeight="1" x14ac:dyDescent="0.3">
      <c r="A3" s="799"/>
      <c r="B3" s="135"/>
      <c r="C3" s="806" t="s">
        <v>233</v>
      </c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137"/>
      <c r="S3" s="137"/>
      <c r="T3" s="137"/>
      <c r="U3" s="137"/>
      <c r="V3" s="137"/>
      <c r="W3" s="137"/>
      <c r="X3" s="137"/>
    </row>
    <row r="4" spans="1:24" ht="14.25" customHeight="1" x14ac:dyDescent="0.3">
      <c r="A4" s="799"/>
      <c r="B4" s="135"/>
      <c r="C4" s="807" t="s">
        <v>234</v>
      </c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137"/>
      <c r="S4" s="137"/>
      <c r="T4" s="137"/>
      <c r="U4" s="137"/>
      <c r="V4" s="137"/>
      <c r="W4" s="137"/>
      <c r="X4" s="137"/>
    </row>
    <row r="5" spans="1:24" ht="9" customHeight="1" thickBot="1" x14ac:dyDescent="0.35">
      <c r="A5" s="799"/>
      <c r="B5" s="135"/>
      <c r="C5" s="614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4" ht="9" customHeight="1" x14ac:dyDescent="0.3">
      <c r="A6" s="799"/>
      <c r="B6" s="135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364"/>
    </row>
    <row r="7" spans="1:24" ht="14.25" customHeight="1" x14ac:dyDescent="0.3">
      <c r="A7" s="799"/>
      <c r="B7" s="135"/>
      <c r="C7" s="758" t="s">
        <v>2</v>
      </c>
      <c r="D7" s="138"/>
      <c r="E7" s="752" t="s">
        <v>175</v>
      </c>
      <c r="F7" s="140"/>
      <c r="G7" s="752" t="s">
        <v>4</v>
      </c>
      <c r="H7" s="140"/>
      <c r="I7" s="752" t="s">
        <v>42</v>
      </c>
      <c r="J7" s="140"/>
      <c r="K7" s="752" t="s">
        <v>43</v>
      </c>
      <c r="L7" s="140"/>
      <c r="M7" s="752" t="s">
        <v>260</v>
      </c>
      <c r="N7" s="109"/>
      <c r="O7" s="752" t="s">
        <v>259</v>
      </c>
      <c r="P7" s="140"/>
      <c r="Q7" s="832" t="s">
        <v>7</v>
      </c>
      <c r="R7" s="110"/>
    </row>
    <row r="8" spans="1:24" ht="14.25" customHeight="1" x14ac:dyDescent="0.3">
      <c r="A8" s="799"/>
      <c r="B8" s="135"/>
      <c r="C8" s="759"/>
      <c r="D8" s="138"/>
      <c r="E8" s="760"/>
      <c r="F8" s="140"/>
      <c r="G8" s="760"/>
      <c r="H8" s="140"/>
      <c r="I8" s="760"/>
      <c r="J8" s="140"/>
      <c r="K8" s="760"/>
      <c r="L8" s="140"/>
      <c r="M8" s="752"/>
      <c r="N8" s="109"/>
      <c r="O8" s="752"/>
      <c r="P8" s="140"/>
      <c r="Q8" s="833"/>
      <c r="R8" s="110"/>
    </row>
    <row r="9" spans="1:24" ht="14.25" customHeight="1" x14ac:dyDescent="0.25">
      <c r="A9" s="799"/>
      <c r="B9" s="135"/>
      <c r="C9" s="759"/>
      <c r="D9" s="138"/>
      <c r="E9" s="760"/>
      <c r="F9" s="143"/>
      <c r="G9" s="760"/>
      <c r="H9" s="143"/>
      <c r="I9" s="760"/>
      <c r="J9" s="143"/>
      <c r="K9" s="760"/>
      <c r="L9" s="143"/>
      <c r="M9" s="752"/>
      <c r="N9" s="114"/>
      <c r="O9" s="752"/>
      <c r="P9" s="143"/>
      <c r="Q9" s="833"/>
      <c r="R9" s="110"/>
    </row>
    <row r="10" spans="1:24" ht="14.25" customHeight="1" x14ac:dyDescent="0.25">
      <c r="A10" s="799"/>
      <c r="B10" s="135"/>
      <c r="C10" s="759"/>
      <c r="D10" s="138"/>
      <c r="E10" s="760"/>
      <c r="F10" s="143"/>
      <c r="G10" s="760"/>
      <c r="H10" s="143"/>
      <c r="I10" s="760"/>
      <c r="J10" s="143"/>
      <c r="K10" s="760"/>
      <c r="L10" s="143"/>
      <c r="M10" s="752"/>
      <c r="N10" s="115"/>
      <c r="O10" s="752"/>
      <c r="P10" s="143"/>
      <c r="Q10" s="833"/>
      <c r="R10" s="116"/>
    </row>
    <row r="11" spans="1:24" ht="12" customHeight="1" x14ac:dyDescent="0.3">
      <c r="A11" s="799"/>
      <c r="B11" s="135"/>
      <c r="C11" s="407"/>
      <c r="D11" s="138"/>
      <c r="E11" s="138"/>
      <c r="F11" s="138"/>
      <c r="G11" s="140"/>
      <c r="H11" s="140"/>
      <c r="I11" s="140"/>
      <c r="J11" s="140"/>
      <c r="K11" s="140"/>
      <c r="L11" s="140"/>
      <c r="M11" s="117"/>
      <c r="N11" s="117"/>
      <c r="O11" s="138"/>
      <c r="P11" s="138"/>
      <c r="Q11" s="138"/>
      <c r="R11" s="283"/>
    </row>
    <row r="12" spans="1:24" ht="21" customHeight="1" thickBot="1" x14ac:dyDescent="0.35">
      <c r="A12" s="799"/>
      <c r="B12" s="494"/>
      <c r="C12" s="487"/>
      <c r="D12" s="488"/>
      <c r="E12" s="488"/>
      <c r="F12" s="488"/>
      <c r="G12" s="500" t="s">
        <v>8</v>
      </c>
      <c r="H12" s="500"/>
      <c r="I12" s="500" t="s">
        <v>8</v>
      </c>
      <c r="J12" s="500"/>
      <c r="K12" s="500" t="s">
        <v>8</v>
      </c>
      <c r="L12" s="500"/>
      <c r="M12" s="615"/>
      <c r="N12" s="615"/>
      <c r="O12" s="500" t="s">
        <v>8</v>
      </c>
      <c r="P12" s="488"/>
      <c r="Q12" s="500" t="s">
        <v>8</v>
      </c>
      <c r="R12" s="282"/>
    </row>
    <row r="13" spans="1:24" ht="114" customHeight="1" x14ac:dyDescent="0.3">
      <c r="A13" s="799"/>
      <c r="B13" s="135"/>
      <c r="C13" s="60">
        <v>2022</v>
      </c>
      <c r="D13" s="443"/>
      <c r="E13" s="319">
        <v>16208</v>
      </c>
      <c r="F13" s="444"/>
      <c r="G13" s="319">
        <v>6732096</v>
      </c>
      <c r="H13" s="319"/>
      <c r="I13" s="319">
        <v>3603983</v>
      </c>
      <c r="J13" s="319"/>
      <c r="K13" s="319">
        <v>3128113</v>
      </c>
      <c r="L13" s="319"/>
      <c r="M13" s="319">
        <v>110593</v>
      </c>
      <c r="N13" s="319"/>
      <c r="O13" s="319">
        <v>1262416</v>
      </c>
      <c r="P13" s="319"/>
      <c r="Q13" s="319">
        <v>633989</v>
      </c>
      <c r="R13" s="410"/>
      <c r="S13" s="411"/>
      <c r="T13" s="411"/>
      <c r="U13" s="411"/>
      <c r="V13" s="411"/>
    </row>
    <row r="14" spans="1:24" ht="114" customHeight="1" x14ac:dyDescent="0.3">
      <c r="A14" s="799"/>
      <c r="B14" s="135"/>
      <c r="C14" s="60">
        <v>2015</v>
      </c>
      <c r="D14" s="443"/>
      <c r="E14" s="58">
        <v>16348</v>
      </c>
      <c r="F14" s="409"/>
      <c r="G14" s="58">
        <v>5841686</v>
      </c>
      <c r="H14" s="58"/>
      <c r="I14" s="58">
        <v>3273058</v>
      </c>
      <c r="J14" s="58"/>
      <c r="K14" s="58">
        <v>2568628</v>
      </c>
      <c r="L14" s="58"/>
      <c r="M14" s="58">
        <v>99520</v>
      </c>
      <c r="N14" s="58"/>
      <c r="O14" s="58">
        <v>985178</v>
      </c>
      <c r="P14" s="58"/>
      <c r="Q14" s="58">
        <v>589586</v>
      </c>
      <c r="R14" s="445"/>
      <c r="S14" s="411"/>
      <c r="T14" s="411"/>
      <c r="U14" s="720"/>
      <c r="V14" s="720"/>
    </row>
    <row r="15" spans="1:24" ht="114" customHeight="1" x14ac:dyDescent="0.3">
      <c r="A15" s="799"/>
      <c r="B15" s="135"/>
      <c r="C15" s="60">
        <v>2010</v>
      </c>
      <c r="D15" s="294"/>
      <c r="E15" s="58">
        <v>12318.0000000001</v>
      </c>
      <c r="F15" s="58"/>
      <c r="G15" s="58">
        <v>3630237</v>
      </c>
      <c r="H15" s="58"/>
      <c r="I15" s="58">
        <v>1928069</v>
      </c>
      <c r="J15" s="142"/>
      <c r="K15" s="58">
        <v>1702168</v>
      </c>
      <c r="L15" s="58"/>
      <c r="M15" s="58">
        <v>72892</v>
      </c>
      <c r="N15" s="58"/>
      <c r="O15" s="58">
        <v>532814</v>
      </c>
      <c r="P15" s="142"/>
      <c r="Q15" s="58">
        <v>303284</v>
      </c>
      <c r="U15" s="710"/>
      <c r="V15" s="710"/>
    </row>
    <row r="16" spans="1:24" ht="14.25" customHeight="1" thickBot="1" x14ac:dyDescent="0.35">
      <c r="A16" s="799"/>
      <c r="B16" s="494"/>
      <c r="C16" s="487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U16" s="710"/>
      <c r="V16" s="710"/>
    </row>
    <row r="17" spans="1:18" ht="14.25" customHeight="1" x14ac:dyDescent="0.3">
      <c r="A17" s="799"/>
      <c r="B17" s="135"/>
      <c r="C17" s="845"/>
      <c r="D17" s="845"/>
      <c r="E17" s="845"/>
      <c r="F17" s="845"/>
      <c r="G17" s="845"/>
      <c r="H17" s="845"/>
      <c r="I17" s="845"/>
      <c r="J17" s="845"/>
      <c r="K17" s="845"/>
      <c r="L17" s="845"/>
      <c r="M17" s="845"/>
      <c r="N17" s="845"/>
      <c r="O17" s="845"/>
      <c r="P17" s="845"/>
      <c r="Q17" s="845"/>
      <c r="R17" s="845"/>
    </row>
    <row r="18" spans="1:18" ht="14.25" customHeight="1" x14ac:dyDescent="0.3">
      <c r="A18" s="148"/>
    </row>
    <row r="19" spans="1:18" ht="14.25" customHeight="1" x14ac:dyDescent="0.3">
      <c r="A19" s="148"/>
    </row>
    <row r="20" spans="1:18" ht="14.25" customHeight="1" x14ac:dyDescent="0.3">
      <c r="A20" s="148"/>
    </row>
    <row r="21" spans="1:18" ht="14.25" customHeight="1" x14ac:dyDescent="0.3">
      <c r="A21" s="148"/>
    </row>
    <row r="22" spans="1:18" ht="14.25" customHeight="1" x14ac:dyDescent="0.3">
      <c r="A22" s="148"/>
    </row>
    <row r="23" spans="1:18" ht="14.25" customHeight="1" x14ac:dyDescent="0.3">
      <c r="A23" s="148"/>
    </row>
    <row r="24" spans="1:18" ht="14.25" customHeight="1" x14ac:dyDescent="0.3">
      <c r="A24" s="148"/>
    </row>
    <row r="25" spans="1:18" ht="14.25" customHeight="1" x14ac:dyDescent="0.3">
      <c r="A25" s="148"/>
    </row>
    <row r="26" spans="1:18" ht="14.25" customHeight="1" x14ac:dyDescent="0.3">
      <c r="A26" s="148"/>
    </row>
    <row r="27" spans="1:18" ht="14.25" customHeight="1" x14ac:dyDescent="0.3">
      <c r="A27" s="148"/>
    </row>
    <row r="28" spans="1:18" ht="14.25" customHeight="1" x14ac:dyDescent="0.3">
      <c r="A28" s="148"/>
    </row>
    <row r="29" spans="1:18" ht="14.25" customHeight="1" x14ac:dyDescent="0.3">
      <c r="A29" s="148"/>
    </row>
    <row r="30" spans="1:18" ht="14.25" customHeight="1" x14ac:dyDescent="0.3">
      <c r="A30" s="148"/>
    </row>
    <row r="31" spans="1:18" ht="14.25" customHeight="1" x14ac:dyDescent="0.3">
      <c r="A31" s="148"/>
    </row>
    <row r="32" spans="1:18" ht="14.25" customHeight="1" x14ac:dyDescent="0.3">
      <c r="A32" s="148"/>
    </row>
    <row r="33" spans="1:1" ht="14.25" customHeight="1" x14ac:dyDescent="0.3">
      <c r="A33" s="148"/>
    </row>
    <row r="34" spans="1:1" ht="14.25" customHeight="1" x14ac:dyDescent="0.3">
      <c r="A34" s="148"/>
    </row>
    <row r="35" spans="1:1" ht="14.25" customHeight="1" x14ac:dyDescent="0.3">
      <c r="A35" s="148"/>
    </row>
    <row r="36" spans="1:1" ht="14.25" customHeight="1" x14ac:dyDescent="0.3">
      <c r="A36" s="148"/>
    </row>
    <row r="37" spans="1:1" ht="14.25" customHeight="1" x14ac:dyDescent="0.3">
      <c r="A37" s="148"/>
    </row>
    <row r="38" spans="1:1" ht="14.25" customHeight="1" x14ac:dyDescent="0.3">
      <c r="A38" s="148"/>
    </row>
    <row r="39" spans="1:1" ht="14.25" customHeight="1" x14ac:dyDescent="0.3"/>
    <row r="40" spans="1:1" ht="14.25" customHeight="1" x14ac:dyDescent="0.3"/>
    <row r="41" spans="1:1" ht="14.25" customHeight="1" x14ac:dyDescent="0.3"/>
    <row r="42" spans="1:1" ht="14.25" customHeight="1" x14ac:dyDescent="0.3"/>
    <row r="43" spans="1:1" ht="14.25" customHeight="1" x14ac:dyDescent="0.3"/>
    <row r="44" spans="1:1" ht="14.25" customHeight="1" x14ac:dyDescent="0.3"/>
    <row r="45" spans="1:1" ht="14.25" customHeight="1" x14ac:dyDescent="0.3"/>
    <row r="46" spans="1:1" ht="14.25" customHeight="1" x14ac:dyDescent="0.3"/>
    <row r="47" spans="1:1" ht="14.25" customHeight="1" x14ac:dyDescent="0.3"/>
    <row r="48" spans="1:1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</sheetData>
  <sheetProtection algorithmName="SHA-512" hashValue="h0agdD8kl05v77axzySIGHmvLFzNvBf1Zq4txe0mSmRPaIkQ1q+aJrY1AKL7oPjrycttqJ8j5GEAh/o+LOtBUA==" saltValue="S/Gj+nDJkT/zXYR08cJSlw==" spinCount="100000" sheet="1" objects="1" scenarios="1"/>
  <mergeCells count="12">
    <mergeCell ref="A1:A17"/>
    <mergeCell ref="Q7:Q10"/>
    <mergeCell ref="C17:R17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83" right="0.39370078740157483" top="0.39370078740157483" bottom="0.39370078740157483" header="0.31496062992125984" footer="0.31496062992125984"/>
  <pageSetup paperSize="9" scale="6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tabColor theme="5" tint="-0.249977111117893"/>
  </sheetPr>
  <dimension ref="A1:Y43"/>
  <sheetViews>
    <sheetView showGridLines="0" view="pageBreakPreview" zoomScale="90" zoomScaleNormal="80" zoomScaleSheetLayoutView="90" workbookViewId="0">
      <selection activeCell="X15" sqref="X15"/>
    </sheetView>
  </sheetViews>
  <sheetFormatPr defaultColWidth="9.109375" defaultRowHeight="13.8" x14ac:dyDescent="0.3"/>
  <cols>
    <col min="1" max="1" width="5.6640625" style="135" customWidth="1"/>
    <col min="2" max="2" width="2.6640625" style="135" customWidth="1"/>
    <col min="3" max="3" width="32.109375" style="136" customWidth="1"/>
    <col min="4" max="4" width="2.6640625" style="136" customWidth="1"/>
    <col min="5" max="5" width="17.6640625" style="136" customWidth="1"/>
    <col min="6" max="6" width="2.6640625" style="136" customWidth="1"/>
    <col min="7" max="7" width="17.6640625" style="136" customWidth="1"/>
    <col min="8" max="8" width="2.6640625" style="136" customWidth="1"/>
    <col min="9" max="9" width="17.6640625" style="136" customWidth="1"/>
    <col min="10" max="10" width="2.6640625" style="136" customWidth="1"/>
    <col min="11" max="11" width="17.6640625" style="136" customWidth="1"/>
    <col min="12" max="12" width="2.6640625" style="136" customWidth="1"/>
    <col min="13" max="13" width="26.6640625" style="136" customWidth="1"/>
    <col min="14" max="14" width="2.6640625" style="136" customWidth="1"/>
    <col min="15" max="15" width="17.6640625" style="136" customWidth="1"/>
    <col min="16" max="16" width="2.6640625" style="136" customWidth="1"/>
    <col min="17" max="17" width="18.33203125" style="136" customWidth="1"/>
    <col min="18" max="18" width="2.6640625" style="136" customWidth="1"/>
    <col min="19" max="21" width="9.109375" style="136"/>
    <col min="22" max="22" width="10.5546875" style="136" customWidth="1"/>
    <col min="23" max="23" width="9.109375" style="136"/>
    <col min="24" max="24" width="10.5546875" style="136" customWidth="1"/>
    <col min="25" max="16384" width="9.109375" style="136"/>
  </cols>
  <sheetData>
    <row r="1" spans="1:25" ht="14.25" customHeight="1" x14ac:dyDescent="0.3">
      <c r="A1" s="799"/>
    </row>
    <row r="2" spans="1:25" ht="14.25" customHeight="1" x14ac:dyDescent="0.3">
      <c r="A2" s="799"/>
    </row>
    <row r="3" spans="1:25" ht="14.25" customHeight="1" x14ac:dyDescent="0.3">
      <c r="A3" s="799"/>
      <c r="C3" s="806" t="s">
        <v>176</v>
      </c>
      <c r="D3" s="806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412"/>
      <c r="S3" s="137"/>
      <c r="T3" s="412"/>
      <c r="U3" s="412"/>
      <c r="V3" s="412"/>
      <c r="W3" s="137"/>
      <c r="X3" s="137"/>
      <c r="Y3" s="137"/>
    </row>
    <row r="4" spans="1:25" ht="14.25" customHeight="1" x14ac:dyDescent="0.3">
      <c r="A4" s="799"/>
      <c r="C4" s="807" t="s">
        <v>235</v>
      </c>
      <c r="D4" s="807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413"/>
      <c r="S4" s="137"/>
      <c r="T4" s="413"/>
      <c r="U4" s="413"/>
      <c r="V4" s="413"/>
      <c r="W4" s="137"/>
      <c r="X4" s="137"/>
      <c r="Y4" s="137"/>
    </row>
    <row r="5" spans="1:25" ht="9" customHeight="1" thickBot="1" x14ac:dyDescent="0.35">
      <c r="A5" s="799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5" ht="9" customHeight="1" x14ac:dyDescent="0.3">
      <c r="A6" s="799"/>
      <c r="C6" s="142"/>
      <c r="D6" s="142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364"/>
    </row>
    <row r="7" spans="1:25" ht="14.25" customHeight="1" x14ac:dyDescent="0.3">
      <c r="A7" s="799"/>
      <c r="C7" s="758" t="s">
        <v>159</v>
      </c>
      <c r="D7" s="414"/>
      <c r="E7" s="752" t="s">
        <v>41</v>
      </c>
      <c r="F7" s="140"/>
      <c r="G7" s="752" t="s">
        <v>4</v>
      </c>
      <c r="H7" s="140"/>
      <c r="I7" s="752" t="s">
        <v>42</v>
      </c>
      <c r="J7" s="140"/>
      <c r="K7" s="752" t="s">
        <v>43</v>
      </c>
      <c r="L7" s="404"/>
      <c r="M7" s="752" t="s">
        <v>260</v>
      </c>
      <c r="N7" s="404"/>
      <c r="O7" s="752" t="s">
        <v>259</v>
      </c>
      <c r="P7" s="140"/>
      <c r="Q7" s="832" t="s">
        <v>7</v>
      </c>
      <c r="R7" s="110"/>
    </row>
    <row r="8" spans="1:25" ht="14.25" customHeight="1" x14ac:dyDescent="0.3">
      <c r="A8" s="799"/>
      <c r="C8" s="758"/>
      <c r="D8" s="414"/>
      <c r="E8" s="760"/>
      <c r="F8" s="140"/>
      <c r="G8" s="760"/>
      <c r="H8" s="140"/>
      <c r="I8" s="760"/>
      <c r="J8" s="140"/>
      <c r="K8" s="760"/>
      <c r="L8" s="406"/>
      <c r="M8" s="752"/>
      <c r="N8" s="404"/>
      <c r="O8" s="752"/>
      <c r="P8" s="140"/>
      <c r="Q8" s="833"/>
      <c r="R8" s="110"/>
    </row>
    <row r="9" spans="1:25" ht="14.25" customHeight="1" x14ac:dyDescent="0.3">
      <c r="A9" s="799"/>
      <c r="C9" s="758"/>
      <c r="D9" s="414"/>
      <c r="E9" s="760"/>
      <c r="F9" s="143"/>
      <c r="G9" s="760"/>
      <c r="H9" s="143"/>
      <c r="I9" s="760"/>
      <c r="J9" s="143"/>
      <c r="K9" s="760"/>
      <c r="L9" s="406"/>
      <c r="M9" s="752"/>
      <c r="N9" s="404"/>
      <c r="O9" s="752"/>
      <c r="P9" s="143"/>
      <c r="Q9" s="833"/>
      <c r="R9" s="110"/>
    </row>
    <row r="10" spans="1:25" ht="14.25" customHeight="1" x14ac:dyDescent="0.3">
      <c r="A10" s="799"/>
      <c r="C10" s="758"/>
      <c r="D10" s="414"/>
      <c r="E10" s="760"/>
      <c r="F10" s="143"/>
      <c r="G10" s="760"/>
      <c r="H10" s="143"/>
      <c r="I10" s="760"/>
      <c r="J10" s="143"/>
      <c r="K10" s="760"/>
      <c r="L10" s="406"/>
      <c r="M10" s="752"/>
      <c r="N10" s="404"/>
      <c r="O10" s="752"/>
      <c r="P10" s="143"/>
      <c r="Q10" s="833"/>
      <c r="R10" s="116"/>
    </row>
    <row r="11" spans="1:25" ht="12" customHeight="1" x14ac:dyDescent="0.3">
      <c r="A11" s="799"/>
      <c r="C11" s="142"/>
      <c r="D11" s="142"/>
      <c r="E11" s="138"/>
      <c r="F11" s="138"/>
      <c r="G11" s="143"/>
      <c r="H11" s="143"/>
      <c r="I11" s="138"/>
      <c r="J11" s="138"/>
      <c r="K11" s="143"/>
      <c r="L11" s="143"/>
      <c r="M11" s="143"/>
      <c r="N11" s="143"/>
      <c r="O11" s="138"/>
      <c r="P11" s="138"/>
      <c r="Q11" s="284"/>
      <c r="R11" s="116"/>
    </row>
    <row r="12" spans="1:25" ht="21" customHeight="1" thickBot="1" x14ac:dyDescent="0.35">
      <c r="A12" s="799"/>
      <c r="C12" s="503"/>
      <c r="D12" s="503"/>
      <c r="E12" s="488"/>
      <c r="F12" s="488"/>
      <c r="G12" s="500" t="s">
        <v>8</v>
      </c>
      <c r="H12" s="500"/>
      <c r="I12" s="500" t="s">
        <v>8</v>
      </c>
      <c r="J12" s="500"/>
      <c r="K12" s="500" t="s">
        <v>8</v>
      </c>
      <c r="L12" s="500"/>
      <c r="M12" s="488"/>
      <c r="N12" s="488"/>
      <c r="O12" s="500" t="s">
        <v>8</v>
      </c>
      <c r="P12" s="488"/>
      <c r="Q12" s="500" t="s">
        <v>8</v>
      </c>
      <c r="R12" s="282"/>
    </row>
    <row r="13" spans="1:25" ht="50.1" customHeight="1" thickBot="1" x14ac:dyDescent="0.35">
      <c r="A13" s="799"/>
      <c r="C13" s="618" t="s">
        <v>11</v>
      </c>
      <c r="D13" s="507"/>
      <c r="E13" s="506">
        <v>16208</v>
      </c>
      <c r="F13" s="506"/>
      <c r="G13" s="506">
        <v>6732096</v>
      </c>
      <c r="H13" s="506"/>
      <c r="I13" s="506">
        <v>3603983</v>
      </c>
      <c r="J13" s="506"/>
      <c r="K13" s="506">
        <v>3128113</v>
      </c>
      <c r="L13" s="506"/>
      <c r="M13" s="506">
        <v>110593</v>
      </c>
      <c r="N13" s="506"/>
      <c r="O13" s="506">
        <v>1262416</v>
      </c>
      <c r="P13" s="506"/>
      <c r="Q13" s="506">
        <v>633989</v>
      </c>
      <c r="R13" s="415"/>
    </row>
    <row r="14" spans="1:25" ht="99.9" customHeight="1" x14ac:dyDescent="0.3">
      <c r="A14" s="799"/>
      <c r="C14" s="220" t="s">
        <v>177</v>
      </c>
      <c r="D14" s="145"/>
      <c r="E14" s="58">
        <v>6904</v>
      </c>
      <c r="F14" s="409"/>
      <c r="G14" s="58">
        <v>3231129</v>
      </c>
      <c r="H14" s="58"/>
      <c r="I14" s="58">
        <v>1693207</v>
      </c>
      <c r="J14" s="58"/>
      <c r="K14" s="58">
        <v>1537922</v>
      </c>
      <c r="L14" s="58"/>
      <c r="M14" s="58">
        <v>44862</v>
      </c>
      <c r="N14" s="58"/>
      <c r="O14" s="58">
        <v>615374</v>
      </c>
      <c r="P14" s="58"/>
      <c r="Q14" s="58">
        <v>287917</v>
      </c>
      <c r="R14" s="343"/>
      <c r="T14" s="710"/>
      <c r="U14" s="710"/>
    </row>
    <row r="15" spans="1:25" ht="99.9" customHeight="1" x14ac:dyDescent="0.3">
      <c r="A15" s="799"/>
      <c r="C15" s="671" t="s">
        <v>178</v>
      </c>
      <c r="D15" s="145"/>
      <c r="E15" s="58">
        <v>9304</v>
      </c>
      <c r="F15" s="58"/>
      <c r="G15" s="58">
        <v>3500967</v>
      </c>
      <c r="H15" s="58"/>
      <c r="I15" s="58">
        <v>1910776</v>
      </c>
      <c r="J15" s="58"/>
      <c r="K15" s="58">
        <v>1590191</v>
      </c>
      <c r="L15" s="58"/>
      <c r="M15" s="58">
        <v>65731</v>
      </c>
      <c r="N15" s="58"/>
      <c r="O15" s="58">
        <v>647042</v>
      </c>
      <c r="P15" s="58"/>
      <c r="Q15" s="58">
        <v>346072</v>
      </c>
      <c r="R15" s="343"/>
      <c r="T15" s="710"/>
      <c r="U15" s="710"/>
    </row>
    <row r="16" spans="1:25" ht="14.25" customHeight="1" x14ac:dyDescent="0.3">
      <c r="A16" s="799"/>
      <c r="C16" s="142"/>
      <c r="D16" s="142"/>
      <c r="E16" s="409"/>
      <c r="F16" s="409"/>
      <c r="G16" s="409"/>
      <c r="H16" s="409"/>
      <c r="I16" s="409"/>
      <c r="J16" s="409"/>
      <c r="K16" s="409"/>
      <c r="L16" s="409"/>
      <c r="M16" s="409"/>
      <c r="N16" s="409"/>
      <c r="O16" s="409"/>
      <c r="P16" s="409"/>
      <c r="Q16" s="409"/>
      <c r="T16" s="710"/>
      <c r="U16" s="710"/>
    </row>
    <row r="17" spans="1:17" ht="14.25" customHeight="1" x14ac:dyDescent="0.25">
      <c r="A17" s="799"/>
      <c r="C17" s="142"/>
      <c r="D17" s="142"/>
      <c r="E17" s="142"/>
      <c r="F17" s="142"/>
      <c r="G17" s="115"/>
      <c r="H17" s="142"/>
      <c r="I17" s="142"/>
      <c r="J17" s="142"/>
      <c r="K17" s="409"/>
      <c r="L17" s="142"/>
      <c r="M17" s="142"/>
      <c r="N17" s="142"/>
      <c r="O17" s="142"/>
      <c r="P17" s="142"/>
      <c r="Q17" s="142"/>
    </row>
    <row r="18" spans="1:17" ht="14.25" customHeight="1" thickBot="1" x14ac:dyDescent="0.35">
      <c r="A18" s="799"/>
      <c r="B18" s="494"/>
      <c r="C18" s="503"/>
      <c r="D18" s="503"/>
      <c r="E18" s="503"/>
      <c r="F18" s="503"/>
      <c r="G18" s="503"/>
      <c r="H18" s="503"/>
      <c r="I18" s="503"/>
      <c r="J18" s="503"/>
      <c r="K18" s="503"/>
      <c r="L18" s="503"/>
      <c r="M18" s="503"/>
      <c r="N18" s="503"/>
      <c r="O18" s="503"/>
      <c r="P18" s="503"/>
      <c r="Q18" s="503"/>
    </row>
    <row r="19" spans="1:17" ht="14.25" customHeight="1" x14ac:dyDescent="0.3">
      <c r="A19" s="799"/>
    </row>
    <row r="20" spans="1:17" ht="14.25" customHeight="1" x14ac:dyDescent="0.3">
      <c r="A20" s="148"/>
      <c r="B20" s="148"/>
    </row>
    <row r="21" spans="1:17" x14ac:dyDescent="0.3">
      <c r="A21" s="148"/>
      <c r="G21" s="361"/>
    </row>
    <row r="22" spans="1:17" x14ac:dyDescent="0.3">
      <c r="A22" s="148"/>
      <c r="G22" s="361"/>
      <c r="I22" s="361"/>
      <c r="K22" s="684"/>
      <c r="M22" s="684"/>
    </row>
    <row r="23" spans="1:17" x14ac:dyDescent="0.3">
      <c r="A23" s="148"/>
      <c r="I23" s="361"/>
      <c r="K23" s="684"/>
      <c r="M23" s="684"/>
    </row>
    <row r="24" spans="1:17" x14ac:dyDescent="0.3">
      <c r="A24" s="148"/>
      <c r="G24" s="361"/>
      <c r="I24" s="361"/>
      <c r="K24" s="684"/>
      <c r="M24" s="684"/>
      <c r="O24" s="361"/>
    </row>
    <row r="25" spans="1:17" x14ac:dyDescent="0.3">
      <c r="A25" s="148"/>
      <c r="K25" s="684"/>
      <c r="M25" s="684"/>
    </row>
    <row r="26" spans="1:17" x14ac:dyDescent="0.3">
      <c r="A26" s="148"/>
      <c r="K26" s="685"/>
    </row>
    <row r="27" spans="1:17" x14ac:dyDescent="0.3">
      <c r="A27" s="148"/>
      <c r="M27" s="685"/>
    </row>
    <row r="28" spans="1:17" x14ac:dyDescent="0.3">
      <c r="A28" s="148"/>
    </row>
    <row r="29" spans="1:17" x14ac:dyDescent="0.3">
      <c r="A29" s="148"/>
      <c r="K29" s="361"/>
    </row>
    <row r="30" spans="1:17" x14ac:dyDescent="0.3">
      <c r="A30" s="148"/>
    </row>
    <row r="31" spans="1:17" x14ac:dyDescent="0.3">
      <c r="A31" s="148"/>
    </row>
    <row r="32" spans="1:17" x14ac:dyDescent="0.3">
      <c r="A32" s="148"/>
    </row>
    <row r="33" spans="1:1" x14ac:dyDescent="0.3">
      <c r="A33" s="148"/>
    </row>
    <row r="34" spans="1:1" x14ac:dyDescent="0.3">
      <c r="A34" s="148"/>
    </row>
    <row r="35" spans="1:1" x14ac:dyDescent="0.3">
      <c r="A35" s="148"/>
    </row>
    <row r="36" spans="1:1" x14ac:dyDescent="0.3">
      <c r="A36" s="148"/>
    </row>
    <row r="37" spans="1:1" x14ac:dyDescent="0.3">
      <c r="A37" s="148"/>
    </row>
    <row r="38" spans="1:1" x14ac:dyDescent="0.3">
      <c r="A38" s="148"/>
    </row>
    <row r="39" spans="1:1" x14ac:dyDescent="0.3">
      <c r="A39" s="148"/>
    </row>
    <row r="40" spans="1:1" x14ac:dyDescent="0.3">
      <c r="A40" s="148"/>
    </row>
    <row r="41" spans="1:1" x14ac:dyDescent="0.3">
      <c r="A41" s="148"/>
    </row>
    <row r="42" spans="1:1" x14ac:dyDescent="0.3">
      <c r="A42" s="148"/>
    </row>
    <row r="43" spans="1:1" x14ac:dyDescent="0.3">
      <c r="A43" s="148"/>
    </row>
  </sheetData>
  <sheetProtection algorithmName="SHA-512" hashValue="tRZwB+2TI5M5dOEGb91V5ZTWkhz8NCaLJh5/m8wlh2nGtb4gZr/NFWilGLh/NqaRvuQPyhwbBw745KeJ50kgJA==" saltValue="9WJAqUvZN0LjSC1KycLaqQ==" spinCount="100000" sheet="1" objects="1" scenarios="1"/>
  <mergeCells count="11">
    <mergeCell ref="Q7:Q10"/>
    <mergeCell ref="A1:A19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23622047244094491" right="0.39370078740157483" top="0.39370078740157483" bottom="0.39370078740157483" header="0.31496062992125984" footer="0.31496062992125984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tabColor theme="5" tint="-0.249977111117893"/>
  </sheetPr>
  <dimension ref="A1:AG47"/>
  <sheetViews>
    <sheetView showGridLines="0" view="pageBreakPreview" zoomScale="80" zoomScaleNormal="85" zoomScaleSheetLayoutView="80" workbookViewId="0">
      <selection activeCell="W58" sqref="W58"/>
    </sheetView>
  </sheetViews>
  <sheetFormatPr defaultColWidth="9.109375" defaultRowHeight="13.8" x14ac:dyDescent="0.3"/>
  <cols>
    <col min="1" max="1" width="5.6640625" style="148" customWidth="1"/>
    <col min="2" max="2" width="2.6640625" style="148" customWidth="1"/>
    <col min="3" max="3" width="21.6640625" style="136" customWidth="1"/>
    <col min="4" max="4" width="2.6640625" style="136" customWidth="1"/>
    <col min="5" max="5" width="19.6640625" style="136" customWidth="1"/>
    <col min="6" max="6" width="2.6640625" style="136" customWidth="1"/>
    <col min="7" max="7" width="19.6640625" style="136" customWidth="1"/>
    <col min="8" max="8" width="2.6640625" style="136" customWidth="1"/>
    <col min="9" max="9" width="19.6640625" style="136" customWidth="1"/>
    <col min="10" max="10" width="2.6640625" style="136" customWidth="1"/>
    <col min="11" max="11" width="19.6640625" style="136" customWidth="1"/>
    <col min="12" max="12" width="2.6640625" style="136" customWidth="1"/>
    <col min="13" max="13" width="19.6640625" style="136" customWidth="1"/>
    <col min="14" max="14" width="2.6640625" style="136" customWidth="1"/>
    <col min="15" max="15" width="19.6640625" style="136" customWidth="1"/>
    <col min="16" max="16" width="2.6640625" style="136" customWidth="1"/>
    <col min="17" max="17" width="19.6640625" style="136" customWidth="1"/>
    <col min="18" max="18" width="2.6640625" style="136" customWidth="1"/>
    <col min="19" max="21" width="10.6640625" style="136" customWidth="1"/>
    <col min="22" max="22" width="2.109375" style="136" customWidth="1"/>
    <col min="23" max="23" width="14.44140625" style="136" customWidth="1"/>
    <col min="24" max="24" width="2.44140625" style="136" customWidth="1"/>
    <col min="25" max="25" width="15.6640625" style="136" customWidth="1"/>
    <col min="26" max="26" width="1.88671875" style="136" customWidth="1"/>
    <col min="27" max="27" width="13.109375" style="136" customWidth="1"/>
    <col min="28" max="28" width="1.88671875" style="136" customWidth="1"/>
    <col min="29" max="29" width="9.109375" style="136"/>
    <col min="30" max="30" width="2.109375" style="136" customWidth="1"/>
    <col min="31" max="31" width="12.109375" style="136" customWidth="1"/>
    <col min="32" max="32" width="2.109375" style="136" customWidth="1"/>
    <col min="33" max="33" width="16.33203125" style="136" bestFit="1" customWidth="1"/>
    <col min="34" max="16384" width="9.109375" style="136"/>
  </cols>
  <sheetData>
    <row r="1" spans="1:33" ht="14.25" customHeight="1" x14ac:dyDescent="0.3">
      <c r="A1" s="799"/>
      <c r="B1" s="403"/>
    </row>
    <row r="2" spans="1:33" ht="14.25" customHeight="1" x14ac:dyDescent="0.3">
      <c r="A2" s="799"/>
      <c r="B2" s="403"/>
    </row>
    <row r="3" spans="1:33" ht="14.25" customHeight="1" x14ac:dyDescent="0.3">
      <c r="A3" s="799"/>
      <c r="B3" s="403"/>
      <c r="C3" s="806" t="s">
        <v>236</v>
      </c>
      <c r="D3" s="806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137"/>
      <c r="S3" s="137"/>
      <c r="T3" s="137"/>
      <c r="U3" s="137"/>
      <c r="V3" s="137"/>
      <c r="W3" s="137"/>
      <c r="X3" s="137"/>
      <c r="Y3" s="137"/>
    </row>
    <row r="4" spans="1:33" ht="14.25" customHeight="1" x14ac:dyDescent="0.3">
      <c r="A4" s="799"/>
      <c r="B4" s="403"/>
      <c r="C4" s="807" t="s">
        <v>237</v>
      </c>
      <c r="D4" s="807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137"/>
      <c r="S4" s="137"/>
      <c r="T4" s="137"/>
      <c r="U4" s="137"/>
      <c r="V4" s="137"/>
      <c r="W4" s="137"/>
      <c r="X4" s="137"/>
      <c r="Y4" s="137"/>
    </row>
    <row r="5" spans="1:33" ht="9" customHeight="1" thickBot="1" x14ac:dyDescent="0.35">
      <c r="A5" s="799"/>
      <c r="B5" s="403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33" ht="9" customHeight="1" x14ac:dyDescent="0.3">
      <c r="A6" s="799"/>
      <c r="B6" s="403"/>
      <c r="C6" s="407"/>
      <c r="D6" s="407"/>
      <c r="E6" s="142"/>
      <c r="F6" s="142"/>
      <c r="G6" s="142"/>
      <c r="H6" s="142"/>
      <c r="I6" s="142"/>
      <c r="J6" s="142"/>
      <c r="K6" s="142"/>
      <c r="L6" s="142"/>
      <c r="M6" s="407"/>
      <c r="N6" s="407"/>
      <c r="O6" s="142"/>
      <c r="P6" s="142"/>
      <c r="Q6" s="142"/>
    </row>
    <row r="7" spans="1:33" ht="14.25" customHeight="1" x14ac:dyDescent="0.3">
      <c r="A7" s="799"/>
      <c r="B7" s="403"/>
      <c r="C7" s="758" t="s">
        <v>157</v>
      </c>
      <c r="D7" s="414"/>
      <c r="E7" s="752" t="s">
        <v>41</v>
      </c>
      <c r="F7" s="138"/>
      <c r="G7" s="752" t="s">
        <v>4</v>
      </c>
      <c r="H7" s="140"/>
      <c r="I7" s="752" t="s">
        <v>42</v>
      </c>
      <c r="J7" s="138"/>
      <c r="K7" s="752" t="s">
        <v>43</v>
      </c>
      <c r="L7" s="404"/>
      <c r="M7" s="752" t="s">
        <v>153</v>
      </c>
      <c r="N7" s="404"/>
      <c r="O7" s="752" t="s">
        <v>259</v>
      </c>
      <c r="P7" s="138"/>
      <c r="Q7" s="832" t="s">
        <v>7</v>
      </c>
      <c r="R7" s="110"/>
    </row>
    <row r="8" spans="1:33" ht="14.25" customHeight="1" x14ac:dyDescent="0.3">
      <c r="A8" s="799"/>
      <c r="B8" s="403"/>
      <c r="C8" s="759"/>
      <c r="D8" s="417"/>
      <c r="E8" s="760"/>
      <c r="F8" s="138"/>
      <c r="G8" s="760"/>
      <c r="H8" s="140"/>
      <c r="I8" s="760"/>
      <c r="J8" s="138"/>
      <c r="K8" s="760"/>
      <c r="L8" s="406"/>
      <c r="M8" s="752"/>
      <c r="N8" s="404"/>
      <c r="O8" s="752"/>
      <c r="P8" s="138"/>
      <c r="Q8" s="833"/>
      <c r="R8" s="110"/>
    </row>
    <row r="9" spans="1:33" ht="14.25" customHeight="1" x14ac:dyDescent="0.3">
      <c r="A9" s="799"/>
      <c r="B9" s="403"/>
      <c r="C9" s="759"/>
      <c r="D9" s="417"/>
      <c r="E9" s="760"/>
      <c r="F9" s="138"/>
      <c r="G9" s="760"/>
      <c r="H9" s="143"/>
      <c r="I9" s="760"/>
      <c r="J9" s="138"/>
      <c r="K9" s="760"/>
      <c r="L9" s="406"/>
      <c r="M9" s="752"/>
      <c r="N9" s="404"/>
      <c r="O9" s="752"/>
      <c r="P9" s="138"/>
      <c r="Q9" s="833"/>
      <c r="R9" s="110"/>
    </row>
    <row r="10" spans="1:33" ht="14.25" customHeight="1" x14ac:dyDescent="0.3">
      <c r="A10" s="799"/>
      <c r="B10" s="403"/>
      <c r="C10" s="759"/>
      <c r="D10" s="417"/>
      <c r="E10" s="760"/>
      <c r="F10" s="138"/>
      <c r="G10" s="760"/>
      <c r="H10" s="143"/>
      <c r="I10" s="760"/>
      <c r="J10" s="138"/>
      <c r="K10" s="760"/>
      <c r="L10" s="406"/>
      <c r="M10" s="752"/>
      <c r="N10" s="404"/>
      <c r="O10" s="752"/>
      <c r="P10" s="138"/>
      <c r="Q10" s="833"/>
      <c r="R10" s="116"/>
    </row>
    <row r="11" spans="1:33" ht="12" customHeight="1" x14ac:dyDescent="0.3">
      <c r="A11" s="799"/>
      <c r="B11" s="403"/>
      <c r="C11" s="407"/>
      <c r="D11" s="407"/>
      <c r="E11" s="138"/>
      <c r="F11" s="138"/>
      <c r="G11" s="138"/>
      <c r="H11" s="138"/>
      <c r="I11" s="138"/>
      <c r="J11" s="138"/>
      <c r="K11" s="138"/>
      <c r="L11" s="138"/>
      <c r="M11" s="117"/>
      <c r="N11" s="117"/>
      <c r="O11" s="138"/>
      <c r="P11" s="138"/>
      <c r="Q11" s="138"/>
      <c r="R11" s="283"/>
    </row>
    <row r="12" spans="1:33" ht="21" customHeight="1" thickBot="1" x14ac:dyDescent="0.35">
      <c r="A12" s="799"/>
      <c r="B12" s="403"/>
      <c r="C12" s="487"/>
      <c r="D12" s="487"/>
      <c r="E12" s="488"/>
      <c r="F12" s="488"/>
      <c r="G12" s="500" t="s">
        <v>8</v>
      </c>
      <c r="H12" s="500"/>
      <c r="I12" s="500" t="s">
        <v>8</v>
      </c>
      <c r="J12" s="500"/>
      <c r="K12" s="500" t="s">
        <v>8</v>
      </c>
      <c r="L12" s="500"/>
      <c r="M12" s="500"/>
      <c r="N12" s="500"/>
      <c r="O12" s="500" t="s">
        <v>8</v>
      </c>
      <c r="P12" s="500"/>
      <c r="Q12" s="500" t="s">
        <v>8</v>
      </c>
      <c r="R12" s="282"/>
    </row>
    <row r="13" spans="1:33" ht="50.1" customHeight="1" thickBot="1" x14ac:dyDescent="0.35">
      <c r="A13" s="799"/>
      <c r="B13" s="403"/>
      <c r="C13" s="492" t="s">
        <v>11</v>
      </c>
      <c r="D13" s="492"/>
      <c r="E13" s="493">
        <v>16208</v>
      </c>
      <c r="F13" s="493"/>
      <c r="G13" s="493">
        <v>6732096.3681599991</v>
      </c>
      <c r="H13" s="493"/>
      <c r="I13" s="493">
        <v>3603983.4131583329</v>
      </c>
      <c r="J13" s="493"/>
      <c r="K13" s="493">
        <v>3128112.9999999995</v>
      </c>
      <c r="L13" s="493"/>
      <c r="M13" s="493">
        <v>110593</v>
      </c>
      <c r="N13" s="493"/>
      <c r="O13" s="493">
        <v>1262415.64576</v>
      </c>
      <c r="P13" s="493"/>
      <c r="Q13" s="493">
        <v>633988.99999999988</v>
      </c>
      <c r="R13" s="164"/>
      <c r="S13" s="274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ht="30" customHeight="1" x14ac:dyDescent="0.3">
      <c r="A14" s="799"/>
      <c r="B14" s="403"/>
      <c r="C14" s="60" t="s">
        <v>22</v>
      </c>
      <c r="D14" s="60"/>
      <c r="E14" s="58">
        <v>1574</v>
      </c>
      <c r="F14" s="58"/>
      <c r="G14" s="58">
        <v>547757.00749999972</v>
      </c>
      <c r="H14" s="58"/>
      <c r="I14" s="58">
        <v>293134.00780833338</v>
      </c>
      <c r="J14" s="58"/>
      <c r="K14" s="58">
        <v>254622.99969166669</v>
      </c>
      <c r="L14" s="58"/>
      <c r="M14" s="58">
        <v>7625</v>
      </c>
      <c r="N14" s="58"/>
      <c r="O14" s="58">
        <v>47757.0075</v>
      </c>
      <c r="P14" s="58"/>
      <c r="Q14" s="58">
        <v>36823.518506250002</v>
      </c>
      <c r="R14" s="58"/>
      <c r="S14" s="361"/>
      <c r="T14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46"/>
    </row>
    <row r="15" spans="1:33" ht="30" customHeight="1" x14ac:dyDescent="0.3">
      <c r="A15" s="799"/>
      <c r="B15" s="403"/>
      <c r="C15" s="60" t="s">
        <v>23</v>
      </c>
      <c r="D15" s="60"/>
      <c r="E15" s="58">
        <v>506</v>
      </c>
      <c r="F15" s="58"/>
      <c r="G15" s="58">
        <v>148867.47860000003</v>
      </c>
      <c r="H15" s="58"/>
      <c r="I15" s="58">
        <v>91344.803689999972</v>
      </c>
      <c r="J15" s="58"/>
      <c r="K15" s="58">
        <v>57522.674910000002</v>
      </c>
      <c r="L15" s="58"/>
      <c r="M15" s="58">
        <v>3043</v>
      </c>
      <c r="N15" s="58"/>
      <c r="O15" s="58">
        <v>38867.478600000002</v>
      </c>
      <c r="P15" s="58"/>
      <c r="Q15" s="58">
        <v>21733.678102499991</v>
      </c>
      <c r="R15" s="58"/>
      <c r="S15" s="361"/>
      <c r="T15"/>
      <c r="U15" s="446"/>
      <c r="V15" s="446"/>
      <c r="W15" s="446"/>
      <c r="X15" s="446"/>
      <c r="Y15" s="446"/>
      <c r="Z15" s="446"/>
      <c r="AA15" s="446"/>
      <c r="AB15" s="446"/>
      <c r="AC15" s="446"/>
      <c r="AD15" s="446"/>
      <c r="AE15" s="446"/>
      <c r="AF15" s="446"/>
      <c r="AG15" s="446"/>
    </row>
    <row r="16" spans="1:33" ht="30" customHeight="1" x14ac:dyDescent="0.3">
      <c r="A16" s="799"/>
      <c r="B16" s="403"/>
      <c r="C16" s="60" t="s">
        <v>24</v>
      </c>
      <c r="D16" s="60"/>
      <c r="E16" s="132">
        <v>815</v>
      </c>
      <c r="F16" s="58"/>
      <c r="G16" s="132">
        <v>255810.40609999999</v>
      </c>
      <c r="H16" s="58"/>
      <c r="I16" s="132">
        <v>153464.05396499997</v>
      </c>
      <c r="J16" s="58"/>
      <c r="K16" s="132">
        <v>102346.35213499998</v>
      </c>
      <c r="L16" s="58"/>
      <c r="M16" s="132">
        <v>4745</v>
      </c>
      <c r="N16" s="58"/>
      <c r="O16" s="132">
        <v>25810.4061</v>
      </c>
      <c r="P16" s="58"/>
      <c r="Q16" s="132">
        <v>14785.551108750002</v>
      </c>
      <c r="R16" s="58"/>
      <c r="S16" s="361"/>
      <c r="T16"/>
      <c r="U16" s="446"/>
      <c r="V16" s="446"/>
      <c r="W16" s="446"/>
      <c r="X16" s="446"/>
      <c r="Y16" s="446"/>
      <c r="Z16" s="446"/>
      <c r="AA16" s="446"/>
      <c r="AB16" s="446"/>
      <c r="AC16" s="446"/>
      <c r="AD16" s="446"/>
      <c r="AE16" s="446"/>
      <c r="AF16" s="446"/>
      <c r="AG16" s="446"/>
    </row>
    <row r="17" spans="1:33" ht="30" customHeight="1" x14ac:dyDescent="0.3">
      <c r="A17" s="799"/>
      <c r="B17" s="403"/>
      <c r="C17" s="60" t="s">
        <v>156</v>
      </c>
      <c r="D17" s="60"/>
      <c r="E17" s="132">
        <v>477</v>
      </c>
      <c r="F17" s="58"/>
      <c r="G17" s="132">
        <v>199178.63460000005</v>
      </c>
      <c r="H17" s="58"/>
      <c r="I17" s="132">
        <v>128626.78796666667</v>
      </c>
      <c r="J17" s="58"/>
      <c r="K17" s="132">
        <v>70551.846633333334</v>
      </c>
      <c r="L17" s="58"/>
      <c r="M17" s="132">
        <v>2646</v>
      </c>
      <c r="N17" s="58"/>
      <c r="O17" s="132">
        <v>30178.634600000001</v>
      </c>
      <c r="P17" s="58"/>
      <c r="Q17" s="132">
        <v>10618.923724999999</v>
      </c>
      <c r="R17" s="58"/>
      <c r="S17" s="361"/>
      <c r="T17"/>
      <c r="U17" s="446"/>
      <c r="V17" s="446"/>
      <c r="W17" s="446"/>
      <c r="X17" s="446"/>
      <c r="Y17" s="446"/>
      <c r="Z17" s="446"/>
      <c r="AA17" s="446"/>
      <c r="AB17" s="446"/>
      <c r="AC17" s="446"/>
      <c r="AD17" s="446"/>
      <c r="AE17" s="446"/>
      <c r="AF17" s="446"/>
      <c r="AG17" s="446"/>
    </row>
    <row r="18" spans="1:33" ht="30" customHeight="1" x14ac:dyDescent="0.3">
      <c r="A18" s="799"/>
      <c r="B18" s="403"/>
      <c r="C18" s="60" t="s">
        <v>25</v>
      </c>
      <c r="D18" s="60"/>
      <c r="E18" s="58">
        <v>496</v>
      </c>
      <c r="F18" s="58"/>
      <c r="G18" s="58">
        <v>124179.0156</v>
      </c>
      <c r="H18" s="58"/>
      <c r="I18" s="58">
        <v>63175.193256666673</v>
      </c>
      <c r="J18" s="58"/>
      <c r="K18" s="58">
        <v>61003.822343333341</v>
      </c>
      <c r="L18" s="58"/>
      <c r="M18" s="58">
        <v>2070</v>
      </c>
      <c r="N18" s="58"/>
      <c r="O18" s="58">
        <v>24179.015599999999</v>
      </c>
      <c r="P18" s="58"/>
      <c r="Q18" s="58">
        <v>18791.275377499991</v>
      </c>
      <c r="R18" s="58"/>
      <c r="S18" s="361"/>
      <c r="T18"/>
      <c r="U18" s="446"/>
      <c r="V18" s="446"/>
      <c r="W18" s="446"/>
      <c r="X18" s="446"/>
      <c r="Y18" s="446"/>
      <c r="Z18" s="446"/>
      <c r="AA18" s="446"/>
      <c r="AB18" s="446"/>
      <c r="AC18" s="446"/>
      <c r="AD18" s="446"/>
      <c r="AE18" s="446"/>
      <c r="AF18" s="446"/>
      <c r="AG18" s="446"/>
    </row>
    <row r="19" spans="1:33" ht="30" customHeight="1" x14ac:dyDescent="0.3">
      <c r="A19" s="799"/>
      <c r="B19" s="403"/>
      <c r="C19" s="60" t="s">
        <v>26</v>
      </c>
      <c r="D19" s="60"/>
      <c r="E19" s="58">
        <v>920</v>
      </c>
      <c r="F19" s="58"/>
      <c r="G19" s="58">
        <v>249439.0773</v>
      </c>
      <c r="H19" s="58"/>
      <c r="I19" s="58">
        <v>140861.30819500002</v>
      </c>
      <c r="J19" s="58"/>
      <c r="K19" s="58">
        <v>108577.76910499998</v>
      </c>
      <c r="L19" s="58"/>
      <c r="M19" s="58">
        <v>4216</v>
      </c>
      <c r="N19" s="58"/>
      <c r="O19" s="58">
        <v>23439.077300000001</v>
      </c>
      <c r="P19" s="58"/>
      <c r="Q19" s="58">
        <v>13281.816251250002</v>
      </c>
      <c r="R19" s="58"/>
      <c r="S19" s="361"/>
      <c r="T19"/>
      <c r="U19" s="446"/>
      <c r="V19" s="446"/>
      <c r="W19" s="446"/>
      <c r="X19" s="446"/>
      <c r="Y19" s="446"/>
      <c r="Z19" s="446"/>
      <c r="AA19" s="446"/>
      <c r="AB19" s="446"/>
      <c r="AC19" s="446"/>
      <c r="AD19" s="446"/>
      <c r="AE19" s="446"/>
      <c r="AF19" s="446"/>
      <c r="AG19" s="446"/>
    </row>
    <row r="20" spans="1:33" ht="30" customHeight="1" x14ac:dyDescent="0.3">
      <c r="A20" s="799"/>
      <c r="B20" s="403"/>
      <c r="C20" s="60" t="s">
        <v>27</v>
      </c>
      <c r="D20" s="60"/>
      <c r="E20" s="58">
        <v>905</v>
      </c>
      <c r="F20" s="58"/>
      <c r="G20" s="58">
        <v>209024.20699999999</v>
      </c>
      <c r="H20" s="58"/>
      <c r="I20" s="58">
        <v>115226.32111166669</v>
      </c>
      <c r="J20" s="58"/>
      <c r="K20" s="58">
        <v>93797.885888333331</v>
      </c>
      <c r="L20" s="58"/>
      <c r="M20" s="58">
        <v>4686</v>
      </c>
      <c r="N20" s="58"/>
      <c r="O20" s="58">
        <v>30024.206999999999</v>
      </c>
      <c r="P20" s="58"/>
      <c r="Q20" s="58">
        <v>22967.33796375</v>
      </c>
      <c r="R20" s="58"/>
      <c r="S20" s="361"/>
      <c r="T20"/>
      <c r="U20" s="446"/>
      <c r="V20" s="446"/>
      <c r="W20" s="446"/>
      <c r="X20" s="446"/>
      <c r="Y20" s="446"/>
      <c r="Z20" s="446"/>
      <c r="AA20" s="446"/>
      <c r="AB20" s="446"/>
      <c r="AC20" s="446"/>
      <c r="AD20" s="446"/>
      <c r="AE20" s="446"/>
      <c r="AF20" s="446"/>
      <c r="AG20" s="446"/>
    </row>
    <row r="21" spans="1:33" ht="30" customHeight="1" x14ac:dyDescent="0.3">
      <c r="A21" s="799"/>
      <c r="B21" s="403"/>
      <c r="C21" s="60" t="s">
        <v>29</v>
      </c>
      <c r="D21" s="60"/>
      <c r="E21" s="58">
        <v>889</v>
      </c>
      <c r="F21" s="58"/>
      <c r="G21" s="58">
        <v>219248.07360000003</v>
      </c>
      <c r="H21" s="58"/>
      <c r="I21" s="58">
        <v>118334.77030666666</v>
      </c>
      <c r="J21" s="58"/>
      <c r="K21" s="58">
        <v>100913.30329333342</v>
      </c>
      <c r="L21" s="58"/>
      <c r="M21" s="58">
        <v>4637</v>
      </c>
      <c r="N21" s="58"/>
      <c r="O21" s="58">
        <v>30248.0736</v>
      </c>
      <c r="P21" s="58"/>
      <c r="Q21" s="58">
        <v>24147.879365000015</v>
      </c>
      <c r="R21" s="58"/>
      <c r="S21" s="361"/>
      <c r="T21"/>
      <c r="U21" s="446"/>
      <c r="V21" s="446"/>
      <c r="W21" s="446"/>
      <c r="X21" s="446"/>
      <c r="Y21" s="446"/>
      <c r="Z21" s="446"/>
      <c r="AA21" s="446"/>
      <c r="AB21" s="446"/>
      <c r="AC21" s="446"/>
      <c r="AD21" s="446"/>
      <c r="AE21" s="446"/>
      <c r="AF21" s="446"/>
      <c r="AG21" s="446"/>
    </row>
    <row r="22" spans="1:33" ht="30" customHeight="1" x14ac:dyDescent="0.3">
      <c r="A22" s="799"/>
      <c r="B22" s="403"/>
      <c r="C22" s="60" t="s">
        <v>30</v>
      </c>
      <c r="D22" s="60"/>
      <c r="E22" s="58">
        <v>129</v>
      </c>
      <c r="F22" s="58"/>
      <c r="G22" s="58">
        <v>28695.3511</v>
      </c>
      <c r="H22" s="58"/>
      <c r="I22" s="58">
        <v>16646.223014999996</v>
      </c>
      <c r="J22" s="58"/>
      <c r="K22" s="58">
        <v>12049.128085000002</v>
      </c>
      <c r="L22" s="58"/>
      <c r="M22" s="58">
        <v>777</v>
      </c>
      <c r="N22" s="58"/>
      <c r="O22" s="171">
        <v>27695.3511</v>
      </c>
      <c r="P22" s="58"/>
      <c r="Q22" s="58">
        <v>2325.6071462500008</v>
      </c>
      <c r="R22" s="58"/>
      <c r="S22" s="361"/>
      <c r="T22"/>
      <c r="U22" s="446"/>
      <c r="V22" s="446"/>
      <c r="W22" s="58"/>
      <c r="X22" s="446"/>
      <c r="Y22" s="446"/>
      <c r="Z22" s="446"/>
      <c r="AA22" s="446"/>
      <c r="AB22" s="446"/>
      <c r="AC22" s="446"/>
      <c r="AD22" s="446"/>
      <c r="AE22" s="446"/>
      <c r="AF22" s="446"/>
      <c r="AG22" s="446"/>
    </row>
    <row r="23" spans="1:33" ht="30" customHeight="1" x14ac:dyDescent="0.3">
      <c r="A23" s="799"/>
      <c r="B23" s="403"/>
      <c r="C23" s="60" t="s">
        <v>28</v>
      </c>
      <c r="D23" s="60"/>
      <c r="E23" s="58">
        <v>1094</v>
      </c>
      <c r="F23" s="58"/>
      <c r="G23" s="58">
        <v>656059.21519999963</v>
      </c>
      <c r="H23" s="58"/>
      <c r="I23" s="58">
        <v>401560.88027999992</v>
      </c>
      <c r="J23" s="58"/>
      <c r="K23" s="58">
        <v>254498.33491999999</v>
      </c>
      <c r="L23" s="58"/>
      <c r="M23" s="58">
        <v>6754</v>
      </c>
      <c r="N23" s="58"/>
      <c r="O23" s="58">
        <v>56059.215199999999</v>
      </c>
      <c r="P23" s="58"/>
      <c r="Q23" s="58">
        <v>44887.991255000001</v>
      </c>
      <c r="R23" s="58"/>
      <c r="S23" s="361"/>
      <c r="T23"/>
      <c r="U23" s="446"/>
      <c r="V23" s="446"/>
      <c r="W23" s="446"/>
      <c r="X23" s="446"/>
      <c r="Y23" s="446"/>
      <c r="Z23" s="446"/>
      <c r="AA23" s="446"/>
      <c r="AB23" s="446"/>
      <c r="AC23" s="446"/>
      <c r="AD23" s="446"/>
      <c r="AE23" s="446"/>
      <c r="AF23" s="446"/>
      <c r="AG23" s="446"/>
    </row>
    <row r="24" spans="1:33" ht="30" customHeight="1" x14ac:dyDescent="0.3">
      <c r="A24" s="799"/>
      <c r="B24" s="403"/>
      <c r="C24" s="60" t="s">
        <v>33</v>
      </c>
      <c r="D24" s="60"/>
      <c r="E24" s="58">
        <v>1280</v>
      </c>
      <c r="F24" s="58"/>
      <c r="G24" s="58">
        <v>334616.00720000017</v>
      </c>
      <c r="H24" s="58"/>
      <c r="I24" s="58">
        <v>186394.40866666671</v>
      </c>
      <c r="J24" s="58"/>
      <c r="K24" s="58">
        <v>148221.59853333331</v>
      </c>
      <c r="L24" s="58"/>
      <c r="M24" s="58">
        <v>6743</v>
      </c>
      <c r="N24" s="58"/>
      <c r="O24" s="58">
        <v>30616.0072</v>
      </c>
      <c r="P24" s="58"/>
      <c r="Q24" s="58">
        <v>16168.5429</v>
      </c>
      <c r="R24" s="58"/>
      <c r="S24" s="361"/>
      <c r="T24"/>
      <c r="U24" s="446"/>
      <c r="V24" s="446"/>
      <c r="W24" s="446"/>
      <c r="X24" s="446"/>
      <c r="Y24" s="446"/>
      <c r="Z24" s="446"/>
      <c r="AA24" s="446"/>
      <c r="AB24" s="446"/>
      <c r="AC24" s="446"/>
      <c r="AD24" s="446"/>
      <c r="AE24" s="446"/>
      <c r="AF24" s="446"/>
      <c r="AG24" s="446"/>
    </row>
    <row r="25" spans="1:33" ht="30" customHeight="1" x14ac:dyDescent="0.3">
      <c r="A25" s="799"/>
      <c r="B25" s="403"/>
      <c r="C25" s="60" t="s">
        <v>34</v>
      </c>
      <c r="D25" s="60"/>
      <c r="E25" s="58">
        <v>1280</v>
      </c>
      <c r="F25" s="58"/>
      <c r="G25" s="58">
        <v>415059.67729999998</v>
      </c>
      <c r="H25" s="58"/>
      <c r="I25" s="58">
        <v>233309.7514216667</v>
      </c>
      <c r="J25" s="58"/>
      <c r="K25" s="58">
        <v>181749.92587833339</v>
      </c>
      <c r="L25" s="58"/>
      <c r="M25" s="58">
        <v>7609</v>
      </c>
      <c r="N25" s="58"/>
      <c r="O25" s="58">
        <v>20059.677299999999</v>
      </c>
      <c r="P25" s="58"/>
      <c r="Q25" s="58">
        <v>39382.179286250008</v>
      </c>
      <c r="R25" s="58"/>
      <c r="S25" s="361"/>
      <c r="T25"/>
      <c r="U25" s="446"/>
      <c r="V25" s="446"/>
      <c r="W25" s="446"/>
      <c r="X25" s="446"/>
      <c r="Y25" s="446"/>
      <c r="Z25" s="446"/>
      <c r="AA25" s="446"/>
      <c r="AB25" s="446"/>
      <c r="AC25" s="446"/>
      <c r="AD25" s="446"/>
      <c r="AE25" s="446"/>
      <c r="AF25" s="446"/>
      <c r="AG25" s="446"/>
    </row>
    <row r="26" spans="1:33" ht="30" customHeight="1" x14ac:dyDescent="0.3">
      <c r="A26" s="799"/>
      <c r="B26" s="403"/>
      <c r="C26" s="60" t="s">
        <v>31</v>
      </c>
      <c r="D26" s="60"/>
      <c r="E26" s="58">
        <v>4271</v>
      </c>
      <c r="F26" s="58"/>
      <c r="G26" s="58">
        <v>2393995.2266699998</v>
      </c>
      <c r="H26" s="58"/>
      <c r="I26" s="58">
        <v>1208247</v>
      </c>
      <c r="J26" s="58"/>
      <c r="K26" s="58">
        <v>1185748.2716683331</v>
      </c>
      <c r="L26" s="58"/>
      <c r="M26" s="58">
        <v>45130</v>
      </c>
      <c r="N26" s="58"/>
      <c r="O26" s="58">
        <v>260537.22667</v>
      </c>
      <c r="P26" s="58"/>
      <c r="Q26" s="58">
        <v>306749.73850624997</v>
      </c>
      <c r="R26" s="58"/>
      <c r="S26" s="361"/>
      <c r="T26"/>
      <c r="U26" s="446"/>
      <c r="V26" s="446"/>
      <c r="W26" s="446"/>
      <c r="X26" s="446"/>
      <c r="Y26" s="446"/>
      <c r="Z26" s="446"/>
      <c r="AA26" s="446"/>
      <c r="AB26" s="446"/>
      <c r="AC26" s="446"/>
      <c r="AD26" s="446"/>
      <c r="AE26" s="446"/>
      <c r="AF26" s="446"/>
      <c r="AG26" s="446"/>
    </row>
    <row r="27" spans="1:33" ht="30" customHeight="1" x14ac:dyDescent="0.3">
      <c r="A27" s="799"/>
      <c r="B27" s="403"/>
      <c r="C27" s="227" t="s">
        <v>35</v>
      </c>
      <c r="D27" s="227"/>
      <c r="E27" s="58">
        <v>1486</v>
      </c>
      <c r="F27" s="58"/>
      <c r="G27" s="58">
        <v>913858.80055000004</v>
      </c>
      <c r="H27" s="58"/>
      <c r="I27" s="58">
        <v>433655.15265666653</v>
      </c>
      <c r="J27" s="58"/>
      <c r="K27" s="58">
        <v>480203.64789333352</v>
      </c>
      <c r="L27" s="58"/>
      <c r="M27" s="58">
        <v>9411</v>
      </c>
      <c r="N27" s="58"/>
      <c r="O27" s="58">
        <v>600637.80055000004</v>
      </c>
      <c r="P27" s="58"/>
      <c r="Q27" s="58">
        <v>59442.963652500002</v>
      </c>
      <c r="R27" s="58"/>
      <c r="S27" s="361"/>
      <c r="T27"/>
      <c r="U27" s="446"/>
      <c r="V27" s="446"/>
      <c r="W27" s="446"/>
      <c r="X27" s="446"/>
      <c r="Y27" s="446"/>
      <c r="Z27" s="446"/>
      <c r="AA27" s="446"/>
      <c r="AB27" s="446"/>
      <c r="AC27" s="446"/>
      <c r="AD27" s="446"/>
      <c r="AE27" s="446"/>
      <c r="AF27" s="446"/>
      <c r="AG27" s="446"/>
    </row>
    <row r="28" spans="1:33" ht="30" customHeight="1" x14ac:dyDescent="0.3">
      <c r="A28" s="799"/>
      <c r="B28" s="403"/>
      <c r="C28" s="60" t="s">
        <v>36</v>
      </c>
      <c r="D28" s="60"/>
      <c r="E28" s="132">
        <v>50</v>
      </c>
      <c r="F28" s="58"/>
      <c r="G28" s="132">
        <v>16950.722399999999</v>
      </c>
      <c r="H28" s="58"/>
      <c r="I28" s="132">
        <v>10149.950818333331</v>
      </c>
      <c r="J28" s="58"/>
      <c r="K28" s="132">
        <v>6800.7715816666669</v>
      </c>
      <c r="L28" s="58"/>
      <c r="M28" s="132">
        <v>326</v>
      </c>
      <c r="N28" s="58"/>
      <c r="O28" s="132">
        <v>6950</v>
      </c>
      <c r="P28" s="58"/>
      <c r="Q28" s="132">
        <v>1139.33985375</v>
      </c>
      <c r="R28" s="58"/>
      <c r="S28" s="361"/>
      <c r="T28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6"/>
      <c r="AF28" s="446"/>
      <c r="AG28" s="446"/>
    </row>
    <row r="29" spans="1:33" ht="30" customHeight="1" x14ac:dyDescent="0.3">
      <c r="A29" s="799"/>
      <c r="B29" s="403"/>
      <c r="C29" s="227" t="s">
        <v>37</v>
      </c>
      <c r="D29" s="227"/>
      <c r="E29" s="132">
        <v>36</v>
      </c>
      <c r="F29" s="58"/>
      <c r="G29" s="132">
        <v>19357.46744</v>
      </c>
      <c r="H29" s="58"/>
      <c r="I29" s="132">
        <v>9852.7999999999993</v>
      </c>
      <c r="J29" s="58"/>
      <c r="K29" s="132">
        <v>9504.6674399999993</v>
      </c>
      <c r="L29" s="58"/>
      <c r="M29" s="132">
        <v>175</v>
      </c>
      <c r="N29" s="58"/>
      <c r="O29" s="132">
        <v>9356.4674400000004</v>
      </c>
      <c r="P29" s="58"/>
      <c r="Q29" s="132">
        <v>742.65700000000004</v>
      </c>
      <c r="R29" s="58"/>
      <c r="T29"/>
      <c r="U29" s="446"/>
      <c r="V29" s="446"/>
      <c r="W29" s="446"/>
      <c r="X29" s="446"/>
      <c r="Y29" s="446"/>
      <c r="Z29" s="446"/>
      <c r="AA29" s="446"/>
      <c r="AB29" s="446"/>
      <c r="AC29" s="446"/>
      <c r="AD29" s="446"/>
      <c r="AE29" s="446"/>
      <c r="AF29" s="446"/>
      <c r="AG29" s="446"/>
    </row>
    <row r="30" spans="1:33" ht="15" thickBot="1" x14ac:dyDescent="0.35">
      <c r="A30" s="799"/>
      <c r="B30" s="403"/>
      <c r="C30" s="502"/>
      <c r="D30" s="502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14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ht="14.4" x14ac:dyDescent="0.3">
      <c r="A31" s="799"/>
      <c r="E31" s="419"/>
      <c r="F31" s="420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x14ac:dyDescent="0.3">
      <c r="E32" s="164"/>
      <c r="G32" s="164"/>
      <c r="I32" s="164"/>
      <c r="O32" s="164"/>
      <c r="Q32" s="164"/>
    </row>
    <row r="33" spans="3:17" x14ac:dyDescent="0.3">
      <c r="E33" s="164"/>
      <c r="G33" s="421"/>
      <c r="I33" s="421"/>
      <c r="O33" s="421"/>
      <c r="Q33" s="421"/>
    </row>
    <row r="34" spans="3:17" x14ac:dyDescent="0.3">
      <c r="C34" s="447"/>
      <c r="D34" s="447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64"/>
      <c r="Q34" s="164"/>
    </row>
    <row r="35" spans="3:17" x14ac:dyDescent="0.3">
      <c r="C35" s="447"/>
      <c r="D35" s="447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421"/>
      <c r="Q35" s="421"/>
    </row>
    <row r="36" spans="3:17" x14ac:dyDescent="0.3">
      <c r="C36" s="447"/>
      <c r="D36" s="447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64"/>
      <c r="Q36" s="164"/>
    </row>
    <row r="37" spans="3:17" x14ac:dyDescent="0.3">
      <c r="C37" s="447"/>
      <c r="D37" s="447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64"/>
      <c r="Q37" s="164"/>
    </row>
    <row r="38" spans="3:17" x14ac:dyDescent="0.3">
      <c r="C38" s="447"/>
      <c r="D38" s="447"/>
      <c r="E38" s="149"/>
      <c r="F38" s="149"/>
      <c r="G38" s="149"/>
      <c r="H38" s="149"/>
      <c r="I38" s="149"/>
      <c r="J38" s="149"/>
      <c r="K38" s="149"/>
      <c r="L38" s="149"/>
      <c r="M38" s="149"/>
      <c r="N38" s="149"/>
    </row>
    <row r="39" spans="3:17" x14ac:dyDescent="0.3">
      <c r="C39" s="447"/>
      <c r="D39" s="447"/>
      <c r="E39" s="149"/>
      <c r="F39" s="149"/>
      <c r="G39" s="149"/>
      <c r="H39" s="149"/>
      <c r="I39" s="149"/>
      <c r="J39" s="149"/>
      <c r="K39" s="149"/>
      <c r="L39" s="149"/>
      <c r="M39" s="149"/>
      <c r="N39" s="149"/>
    </row>
    <row r="40" spans="3:17" x14ac:dyDescent="0.3">
      <c r="C40" s="447"/>
      <c r="D40" s="447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420"/>
    </row>
    <row r="41" spans="3:17" x14ac:dyDescent="0.3">
      <c r="C41" s="447"/>
      <c r="D41" s="447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420"/>
    </row>
    <row r="42" spans="3:17" x14ac:dyDescent="0.3">
      <c r="C42" s="447"/>
      <c r="D42" s="447"/>
      <c r="E42" s="149"/>
      <c r="F42" s="149"/>
      <c r="G42" s="149"/>
      <c r="H42" s="149"/>
      <c r="I42" s="149"/>
      <c r="J42" s="149"/>
      <c r="K42" s="149"/>
      <c r="L42" s="149"/>
      <c r="M42" s="149"/>
      <c r="N42" s="149"/>
    </row>
    <row r="43" spans="3:17" x14ac:dyDescent="0.3">
      <c r="C43" s="447"/>
      <c r="D43" s="447"/>
      <c r="E43" s="149"/>
      <c r="F43" s="149"/>
      <c r="G43" s="149"/>
      <c r="H43" s="149"/>
      <c r="I43" s="149"/>
      <c r="J43" s="149"/>
      <c r="K43" s="149"/>
      <c r="L43" s="149"/>
      <c r="M43" s="149"/>
      <c r="N43" s="149"/>
    </row>
    <row r="44" spans="3:17" x14ac:dyDescent="0.3">
      <c r="C44" s="447"/>
      <c r="D44" s="447"/>
      <c r="E44" s="149"/>
      <c r="F44" s="149"/>
      <c r="G44" s="149"/>
      <c r="H44" s="149"/>
      <c r="I44" s="149"/>
      <c r="J44" s="149"/>
      <c r="K44" s="149"/>
      <c r="L44" s="149"/>
      <c r="M44" s="149"/>
      <c r="N44" s="149"/>
    </row>
    <row r="45" spans="3:17" x14ac:dyDescent="0.3">
      <c r="C45" s="447"/>
      <c r="D45" s="447"/>
      <c r="E45" s="149"/>
      <c r="F45" s="149"/>
      <c r="G45" s="149"/>
      <c r="H45" s="149"/>
      <c r="I45" s="149"/>
      <c r="J45" s="149"/>
      <c r="K45" s="149"/>
      <c r="L45" s="149"/>
      <c r="M45" s="149"/>
      <c r="N45" s="149"/>
    </row>
    <row r="46" spans="3:17" x14ac:dyDescent="0.3">
      <c r="C46" s="447"/>
      <c r="D46" s="447"/>
      <c r="E46" s="149"/>
      <c r="F46" s="149"/>
      <c r="G46" s="149"/>
      <c r="H46" s="149"/>
      <c r="I46" s="149"/>
      <c r="J46" s="149"/>
      <c r="K46" s="149"/>
      <c r="L46" s="149"/>
      <c r="M46" s="149"/>
      <c r="N46" s="149"/>
    </row>
    <row r="47" spans="3:17" x14ac:dyDescent="0.3">
      <c r="C47" s="447"/>
      <c r="D47" s="447"/>
      <c r="E47" s="149"/>
      <c r="F47" s="149"/>
      <c r="G47" s="149"/>
      <c r="H47" s="149"/>
      <c r="I47" s="149"/>
      <c r="J47" s="149"/>
      <c r="K47" s="149"/>
      <c r="L47" s="149"/>
      <c r="M47" s="149"/>
      <c r="N47" s="149"/>
    </row>
  </sheetData>
  <sheetProtection algorithmName="SHA-512" hashValue="TVTXf8jBuSsMt8WhC8ghECXg/Xhddfte+yPzqQLd0FVJ0jQTPY9DNRgByHbmWi9Y1Oudxb4t+SYdbf7Vt0juXA==" saltValue="bFqpN7D/j9YG2vvmjuwEAQ==" spinCount="100000" sheet="1" objects="1" scenarios="1"/>
  <mergeCells count="11">
    <mergeCell ref="A1:A31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99" right="0.39370078740157499" top="0.39370078740157499" bottom="0.39370078740157499" header="0.31496062992126" footer="0.31496062992126"/>
  <pageSetup paperSize="9" scale="7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tabColor theme="5" tint="-0.249977111117893"/>
  </sheetPr>
  <dimension ref="A1:Y31"/>
  <sheetViews>
    <sheetView showGridLines="0" view="pageBreakPreview" zoomScale="80" zoomScaleNormal="85" workbookViewId="0">
      <selection activeCell="Q17" sqref="Q17"/>
    </sheetView>
  </sheetViews>
  <sheetFormatPr defaultColWidth="9.109375" defaultRowHeight="13.8" x14ac:dyDescent="0.3"/>
  <cols>
    <col min="1" max="1" width="5.6640625" style="136" customWidth="1"/>
    <col min="2" max="2" width="2.6640625" style="136" customWidth="1"/>
    <col min="3" max="3" width="26.88671875" style="136" customWidth="1"/>
    <col min="4" max="4" width="2.6640625" style="136" customWidth="1"/>
    <col min="5" max="5" width="18.6640625" style="136" customWidth="1"/>
    <col min="6" max="6" width="2.6640625" style="136" customWidth="1"/>
    <col min="7" max="7" width="18.6640625" style="136" customWidth="1"/>
    <col min="8" max="8" width="2.6640625" style="136" customWidth="1"/>
    <col min="9" max="9" width="18.6640625" style="136" customWidth="1"/>
    <col min="10" max="10" width="2.6640625" style="136" customWidth="1"/>
    <col min="11" max="11" width="17.44140625" style="136" customWidth="1"/>
    <col min="12" max="12" width="2.6640625" style="136" customWidth="1"/>
    <col min="13" max="13" width="26.6640625" style="136" customWidth="1"/>
    <col min="14" max="14" width="2.6640625" style="136" customWidth="1"/>
    <col min="15" max="15" width="18.6640625" style="136" customWidth="1"/>
    <col min="16" max="16" width="2.6640625" style="136" customWidth="1"/>
    <col min="17" max="17" width="18.6640625" style="136" customWidth="1"/>
    <col min="18" max="18" width="2.6640625" style="136" customWidth="1"/>
    <col min="19" max="22" width="10.6640625" style="136" customWidth="1"/>
    <col min="23" max="16384" width="9.109375" style="136"/>
  </cols>
  <sheetData>
    <row r="1" spans="1:25" ht="14.25" customHeight="1" x14ac:dyDescent="0.3">
      <c r="A1" s="799"/>
      <c r="B1" s="135"/>
    </row>
    <row r="2" spans="1:25" ht="14.25" customHeight="1" x14ac:dyDescent="0.3">
      <c r="A2" s="799"/>
      <c r="B2" s="135"/>
    </row>
    <row r="3" spans="1:25" ht="14.25" customHeight="1" x14ac:dyDescent="0.3">
      <c r="A3" s="799"/>
      <c r="B3" s="135"/>
      <c r="C3" s="806" t="s">
        <v>238</v>
      </c>
      <c r="D3" s="806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137"/>
      <c r="S3" s="137"/>
      <c r="T3" s="137"/>
      <c r="U3" s="137"/>
      <c r="V3" s="137"/>
      <c r="W3" s="137"/>
      <c r="X3" s="137"/>
      <c r="Y3" s="137"/>
    </row>
    <row r="4" spans="1:25" ht="14.25" customHeight="1" x14ac:dyDescent="0.3">
      <c r="A4" s="799"/>
      <c r="B4" s="135"/>
      <c r="C4" s="807" t="s">
        <v>239</v>
      </c>
      <c r="D4" s="807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137"/>
      <c r="S4" s="137"/>
      <c r="T4" s="137"/>
      <c r="U4" s="137"/>
      <c r="V4" s="137"/>
      <c r="W4" s="137"/>
      <c r="X4" s="137"/>
      <c r="Y4" s="137"/>
    </row>
    <row r="5" spans="1:25" ht="9" customHeight="1" thickBot="1" x14ac:dyDescent="0.35">
      <c r="A5" s="799"/>
      <c r="B5" s="135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5" ht="9" customHeight="1" x14ac:dyDescent="0.3">
      <c r="A6" s="799"/>
      <c r="B6" s="135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364"/>
    </row>
    <row r="7" spans="1:25" ht="14.25" customHeight="1" x14ac:dyDescent="0.3">
      <c r="A7" s="799"/>
      <c r="B7" s="135"/>
      <c r="C7" s="758" t="s">
        <v>166</v>
      </c>
      <c r="D7" s="60"/>
      <c r="E7" s="752" t="s">
        <v>41</v>
      </c>
      <c r="F7" s="138"/>
      <c r="G7" s="752" t="s">
        <v>4</v>
      </c>
      <c r="H7" s="140"/>
      <c r="I7" s="752" t="s">
        <v>42</v>
      </c>
      <c r="J7" s="138"/>
      <c r="K7" s="752" t="s">
        <v>43</v>
      </c>
      <c r="L7" s="140"/>
      <c r="M7" s="752" t="s">
        <v>153</v>
      </c>
      <c r="N7" s="109"/>
      <c r="O7" s="752" t="s">
        <v>259</v>
      </c>
      <c r="P7" s="138"/>
      <c r="Q7" s="832" t="s">
        <v>7</v>
      </c>
      <c r="R7" s="110"/>
    </row>
    <row r="8" spans="1:25" ht="14.25" customHeight="1" x14ac:dyDescent="0.3">
      <c r="A8" s="799"/>
      <c r="B8" s="135"/>
      <c r="C8" s="759"/>
      <c r="D8" s="405"/>
      <c r="E8" s="760"/>
      <c r="F8" s="138"/>
      <c r="G8" s="760"/>
      <c r="H8" s="140"/>
      <c r="I8" s="760"/>
      <c r="J8" s="138"/>
      <c r="K8" s="760"/>
      <c r="L8" s="140"/>
      <c r="M8" s="752"/>
      <c r="N8" s="109"/>
      <c r="O8" s="752"/>
      <c r="P8" s="138"/>
      <c r="Q8" s="833"/>
      <c r="R8" s="110"/>
    </row>
    <row r="9" spans="1:25" ht="14.25" customHeight="1" x14ac:dyDescent="0.25">
      <c r="A9" s="799"/>
      <c r="B9" s="135"/>
      <c r="C9" s="759"/>
      <c r="D9" s="407"/>
      <c r="E9" s="760"/>
      <c r="F9" s="138"/>
      <c r="G9" s="760"/>
      <c r="H9" s="143"/>
      <c r="I9" s="760"/>
      <c r="J9" s="138"/>
      <c r="K9" s="760"/>
      <c r="L9" s="143"/>
      <c r="M9" s="752"/>
      <c r="N9" s="114"/>
      <c r="O9" s="752"/>
      <c r="P9" s="138"/>
      <c r="Q9" s="833"/>
      <c r="R9" s="110"/>
    </row>
    <row r="10" spans="1:25" ht="14.25" customHeight="1" x14ac:dyDescent="0.25">
      <c r="A10" s="799"/>
      <c r="B10" s="135"/>
      <c r="C10" s="759"/>
      <c r="D10" s="407"/>
      <c r="E10" s="760"/>
      <c r="F10" s="138"/>
      <c r="G10" s="760"/>
      <c r="H10" s="143"/>
      <c r="I10" s="760"/>
      <c r="J10" s="138"/>
      <c r="K10" s="760"/>
      <c r="L10" s="143"/>
      <c r="M10" s="752"/>
      <c r="N10" s="115"/>
      <c r="O10" s="752"/>
      <c r="P10" s="138"/>
      <c r="Q10" s="833"/>
      <c r="R10" s="116"/>
    </row>
    <row r="11" spans="1:25" ht="12" customHeight="1" x14ac:dyDescent="0.3">
      <c r="A11" s="799"/>
      <c r="B11" s="135"/>
      <c r="C11" s="407"/>
      <c r="D11" s="407"/>
      <c r="E11" s="143"/>
      <c r="F11" s="138"/>
      <c r="G11" s="284"/>
      <c r="H11" s="143"/>
      <c r="I11" s="284"/>
      <c r="J11" s="138"/>
      <c r="K11" s="143"/>
      <c r="L11" s="143"/>
      <c r="M11" s="117"/>
      <c r="N11" s="117"/>
      <c r="O11" s="143"/>
      <c r="P11" s="138"/>
      <c r="Q11" s="284"/>
      <c r="R11" s="116"/>
    </row>
    <row r="12" spans="1:25" ht="21" customHeight="1" thickBot="1" x14ac:dyDescent="0.35">
      <c r="A12" s="799"/>
      <c r="B12" s="135"/>
      <c r="C12" s="487"/>
      <c r="D12" s="487"/>
      <c r="E12" s="495"/>
      <c r="F12" s="495"/>
      <c r="G12" s="491" t="s">
        <v>8</v>
      </c>
      <c r="H12" s="491"/>
      <c r="I12" s="491" t="s">
        <v>8</v>
      </c>
      <c r="J12" s="491"/>
      <c r="K12" s="491" t="s">
        <v>8</v>
      </c>
      <c r="L12" s="491"/>
      <c r="M12" s="491"/>
      <c r="N12" s="491"/>
      <c r="O12" s="491" t="s">
        <v>8</v>
      </c>
      <c r="P12" s="491"/>
      <c r="Q12" s="491" t="s">
        <v>8</v>
      </c>
      <c r="R12" s="422"/>
    </row>
    <row r="13" spans="1:25" ht="44.25" customHeight="1" thickBot="1" x14ac:dyDescent="0.35">
      <c r="A13" s="799"/>
      <c r="B13" s="135"/>
      <c r="C13" s="492" t="s">
        <v>11</v>
      </c>
      <c r="D13" s="492"/>
      <c r="E13" s="493">
        <v>16208</v>
      </c>
      <c r="F13" s="493"/>
      <c r="G13" s="493">
        <v>6732096</v>
      </c>
      <c r="H13" s="493"/>
      <c r="I13" s="493">
        <v>3603983</v>
      </c>
      <c r="J13" s="493"/>
      <c r="K13" s="493">
        <v>3128113</v>
      </c>
      <c r="L13" s="493"/>
      <c r="M13" s="493">
        <v>110593</v>
      </c>
      <c r="N13" s="493"/>
      <c r="O13" s="493">
        <v>1262416</v>
      </c>
      <c r="P13" s="493"/>
      <c r="Q13" s="493">
        <v>633989</v>
      </c>
      <c r="R13" s="164"/>
      <c r="S13" s="274"/>
      <c r="T13" s="274"/>
      <c r="U13" s="274"/>
      <c r="V13" s="274"/>
    </row>
    <row r="14" spans="1:25" ht="75" customHeight="1" x14ac:dyDescent="0.3">
      <c r="A14" s="799"/>
      <c r="B14" s="135"/>
      <c r="C14" s="448" t="s">
        <v>179</v>
      </c>
      <c r="D14" s="315"/>
      <c r="E14" s="58">
        <v>14639</v>
      </c>
      <c r="F14" s="58"/>
      <c r="G14" s="58">
        <v>3999013</v>
      </c>
      <c r="H14" s="58"/>
      <c r="I14" s="58">
        <v>2097211</v>
      </c>
      <c r="J14" s="58"/>
      <c r="K14" s="58">
        <v>1901802</v>
      </c>
      <c r="L14" s="58"/>
      <c r="M14" s="58">
        <v>90414</v>
      </c>
      <c r="N14" s="58"/>
      <c r="O14" s="58">
        <v>828558</v>
      </c>
      <c r="P14" s="58"/>
      <c r="Q14" s="58">
        <v>370484</v>
      </c>
      <c r="R14" s="58"/>
      <c r="S14" s="361"/>
      <c r="T14" s="362"/>
      <c r="U14" s="363"/>
      <c r="V14" s="361"/>
    </row>
    <row r="15" spans="1:25" ht="75" customHeight="1" x14ac:dyDescent="0.3">
      <c r="A15" s="799"/>
      <c r="B15" s="135"/>
      <c r="C15" s="448" t="s">
        <v>180</v>
      </c>
      <c r="D15" s="315"/>
      <c r="E15" s="132">
        <v>532</v>
      </c>
      <c r="F15" s="132"/>
      <c r="G15" s="132">
        <v>766805</v>
      </c>
      <c r="H15" s="132"/>
      <c r="I15" s="132">
        <v>121440</v>
      </c>
      <c r="J15" s="132"/>
      <c r="K15" s="132">
        <v>645365</v>
      </c>
      <c r="L15" s="132"/>
      <c r="M15" s="132">
        <v>5077</v>
      </c>
      <c r="N15" s="132"/>
      <c r="O15" s="132">
        <v>85301</v>
      </c>
      <c r="P15" s="132"/>
      <c r="Q15" s="132">
        <v>19415</v>
      </c>
      <c r="R15" s="58"/>
      <c r="S15" s="361"/>
      <c r="T15" s="362"/>
      <c r="U15" s="363"/>
      <c r="V15" s="361"/>
    </row>
    <row r="16" spans="1:25" ht="75" customHeight="1" x14ac:dyDescent="0.3">
      <c r="A16" s="799"/>
      <c r="B16" s="135"/>
      <c r="C16" s="448" t="s">
        <v>181</v>
      </c>
      <c r="D16" s="315"/>
      <c r="E16" s="132">
        <v>4</v>
      </c>
      <c r="F16" s="132"/>
      <c r="G16" s="132">
        <v>4700</v>
      </c>
      <c r="H16" s="132"/>
      <c r="I16" s="132">
        <v>995</v>
      </c>
      <c r="J16" s="132"/>
      <c r="K16" s="132">
        <v>3705</v>
      </c>
      <c r="L16" s="132"/>
      <c r="M16" s="132">
        <v>56</v>
      </c>
      <c r="N16" s="132"/>
      <c r="O16" s="132">
        <v>920</v>
      </c>
      <c r="P16" s="132"/>
      <c r="Q16" s="132">
        <v>418</v>
      </c>
      <c r="R16" s="58"/>
      <c r="S16" s="361"/>
      <c r="T16" s="362"/>
      <c r="U16" s="363"/>
      <c r="V16" s="361"/>
    </row>
    <row r="17" spans="1:22" ht="75" customHeight="1" x14ac:dyDescent="0.3">
      <c r="A17" s="799"/>
      <c r="B17" s="135"/>
      <c r="C17" s="448" t="s">
        <v>182</v>
      </c>
      <c r="D17" s="315"/>
      <c r="E17" s="58">
        <v>1025</v>
      </c>
      <c r="F17" s="58"/>
      <c r="G17" s="58">
        <v>1954729</v>
      </c>
      <c r="H17" s="58"/>
      <c r="I17" s="58">
        <v>1382902</v>
      </c>
      <c r="J17" s="58"/>
      <c r="K17" s="58">
        <v>571827</v>
      </c>
      <c r="L17" s="58"/>
      <c r="M17" s="58">
        <v>14979</v>
      </c>
      <c r="N17" s="58"/>
      <c r="O17" s="58">
        <v>346178</v>
      </c>
      <c r="P17" s="58"/>
      <c r="Q17" s="58">
        <v>243248</v>
      </c>
      <c r="R17" s="58"/>
      <c r="S17" s="361"/>
      <c r="T17" s="362"/>
      <c r="U17" s="363"/>
      <c r="V17" s="361"/>
    </row>
    <row r="18" spans="1:22" ht="75" customHeight="1" x14ac:dyDescent="0.3">
      <c r="A18" s="799"/>
      <c r="B18" s="135"/>
      <c r="C18" s="449" t="s">
        <v>183</v>
      </c>
      <c r="D18" s="315"/>
      <c r="E18" s="58">
        <v>8</v>
      </c>
      <c r="F18" s="58"/>
      <c r="G18" s="58">
        <v>6849</v>
      </c>
      <c r="H18" s="58"/>
      <c r="I18" s="58">
        <v>1435</v>
      </c>
      <c r="J18" s="58"/>
      <c r="K18" s="58">
        <v>5414</v>
      </c>
      <c r="L18" s="58"/>
      <c r="M18" s="58">
        <v>67</v>
      </c>
      <c r="N18" s="58"/>
      <c r="O18" s="58">
        <v>1459</v>
      </c>
      <c r="P18" s="58"/>
      <c r="Q18" s="58">
        <v>424</v>
      </c>
      <c r="R18" s="58"/>
      <c r="S18" s="361"/>
      <c r="T18" s="362"/>
      <c r="U18" s="363"/>
      <c r="V18" s="361"/>
    </row>
    <row r="19" spans="1:22" ht="14.4" thickBot="1" x14ac:dyDescent="0.35">
      <c r="A19" s="799"/>
      <c r="B19" s="135"/>
      <c r="C19" s="503"/>
      <c r="D19" s="503"/>
      <c r="E19" s="503"/>
      <c r="F19" s="503"/>
      <c r="G19" s="503"/>
      <c r="H19" s="503"/>
      <c r="I19" s="503"/>
      <c r="J19" s="503"/>
      <c r="K19" s="503"/>
      <c r="L19" s="503"/>
      <c r="M19" s="503"/>
      <c r="N19" s="503"/>
      <c r="O19" s="503"/>
      <c r="P19" s="503"/>
      <c r="Q19" s="503"/>
      <c r="R19" s="142"/>
    </row>
    <row r="20" spans="1:22" x14ac:dyDescent="0.3">
      <c r="A20" s="799"/>
      <c r="B20" s="135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</row>
    <row r="21" spans="1:22" x14ac:dyDescent="0.3">
      <c r="A21" s="148"/>
    </row>
    <row r="22" spans="1:22" x14ac:dyDescent="0.3">
      <c r="A22" s="148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  <c r="Q22" s="361"/>
      <c r="S22" s="710"/>
    </row>
    <row r="23" spans="1:22" x14ac:dyDescent="0.3">
      <c r="A23" s="148"/>
      <c r="S23" s="710"/>
    </row>
    <row r="24" spans="1:22" x14ac:dyDescent="0.3">
      <c r="A24" s="148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</row>
    <row r="25" spans="1:22" x14ac:dyDescent="0.3">
      <c r="A25" s="148"/>
    </row>
    <row r="26" spans="1:22" x14ac:dyDescent="0.3">
      <c r="A26" s="148"/>
    </row>
    <row r="27" spans="1:22" x14ac:dyDescent="0.3">
      <c r="A27" s="148"/>
    </row>
    <row r="28" spans="1:22" x14ac:dyDescent="0.3">
      <c r="A28" s="148"/>
    </row>
    <row r="29" spans="1:22" x14ac:dyDescent="0.3">
      <c r="A29" s="148"/>
    </row>
    <row r="30" spans="1:22" x14ac:dyDescent="0.3">
      <c r="A30" s="148"/>
    </row>
    <row r="31" spans="1:22" x14ac:dyDescent="0.3">
      <c r="A31" s="148"/>
    </row>
  </sheetData>
  <sheetProtection algorithmName="SHA-512" hashValue="SsL5GUYMZOPp8IwXMWMrPv4ujF7qATle/NyxkD98fBsElui24mkagYgu4P52u6CO17oOvB8aPIR1cu0UOq53ow==" saltValue="ZN9uUqoxrATW07ejLLbj4Q==" spinCount="100000" sheet="1" objects="1" scenarios="1"/>
  <mergeCells count="11">
    <mergeCell ref="A1:A20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99" right="0.39370078740157499" top="0.39370078740157499" bottom="0.39370078740157499" header="0.31496062992126" footer="0.31496062992126"/>
  <pageSetup paperSize="9" scale="71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tabColor theme="5" tint="-0.249977111117893"/>
  </sheetPr>
  <dimension ref="A1:AA31"/>
  <sheetViews>
    <sheetView showGridLines="0" view="pageBreakPreview" zoomScale="90" zoomScaleNormal="85" zoomScaleSheetLayoutView="90" workbookViewId="0">
      <selection activeCell="X17" sqref="X17"/>
    </sheetView>
  </sheetViews>
  <sheetFormatPr defaultColWidth="9.109375" defaultRowHeight="13.8" x14ac:dyDescent="0.3"/>
  <cols>
    <col min="1" max="1" width="5.6640625" style="136" customWidth="1"/>
    <col min="2" max="2" width="2.6640625" style="136" customWidth="1"/>
    <col min="3" max="3" width="31.5546875" style="136" customWidth="1"/>
    <col min="4" max="4" width="2.6640625" style="136" customWidth="1"/>
    <col min="5" max="5" width="17.33203125" style="136" customWidth="1"/>
    <col min="6" max="6" width="2.6640625" style="136" customWidth="1"/>
    <col min="7" max="7" width="17.33203125" style="136" customWidth="1"/>
    <col min="8" max="8" width="2.6640625" style="136" customWidth="1"/>
    <col min="9" max="9" width="17.33203125" style="136" customWidth="1"/>
    <col min="10" max="10" width="2.6640625" style="136" customWidth="1"/>
    <col min="11" max="11" width="17.33203125" style="136" customWidth="1"/>
    <col min="12" max="12" width="2.6640625" style="136" customWidth="1"/>
    <col min="13" max="13" width="17.44140625" style="136" customWidth="1"/>
    <col min="14" max="14" width="2.6640625" style="136" customWidth="1"/>
    <col min="15" max="15" width="17.33203125" style="136" customWidth="1"/>
    <col min="16" max="16" width="2.6640625" style="136" customWidth="1"/>
    <col min="17" max="17" width="17.33203125" style="136" customWidth="1"/>
    <col min="18" max="18" width="2.6640625" style="136" customWidth="1"/>
    <col min="19" max="20" width="10.6640625" style="136" customWidth="1"/>
    <col min="21" max="21" width="12.109375" style="136" bestFit="1" customWidth="1"/>
    <col min="22" max="22" width="10.6640625" style="136" customWidth="1"/>
    <col min="23" max="16384" width="9.109375" style="136"/>
  </cols>
  <sheetData>
    <row r="1" spans="1:27" ht="14.25" customHeight="1" x14ac:dyDescent="0.3">
      <c r="A1" s="799"/>
      <c r="B1" s="135"/>
    </row>
    <row r="2" spans="1:27" ht="14.25" customHeight="1" x14ac:dyDescent="0.3">
      <c r="A2" s="799"/>
      <c r="B2" s="135"/>
    </row>
    <row r="3" spans="1:27" ht="14.25" customHeight="1" x14ac:dyDescent="0.3">
      <c r="A3" s="799"/>
      <c r="B3" s="135"/>
      <c r="C3" s="806" t="s">
        <v>240</v>
      </c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S3" s="137"/>
    </row>
    <row r="4" spans="1:27" ht="14.25" customHeight="1" x14ac:dyDescent="0.3">
      <c r="A4" s="799"/>
      <c r="B4" s="135"/>
      <c r="C4" s="807" t="s">
        <v>241</v>
      </c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807"/>
      <c r="O4" s="807"/>
      <c r="P4" s="807"/>
      <c r="Q4" s="807"/>
      <c r="S4" s="137"/>
    </row>
    <row r="5" spans="1:27" ht="9" customHeight="1" thickBot="1" x14ac:dyDescent="0.35">
      <c r="A5" s="799"/>
      <c r="B5" s="135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7" ht="9" customHeight="1" x14ac:dyDescent="0.3">
      <c r="A6" s="799"/>
      <c r="B6" s="135"/>
      <c r="E6" s="283"/>
      <c r="F6" s="283"/>
      <c r="G6" s="283"/>
      <c r="H6" s="283"/>
      <c r="I6" s="283"/>
      <c r="J6" s="283"/>
      <c r="K6" s="283"/>
      <c r="L6" s="283"/>
      <c r="M6" s="364"/>
      <c r="N6" s="364"/>
      <c r="O6" s="283"/>
      <c r="P6" s="283"/>
      <c r="Q6" s="283"/>
      <c r="R6" s="283"/>
    </row>
    <row r="7" spans="1:27" ht="14.25" customHeight="1" x14ac:dyDescent="0.3">
      <c r="A7" s="799"/>
      <c r="B7" s="135"/>
      <c r="C7" s="758" t="s">
        <v>51</v>
      </c>
      <c r="D7" s="60"/>
      <c r="E7" s="752" t="s">
        <v>41</v>
      </c>
      <c r="F7" s="138"/>
      <c r="G7" s="752" t="s">
        <v>4</v>
      </c>
      <c r="H7" s="140"/>
      <c r="I7" s="752" t="s">
        <v>42</v>
      </c>
      <c r="J7" s="138"/>
      <c r="K7" s="752" t="s">
        <v>43</v>
      </c>
      <c r="L7" s="140"/>
      <c r="M7" s="752" t="s">
        <v>153</v>
      </c>
      <c r="N7" s="752"/>
      <c r="O7" s="752" t="s">
        <v>259</v>
      </c>
      <c r="P7" s="138"/>
      <c r="Q7" s="832" t="s">
        <v>7</v>
      </c>
      <c r="R7" s="110"/>
      <c r="S7" s="283"/>
      <c r="T7" s="283"/>
      <c r="U7" s="283"/>
      <c r="V7" s="283"/>
      <c r="W7" s="283"/>
      <c r="X7" s="283"/>
      <c r="Y7" s="283"/>
      <c r="Z7" s="283"/>
      <c r="AA7" s="283"/>
    </row>
    <row r="8" spans="1:27" ht="14.25" customHeight="1" x14ac:dyDescent="0.3">
      <c r="A8" s="799"/>
      <c r="B8" s="135"/>
      <c r="C8" s="759"/>
      <c r="D8" s="405"/>
      <c r="E8" s="760"/>
      <c r="F8" s="138"/>
      <c r="G8" s="760"/>
      <c r="H8" s="140"/>
      <c r="I8" s="760"/>
      <c r="J8" s="138"/>
      <c r="K8" s="760"/>
      <c r="L8" s="140"/>
      <c r="M8" s="752"/>
      <c r="N8" s="752"/>
      <c r="O8" s="752"/>
      <c r="P8" s="138"/>
      <c r="Q8" s="833"/>
      <c r="R8" s="110"/>
      <c r="S8" s="283"/>
      <c r="T8" s="283"/>
      <c r="U8" s="283"/>
      <c r="V8" s="283"/>
      <c r="W8" s="283"/>
      <c r="X8" s="283"/>
      <c r="Y8" s="283"/>
      <c r="Z8" s="283"/>
      <c r="AA8" s="283"/>
    </row>
    <row r="9" spans="1:27" ht="14.25" customHeight="1" x14ac:dyDescent="0.3">
      <c r="A9" s="799"/>
      <c r="B9" s="135"/>
      <c r="C9" s="759"/>
      <c r="D9" s="407"/>
      <c r="E9" s="760"/>
      <c r="F9" s="138"/>
      <c r="G9" s="760"/>
      <c r="H9" s="143"/>
      <c r="I9" s="760"/>
      <c r="J9" s="138"/>
      <c r="K9" s="760"/>
      <c r="L9" s="143"/>
      <c r="M9" s="752"/>
      <c r="N9" s="752"/>
      <c r="O9" s="752"/>
      <c r="P9" s="138"/>
      <c r="Q9" s="833"/>
      <c r="R9" s="110"/>
      <c r="S9" s="283"/>
      <c r="T9" s="283"/>
      <c r="U9" s="283"/>
      <c r="V9" s="283"/>
      <c r="W9" s="283"/>
      <c r="X9" s="283"/>
      <c r="Y9" s="283"/>
      <c r="Z9" s="283"/>
      <c r="AA9" s="283"/>
    </row>
    <row r="10" spans="1:27" ht="14.25" customHeight="1" x14ac:dyDescent="0.3">
      <c r="A10" s="799"/>
      <c r="B10" s="135"/>
      <c r="C10" s="759"/>
      <c r="D10" s="407"/>
      <c r="E10" s="760"/>
      <c r="F10" s="138"/>
      <c r="G10" s="760"/>
      <c r="H10" s="143"/>
      <c r="I10" s="760"/>
      <c r="J10" s="138"/>
      <c r="K10" s="760"/>
      <c r="L10" s="143"/>
      <c r="M10" s="752"/>
      <c r="N10" s="752"/>
      <c r="O10" s="752"/>
      <c r="P10" s="138"/>
      <c r="Q10" s="833"/>
      <c r="R10" s="116"/>
      <c r="S10" s="283"/>
      <c r="T10" s="283"/>
      <c r="U10" s="283"/>
      <c r="V10" s="283"/>
      <c r="W10" s="283"/>
      <c r="X10" s="283"/>
      <c r="Y10" s="283"/>
      <c r="Z10" s="283"/>
      <c r="AA10" s="283"/>
    </row>
    <row r="11" spans="1:27" ht="12" customHeight="1" x14ac:dyDescent="0.3">
      <c r="A11" s="799"/>
      <c r="B11" s="135"/>
      <c r="C11" s="407"/>
      <c r="D11" s="407"/>
      <c r="E11" s="138"/>
      <c r="F11" s="138"/>
      <c r="G11" s="143"/>
      <c r="H11" s="138"/>
      <c r="I11" s="138"/>
      <c r="J11" s="138"/>
      <c r="K11" s="143"/>
      <c r="L11" s="143"/>
      <c r="M11" s="117"/>
      <c r="N11" s="117"/>
      <c r="O11" s="138"/>
      <c r="P11" s="138"/>
      <c r="Q11" s="142"/>
      <c r="S11" s="283"/>
      <c r="T11" s="283"/>
      <c r="U11" s="283"/>
      <c r="V11" s="283"/>
      <c r="W11" s="283"/>
      <c r="X11" s="283"/>
      <c r="Y11" s="283"/>
      <c r="Z11" s="283"/>
      <c r="AA11" s="283"/>
    </row>
    <row r="12" spans="1:27" ht="21" customHeight="1" thickBot="1" x14ac:dyDescent="0.35">
      <c r="A12" s="799"/>
      <c r="B12" s="135"/>
      <c r="C12" s="487"/>
      <c r="D12" s="487"/>
      <c r="E12" s="491"/>
      <c r="F12" s="491"/>
      <c r="G12" s="491" t="s">
        <v>8</v>
      </c>
      <c r="H12" s="491"/>
      <c r="I12" s="491" t="s">
        <v>8</v>
      </c>
      <c r="J12" s="491"/>
      <c r="K12" s="491" t="s">
        <v>8</v>
      </c>
      <c r="L12" s="491"/>
      <c r="M12" s="491"/>
      <c r="N12" s="491"/>
      <c r="O12" s="491" t="s">
        <v>8</v>
      </c>
      <c r="P12" s="491"/>
      <c r="Q12" s="491" t="s">
        <v>8</v>
      </c>
      <c r="R12" s="422"/>
      <c r="S12" s="283"/>
      <c r="T12" s="283"/>
      <c r="U12" s="283"/>
      <c r="V12" s="283"/>
      <c r="W12" s="283"/>
      <c r="X12" s="283"/>
      <c r="Y12" s="283"/>
      <c r="Z12" s="283"/>
      <c r="AA12" s="283"/>
    </row>
    <row r="13" spans="1:27" ht="36" customHeight="1" thickBot="1" x14ac:dyDescent="0.35">
      <c r="A13" s="799"/>
      <c r="B13" s="135"/>
      <c r="C13" s="492" t="s">
        <v>11</v>
      </c>
      <c r="D13" s="573"/>
      <c r="E13" s="493">
        <v>16208</v>
      </c>
      <c r="F13" s="493"/>
      <c r="G13" s="493">
        <v>6732096</v>
      </c>
      <c r="H13" s="493"/>
      <c r="I13" s="493">
        <v>3603983</v>
      </c>
      <c r="J13" s="493"/>
      <c r="K13" s="493">
        <v>3128113</v>
      </c>
      <c r="L13" s="493"/>
      <c r="M13" s="493">
        <v>110593</v>
      </c>
      <c r="N13" s="493"/>
      <c r="O13" s="493">
        <v>1262416</v>
      </c>
      <c r="P13" s="493"/>
      <c r="Q13" s="493">
        <v>633989</v>
      </c>
      <c r="R13" s="164"/>
      <c r="S13" s="274"/>
      <c r="T13" s="274"/>
      <c r="U13" s="274"/>
      <c r="V13" s="274"/>
      <c r="W13" s="283"/>
      <c r="X13" s="283"/>
      <c r="Y13" s="283"/>
      <c r="Z13" s="283"/>
      <c r="AA13" s="283"/>
    </row>
    <row r="14" spans="1:27" ht="50.1" customHeight="1" x14ac:dyDescent="0.3">
      <c r="A14" s="799"/>
      <c r="B14" s="135"/>
      <c r="C14" s="450"/>
      <c r="D14" s="450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4"/>
      <c r="S14" s="274"/>
      <c r="T14" s="274"/>
      <c r="U14" s="274"/>
      <c r="V14" s="274"/>
      <c r="W14" s="283"/>
      <c r="X14" s="283"/>
      <c r="Y14" s="283"/>
      <c r="Z14" s="283"/>
      <c r="AA14" s="283"/>
    </row>
    <row r="15" spans="1:27" ht="80.099999999999994" customHeight="1" x14ac:dyDescent="0.3">
      <c r="A15" s="799"/>
      <c r="B15" s="135"/>
      <c r="C15" s="315" t="s">
        <v>167</v>
      </c>
      <c r="D15" s="450"/>
      <c r="E15" s="61">
        <v>16203</v>
      </c>
      <c r="F15" s="61"/>
      <c r="G15" s="61">
        <v>6718270</v>
      </c>
      <c r="H15" s="63"/>
      <c r="I15" s="61">
        <v>3595910</v>
      </c>
      <c r="J15" s="63"/>
      <c r="K15" s="61">
        <v>3122743</v>
      </c>
      <c r="L15" s="61"/>
      <c r="M15" s="61">
        <v>110431</v>
      </c>
      <c r="N15" s="61"/>
      <c r="O15" s="61">
        <v>1259074</v>
      </c>
      <c r="P15" s="63"/>
      <c r="Q15" s="61">
        <v>631554</v>
      </c>
      <c r="R15" s="59"/>
      <c r="S15" s="361"/>
      <c r="T15" s="362"/>
      <c r="U15" s="59"/>
      <c r="V15" s="361"/>
      <c r="W15" s="283"/>
      <c r="X15" s="283"/>
      <c r="Y15" s="283"/>
      <c r="Z15" s="283"/>
      <c r="AA15" s="283"/>
    </row>
    <row r="16" spans="1:27" ht="80.099999999999994" customHeight="1" x14ac:dyDescent="0.3">
      <c r="A16" s="799"/>
      <c r="B16" s="135"/>
      <c r="C16" s="315" t="s">
        <v>55</v>
      </c>
      <c r="D16" s="450"/>
      <c r="E16" s="61">
        <v>3</v>
      </c>
      <c r="F16" s="61"/>
      <c r="G16" s="61">
        <v>9314</v>
      </c>
      <c r="H16" s="61"/>
      <c r="I16" s="61">
        <v>5528</v>
      </c>
      <c r="J16" s="61"/>
      <c r="K16" s="61">
        <v>3786</v>
      </c>
      <c r="L16" s="61"/>
      <c r="M16" s="61">
        <v>108</v>
      </c>
      <c r="N16" s="61"/>
      <c r="O16" s="61">
        <v>2101</v>
      </c>
      <c r="P16" s="63"/>
      <c r="Q16" s="61">
        <v>1623</v>
      </c>
      <c r="R16" s="59"/>
      <c r="S16" s="283"/>
      <c r="T16" s="283"/>
      <c r="U16" s="451"/>
      <c r="V16" s="283"/>
      <c r="W16" s="283"/>
      <c r="X16" s="283"/>
      <c r="Y16" s="283"/>
      <c r="Z16" s="283"/>
      <c r="AA16" s="283"/>
    </row>
    <row r="17" spans="1:27" ht="80.099999999999994" customHeight="1" x14ac:dyDescent="0.3">
      <c r="A17" s="799"/>
      <c r="B17" s="135"/>
      <c r="C17" s="315" t="s">
        <v>56</v>
      </c>
      <c r="D17" s="450"/>
      <c r="E17" s="61">
        <v>2</v>
      </c>
      <c r="F17" s="61"/>
      <c r="G17" s="61">
        <v>4512</v>
      </c>
      <c r="H17" s="63"/>
      <c r="I17" s="61">
        <v>2545</v>
      </c>
      <c r="J17" s="63"/>
      <c r="K17" s="61">
        <v>1584</v>
      </c>
      <c r="L17" s="61"/>
      <c r="M17" s="61">
        <v>54</v>
      </c>
      <c r="N17" s="63"/>
      <c r="O17" s="61">
        <v>1241</v>
      </c>
      <c r="P17" s="63"/>
      <c r="Q17" s="61">
        <v>812</v>
      </c>
      <c r="R17" s="59"/>
      <c r="S17" s="283"/>
      <c r="T17" s="283"/>
      <c r="U17" s="452"/>
      <c r="V17" s="283"/>
      <c r="W17" s="283"/>
      <c r="X17" s="283"/>
      <c r="Y17" s="283"/>
      <c r="Z17" s="283"/>
      <c r="AA17" s="283"/>
    </row>
    <row r="18" spans="1:27" ht="14.25" customHeight="1" x14ac:dyDescent="0.3">
      <c r="A18" s="799"/>
      <c r="B18" s="135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283"/>
    </row>
    <row r="19" spans="1:27" x14ac:dyDescent="0.3">
      <c r="A19" s="799"/>
      <c r="B19" s="135"/>
    </row>
    <row r="20" spans="1:27" ht="14.4" thickBot="1" x14ac:dyDescent="0.35">
      <c r="A20" s="799"/>
      <c r="B20" s="135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490"/>
    </row>
    <row r="21" spans="1:27" x14ac:dyDescent="0.3">
      <c r="A21" s="799"/>
    </row>
    <row r="22" spans="1:27" x14ac:dyDescent="0.3">
      <c r="A22" s="148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</row>
    <row r="23" spans="1:27" x14ac:dyDescent="0.3">
      <c r="A23" s="148"/>
    </row>
    <row r="24" spans="1:27" x14ac:dyDescent="0.3">
      <c r="A24" s="148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</row>
    <row r="25" spans="1:27" x14ac:dyDescent="0.3">
      <c r="A25" s="148"/>
      <c r="E25" s="451"/>
      <c r="F25" s="451"/>
      <c r="G25" s="451"/>
      <c r="H25" s="451"/>
      <c r="I25" s="451"/>
      <c r="J25" s="451"/>
      <c r="K25" s="451"/>
      <c r="L25" s="451"/>
      <c r="M25" s="451"/>
      <c r="N25" s="451"/>
      <c r="O25" s="451"/>
      <c r="P25" s="451"/>
      <c r="Q25" s="451"/>
    </row>
    <row r="26" spans="1:27" x14ac:dyDescent="0.3">
      <c r="A26" s="148"/>
    </row>
    <row r="27" spans="1:27" x14ac:dyDescent="0.3">
      <c r="A27" s="148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>
        <f>R15-R25</f>
        <v>0</v>
      </c>
    </row>
    <row r="28" spans="1:27" x14ac:dyDescent="0.3">
      <c r="A28" s="148"/>
      <c r="I28" s="451"/>
      <c r="J28" s="451"/>
      <c r="K28" s="451"/>
      <c r="L28" s="451"/>
      <c r="M28" s="451"/>
      <c r="N28" s="451"/>
      <c r="O28" s="451"/>
      <c r="P28" s="451"/>
      <c r="Q28" s="451"/>
    </row>
    <row r="29" spans="1:27" x14ac:dyDescent="0.3">
      <c r="A29" s="148"/>
    </row>
    <row r="30" spans="1:27" x14ac:dyDescent="0.3">
      <c r="A30" s="148"/>
    </row>
    <row r="31" spans="1:27" x14ac:dyDescent="0.3">
      <c r="A31" s="148"/>
    </row>
  </sheetData>
  <sheetProtection algorithmName="SHA-512" hashValue="KMgFfsCrkRJRJU4TC7cLwipw+rDEnEAXfV5uL5nKm1a1Po7asRQgiMr8q4S5BSpY1sSpGEjMxL3Lo0j/rzIUyw==" saltValue="Kthd/uv6S53nZEdsO9KHVw==" spinCount="100000" sheet="1" objects="1" scenarios="1"/>
  <mergeCells count="12">
    <mergeCell ref="A1:A21"/>
    <mergeCell ref="O7:O10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N7:N10"/>
  </mergeCells>
  <pageMargins left="0.27559055118110237" right="0.39370078740157483" top="0.39370078740157483" bottom="0.39370078740157483" header="0.31496062992125984" footer="0.31496062992125984"/>
  <pageSetup paperSize="9" scale="7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tabColor theme="5" tint="-0.249977111117893"/>
  </sheetPr>
  <dimension ref="A1:AE41"/>
  <sheetViews>
    <sheetView showGridLines="0" view="pageBreakPreview" zoomScale="80" zoomScaleNormal="100" zoomScaleSheetLayoutView="80" workbookViewId="0">
      <selection activeCell="I35" sqref="I35"/>
    </sheetView>
  </sheetViews>
  <sheetFormatPr defaultColWidth="3.6640625" defaultRowHeight="13.8" x14ac:dyDescent="0.3"/>
  <cols>
    <col min="1" max="1" width="5.6640625" style="236" customWidth="1"/>
    <col min="2" max="2" width="2.6640625" style="236" customWidth="1"/>
    <col min="3" max="3" width="73.44140625" style="236" customWidth="1"/>
    <col min="4" max="4" width="6.33203125" style="236" customWidth="1"/>
    <col min="5" max="5" width="25.33203125" style="236" customWidth="1"/>
    <col min="6" max="6" width="6.33203125" style="236" customWidth="1"/>
    <col min="7" max="7" width="27.5546875" style="423" customWidth="1"/>
    <col min="8" max="8" width="6.33203125" style="423" customWidth="1"/>
    <col min="9" max="9" width="27.6640625" style="423" customWidth="1"/>
    <col min="10" max="10" width="6.33203125" style="236" customWidth="1"/>
    <col min="11" max="11" width="27.109375" style="236" customWidth="1"/>
    <col min="12" max="12" width="6.33203125" style="236" customWidth="1"/>
    <col min="13" max="15" width="3.6640625" style="236"/>
    <col min="16" max="16" width="24.6640625" style="236" customWidth="1"/>
    <col min="17" max="17" width="7.6640625" style="236" bestFit="1" customWidth="1"/>
    <col min="18" max="18" width="3.6640625" style="236"/>
    <col min="19" max="19" width="10.33203125" style="236" bestFit="1" customWidth="1"/>
    <col min="20" max="20" width="3.6640625" style="236"/>
    <col min="21" max="21" width="11.88671875" style="236" customWidth="1"/>
    <col min="22" max="22" width="3.6640625" style="236"/>
    <col min="23" max="23" width="11.88671875" style="236" bestFit="1" customWidth="1"/>
    <col min="24" max="24" width="3.6640625" style="236"/>
    <col min="25" max="25" width="12.6640625" style="236" customWidth="1"/>
    <col min="26" max="26" width="3.6640625" style="236"/>
    <col min="27" max="27" width="8.88671875" style="236" bestFit="1" customWidth="1"/>
    <col min="28" max="28" width="3.6640625" style="236"/>
    <col min="29" max="29" width="10.44140625" style="236" bestFit="1" customWidth="1"/>
    <col min="30" max="30" width="3.6640625" style="236"/>
    <col min="31" max="31" width="9.44140625" style="236" bestFit="1" customWidth="1"/>
    <col min="32" max="16384" width="3.6640625" style="236"/>
  </cols>
  <sheetData>
    <row r="1" spans="1:31" ht="14.25" customHeight="1" x14ac:dyDescent="0.3">
      <c r="A1" s="839"/>
      <c r="B1" s="231"/>
    </row>
    <row r="2" spans="1:31" ht="14.25" customHeight="1" x14ac:dyDescent="0.3">
      <c r="A2" s="839"/>
      <c r="B2" s="231"/>
    </row>
    <row r="3" spans="1:31" ht="14.25" customHeight="1" x14ac:dyDescent="0.25">
      <c r="A3" s="839"/>
      <c r="B3" s="231"/>
      <c r="C3" s="840" t="s">
        <v>242</v>
      </c>
      <c r="D3" s="840"/>
      <c r="E3" s="840"/>
      <c r="F3" s="840"/>
      <c r="G3" s="840"/>
      <c r="H3" s="840"/>
      <c r="I3" s="840"/>
      <c r="J3" s="840"/>
      <c r="K3" s="840"/>
      <c r="L3" s="840"/>
      <c r="M3" s="137"/>
    </row>
    <row r="4" spans="1:31" ht="17.25" customHeight="1" x14ac:dyDescent="0.3">
      <c r="A4" s="839"/>
      <c r="B4" s="231"/>
      <c r="C4" s="846" t="s">
        <v>243</v>
      </c>
      <c r="D4" s="846"/>
      <c r="E4" s="846"/>
      <c r="F4" s="846"/>
      <c r="G4" s="846"/>
      <c r="H4" s="846"/>
      <c r="I4" s="846"/>
      <c r="J4" s="846"/>
      <c r="K4" s="846"/>
      <c r="L4" s="846"/>
      <c r="M4" s="137"/>
    </row>
    <row r="5" spans="1:31" ht="9" customHeight="1" thickBot="1" x14ac:dyDescent="0.35">
      <c r="A5" s="839"/>
      <c r="B5" s="231"/>
      <c r="C5" s="474"/>
      <c r="D5" s="474"/>
      <c r="E5" s="474"/>
      <c r="F5" s="474"/>
      <c r="G5" s="474"/>
      <c r="H5" s="474"/>
      <c r="I5" s="474"/>
      <c r="J5" s="474"/>
      <c r="K5" s="474"/>
    </row>
    <row r="6" spans="1:31" ht="9" customHeight="1" x14ac:dyDescent="0.3">
      <c r="A6" s="839"/>
      <c r="B6" s="231"/>
      <c r="C6" s="473"/>
      <c r="D6" s="473"/>
      <c r="E6" s="473"/>
      <c r="F6" s="473"/>
      <c r="G6" s="473"/>
      <c r="H6" s="473"/>
      <c r="I6" s="473"/>
      <c r="J6" s="427"/>
      <c r="K6" s="427"/>
    </row>
    <row r="7" spans="1:31" ht="14.25" customHeight="1" x14ac:dyDescent="0.3">
      <c r="A7" s="839"/>
      <c r="B7" s="231"/>
      <c r="C7" s="782" t="s">
        <v>168</v>
      </c>
      <c r="D7" s="424"/>
      <c r="E7" s="819" t="s">
        <v>65</v>
      </c>
      <c r="F7" s="842"/>
      <c r="G7" s="842"/>
      <c r="H7" s="842"/>
      <c r="I7" s="842"/>
      <c r="J7" s="425"/>
      <c r="K7" s="752" t="s">
        <v>259</v>
      </c>
      <c r="M7" s="110"/>
    </row>
    <row r="8" spans="1:31" ht="14.25" customHeight="1" x14ac:dyDescent="0.3">
      <c r="A8" s="839"/>
      <c r="B8" s="231"/>
      <c r="C8" s="783"/>
      <c r="D8" s="424"/>
      <c r="E8" s="842"/>
      <c r="F8" s="842"/>
      <c r="G8" s="842"/>
      <c r="H8" s="842"/>
      <c r="I8" s="842"/>
      <c r="J8" s="425"/>
      <c r="K8" s="752"/>
      <c r="M8" s="110"/>
      <c r="Q8" s="758"/>
      <c r="R8" s="60"/>
      <c r="S8" s="752"/>
      <c r="T8" s="138"/>
      <c r="U8" s="752"/>
      <c r="V8" s="140"/>
      <c r="W8" s="752"/>
      <c r="X8" s="138"/>
      <c r="Y8" s="752"/>
      <c r="Z8" s="140"/>
      <c r="AA8" s="752"/>
      <c r="AB8" s="752"/>
      <c r="AC8" s="752"/>
      <c r="AD8" s="138"/>
      <c r="AE8" s="832"/>
    </row>
    <row r="9" spans="1:31" ht="14.25" customHeight="1" thickBot="1" x14ac:dyDescent="0.3">
      <c r="A9" s="839"/>
      <c r="B9" s="231"/>
      <c r="C9" s="783"/>
      <c r="D9" s="424"/>
      <c r="E9" s="843"/>
      <c r="F9" s="843"/>
      <c r="G9" s="843"/>
      <c r="H9" s="843"/>
      <c r="I9" s="843"/>
      <c r="J9" s="426"/>
      <c r="K9" s="752"/>
      <c r="M9" s="116"/>
      <c r="Q9" s="759"/>
      <c r="R9" s="405"/>
      <c r="S9" s="760"/>
      <c r="T9" s="138"/>
      <c r="U9" s="760"/>
      <c r="V9" s="140"/>
      <c r="W9" s="760"/>
      <c r="X9" s="138"/>
      <c r="Y9" s="760"/>
      <c r="Z9" s="140"/>
      <c r="AA9" s="752"/>
      <c r="AB9" s="752"/>
      <c r="AC9" s="752"/>
      <c r="AD9" s="138"/>
      <c r="AE9" s="833"/>
    </row>
    <row r="10" spans="1:31" ht="14.4" x14ac:dyDescent="0.3">
      <c r="A10" s="839"/>
      <c r="B10" s="231"/>
      <c r="C10" s="427"/>
      <c r="D10" s="424"/>
      <c r="G10" s="236"/>
      <c r="H10" s="236"/>
      <c r="I10" s="236"/>
      <c r="J10" s="426"/>
      <c r="K10" s="752"/>
      <c r="M10" s="116"/>
      <c r="Q10" s="759"/>
      <c r="R10" s="407"/>
      <c r="S10" s="760"/>
      <c r="T10" s="138"/>
      <c r="U10" s="760"/>
      <c r="V10" s="143"/>
      <c r="W10" s="760"/>
      <c r="X10" s="138"/>
      <c r="Y10" s="760"/>
      <c r="Z10" s="143"/>
      <c r="AA10" s="752"/>
      <c r="AB10" s="752"/>
      <c r="AC10" s="752"/>
      <c r="AD10" s="138"/>
      <c r="AE10" s="833"/>
    </row>
    <row r="11" spans="1:31" s="428" customFormat="1" ht="14.4" x14ac:dyDescent="0.25">
      <c r="A11" s="839"/>
      <c r="B11" s="231"/>
      <c r="C11" s="427"/>
      <c r="D11" s="424"/>
      <c r="E11" s="844"/>
      <c r="F11" s="844"/>
      <c r="G11" s="844"/>
      <c r="H11" s="844"/>
      <c r="I11" s="844"/>
      <c r="J11" s="426"/>
      <c r="K11" s="404"/>
      <c r="L11" s="236"/>
      <c r="M11" s="116"/>
      <c r="N11" s="236"/>
      <c r="O11" s="236"/>
      <c r="Q11" s="759"/>
      <c r="R11" s="407"/>
      <c r="S11" s="760"/>
      <c r="T11" s="138"/>
      <c r="U11" s="760"/>
      <c r="V11" s="143"/>
      <c r="W11" s="760"/>
      <c r="X11" s="138"/>
      <c r="Y11" s="760"/>
      <c r="Z11" s="143"/>
      <c r="AA11" s="752"/>
      <c r="AB11" s="752"/>
      <c r="AC11" s="752"/>
      <c r="AD11" s="138"/>
      <c r="AE11" s="833"/>
    </row>
    <row r="12" spans="1:31" s="428" customFormat="1" ht="14.4" x14ac:dyDescent="0.3">
      <c r="A12" s="839"/>
      <c r="B12" s="231"/>
      <c r="C12" s="427"/>
      <c r="D12" s="427"/>
      <c r="E12" s="832" t="s">
        <v>11</v>
      </c>
      <c r="F12" s="280"/>
      <c r="G12" s="832" t="s">
        <v>66</v>
      </c>
      <c r="H12" s="280"/>
      <c r="I12" s="832" t="s">
        <v>67</v>
      </c>
      <c r="J12" s="280"/>
      <c r="K12" s="280"/>
      <c r="L12" s="116"/>
      <c r="M12" s="838"/>
      <c r="N12" s="236"/>
      <c r="Q12" s="407"/>
      <c r="R12" s="407"/>
      <c r="S12" s="138"/>
      <c r="T12" s="138"/>
      <c r="U12" s="143"/>
      <c r="V12" s="138"/>
      <c r="W12" s="138"/>
      <c r="X12" s="138"/>
      <c r="Y12" s="143"/>
      <c r="Z12" s="143"/>
      <c r="AA12" s="117"/>
      <c r="AB12" s="117"/>
      <c r="AC12" s="138"/>
      <c r="AD12" s="138"/>
      <c r="AE12" s="142"/>
    </row>
    <row r="13" spans="1:31" s="429" customFormat="1" ht="22.5" customHeight="1" thickBot="1" x14ac:dyDescent="0.35">
      <c r="A13" s="839"/>
      <c r="B13" s="231"/>
      <c r="C13" s="477"/>
      <c r="D13" s="478"/>
      <c r="E13" s="837"/>
      <c r="F13" s="475"/>
      <c r="G13" s="837"/>
      <c r="H13" s="475"/>
      <c r="I13" s="837"/>
      <c r="J13" s="475"/>
      <c r="K13" s="476" t="s">
        <v>8</v>
      </c>
      <c r="L13" s="235"/>
      <c r="M13" s="838"/>
      <c r="N13" s="236"/>
      <c r="O13" s="236"/>
      <c r="P13" s="236"/>
      <c r="Q13" s="407"/>
      <c r="R13" s="407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</row>
    <row r="14" spans="1:31" s="429" customFormat="1" ht="43.5" customHeight="1" thickBot="1" x14ac:dyDescent="0.35">
      <c r="A14" s="839"/>
      <c r="B14" s="231"/>
      <c r="C14" s="479" t="s">
        <v>169</v>
      </c>
      <c r="D14" s="480"/>
      <c r="E14" s="481">
        <v>110593</v>
      </c>
      <c r="F14" s="481"/>
      <c r="G14" s="481">
        <v>47406</v>
      </c>
      <c r="H14" s="481"/>
      <c r="I14" s="481">
        <v>63187</v>
      </c>
      <c r="J14" s="481"/>
      <c r="K14" s="481">
        <v>1262416</v>
      </c>
      <c r="L14" s="235"/>
      <c r="N14" s="430"/>
      <c r="O14" s="430"/>
      <c r="P14" s="44"/>
      <c r="Q14" s="453"/>
      <c r="R14" s="450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</row>
    <row r="15" spans="1:31" s="429" customFormat="1" ht="39.6" x14ac:dyDescent="0.3">
      <c r="A15" s="839"/>
      <c r="B15" s="231"/>
      <c r="C15" s="214" t="s">
        <v>170</v>
      </c>
      <c r="D15" s="427"/>
      <c r="E15" s="433">
        <f>E16+E17</f>
        <v>25731</v>
      </c>
      <c r="F15" s="166"/>
      <c r="G15" s="166">
        <f>G16+G17</f>
        <v>13043</v>
      </c>
      <c r="H15" s="166"/>
      <c r="I15" s="166">
        <f>I16+I17</f>
        <v>15688</v>
      </c>
      <c r="J15" s="434"/>
      <c r="K15" s="435"/>
      <c r="L15" s="235"/>
      <c r="N15" s="236"/>
      <c r="O15" s="236"/>
      <c r="P15" s="175"/>
      <c r="Q15" s="175"/>
      <c r="R15" s="175"/>
      <c r="S15" s="175"/>
      <c r="T15" s="175"/>
      <c r="U15" s="175"/>
      <c r="V15" s="175"/>
      <c r="W15" s="175"/>
      <c r="X15" s="175"/>
      <c r="Y15" s="175"/>
    </row>
    <row r="16" spans="1:31" ht="39.75" customHeight="1" x14ac:dyDescent="0.3">
      <c r="A16" s="839"/>
      <c r="B16" s="231"/>
      <c r="C16" s="219" t="s">
        <v>91</v>
      </c>
      <c r="D16" s="427"/>
      <c r="E16" s="233">
        <v>15954</v>
      </c>
      <c r="F16" s="232"/>
      <c r="G16" s="233">
        <v>8541</v>
      </c>
      <c r="H16" s="233"/>
      <c r="I16" s="233">
        <v>7413</v>
      </c>
      <c r="J16" s="434"/>
      <c r="K16" s="435"/>
      <c r="L16" s="454"/>
      <c r="M16" s="235"/>
      <c r="P16" s="736"/>
      <c r="Q16" s="736"/>
      <c r="R16" s="736"/>
      <c r="S16" s="736"/>
      <c r="T16" s="736"/>
      <c r="U16" s="736"/>
      <c r="V16" s="736"/>
      <c r="W16" s="736"/>
      <c r="X16" s="736"/>
      <c r="Y16" s="736"/>
    </row>
    <row r="17" spans="1:25" ht="52.8" x14ac:dyDescent="0.25">
      <c r="A17" s="839"/>
      <c r="B17" s="231"/>
      <c r="C17" s="219" t="s">
        <v>184</v>
      </c>
      <c r="D17" s="436"/>
      <c r="E17" s="233">
        <v>9777</v>
      </c>
      <c r="F17" s="232"/>
      <c r="G17" s="233">
        <v>4502</v>
      </c>
      <c r="H17" s="233"/>
      <c r="I17" s="233">
        <v>8275</v>
      </c>
      <c r="J17" s="434"/>
      <c r="K17" s="435"/>
      <c r="L17" s="454"/>
      <c r="M17" s="235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1:25" ht="35.1" customHeight="1" x14ac:dyDescent="0.25">
      <c r="A18" s="839"/>
      <c r="B18" s="231"/>
      <c r="C18" s="220" t="s">
        <v>93</v>
      </c>
      <c r="D18" s="427"/>
      <c r="E18" s="433">
        <f>E19+E20+E23+E24+E25+E26+E27+E28</f>
        <v>71570</v>
      </c>
      <c r="F18" s="437"/>
      <c r="G18" s="433">
        <f>G19+G20+G23+G24+G25+G26+G27+G28</f>
        <v>29837</v>
      </c>
      <c r="H18" s="433"/>
      <c r="I18" s="433">
        <f>I19+I20+I23+I24+I25+I26+I27+I28</f>
        <v>42733</v>
      </c>
      <c r="J18" s="438"/>
      <c r="K18" s="433">
        <f>K19+K20+K23+K24+K25+K26+K27+K28</f>
        <v>1201738</v>
      </c>
      <c r="L18" s="427"/>
      <c r="P18" s="44"/>
      <c r="Q18" s="47"/>
      <c r="R18" s="455"/>
      <c r="S18" s="455"/>
      <c r="T18" s="455"/>
      <c r="U18" s="455"/>
      <c r="V18" s="455"/>
      <c r="W18" s="455"/>
      <c r="X18" s="455"/>
      <c r="Y18" s="455"/>
    </row>
    <row r="19" spans="1:25" ht="36" customHeight="1" x14ac:dyDescent="0.3">
      <c r="A19" s="839"/>
      <c r="B19" s="231"/>
      <c r="C19" s="219" t="s">
        <v>94</v>
      </c>
      <c r="D19" s="227"/>
      <c r="E19" s="233">
        <v>7419</v>
      </c>
      <c r="F19" s="232"/>
      <c r="G19" s="233">
        <v>4734</v>
      </c>
      <c r="H19" s="233"/>
      <c r="I19" s="233">
        <v>985</v>
      </c>
      <c r="J19" s="146"/>
      <c r="K19" s="233">
        <v>364356</v>
      </c>
      <c r="L19" s="427"/>
      <c r="P19" s="772"/>
      <c r="Q19" s="772"/>
      <c r="R19" s="87"/>
      <c r="S19" s="773"/>
      <c r="T19" s="773"/>
      <c r="U19" s="773"/>
      <c r="V19" s="773"/>
      <c r="W19" s="773"/>
      <c r="X19" s="88"/>
      <c r="Y19" s="774"/>
    </row>
    <row r="20" spans="1:25" ht="36" customHeight="1" x14ac:dyDescent="0.3">
      <c r="A20" s="839"/>
      <c r="B20" s="231"/>
      <c r="C20" s="219" t="s">
        <v>173</v>
      </c>
      <c r="D20" s="227"/>
      <c r="E20" s="233">
        <v>803</v>
      </c>
      <c r="F20" s="233"/>
      <c r="G20" s="233">
        <v>402</v>
      </c>
      <c r="H20" s="233"/>
      <c r="I20" s="233">
        <v>974</v>
      </c>
      <c r="J20" s="233"/>
      <c r="K20" s="233">
        <v>27290</v>
      </c>
      <c r="L20" s="427"/>
      <c r="P20" s="44"/>
      <c r="Q20" s="86"/>
      <c r="R20" s="87"/>
      <c r="S20" s="456"/>
      <c r="T20" s="456"/>
      <c r="U20" s="456"/>
      <c r="V20" s="456"/>
      <c r="W20" s="456"/>
      <c r="X20" s="88"/>
      <c r="Y20" s="774"/>
    </row>
    <row r="21" spans="1:25" ht="36" customHeight="1" x14ac:dyDescent="0.25">
      <c r="A21" s="839"/>
      <c r="B21" s="231"/>
      <c r="C21" s="230" t="s">
        <v>174</v>
      </c>
      <c r="D21" s="227"/>
      <c r="E21" s="233"/>
      <c r="F21" s="232"/>
      <c r="G21" s="233"/>
      <c r="H21" s="233"/>
      <c r="I21" s="233"/>
      <c r="J21" s="146"/>
      <c r="K21" s="233"/>
      <c r="L21" s="427"/>
      <c r="P21" s="44"/>
      <c r="Q21" s="89"/>
      <c r="R21" s="90"/>
      <c r="S21" s="91"/>
      <c r="T21" s="91"/>
      <c r="U21" s="91"/>
      <c r="V21" s="91"/>
      <c r="W21" s="91"/>
      <c r="X21" s="91"/>
      <c r="Y21" s="92"/>
    </row>
    <row r="22" spans="1:25" ht="36" customHeight="1" x14ac:dyDescent="0.25">
      <c r="A22" s="839"/>
      <c r="B22" s="231"/>
      <c r="C22" s="230" t="s">
        <v>97</v>
      </c>
      <c r="D22" s="227"/>
      <c r="E22" s="233"/>
      <c r="F22" s="232"/>
      <c r="G22" s="233"/>
      <c r="H22" s="233"/>
      <c r="I22" s="233"/>
      <c r="J22" s="146"/>
      <c r="K22" s="233"/>
      <c r="L22" s="427"/>
      <c r="P22" s="44"/>
      <c r="Q22" s="94"/>
      <c r="R22" s="95"/>
      <c r="S22" s="96"/>
      <c r="T22" s="97"/>
      <c r="U22" s="96"/>
      <c r="V22" s="97"/>
      <c r="W22" s="96"/>
      <c r="X22" s="97"/>
      <c r="Y22" s="96"/>
    </row>
    <row r="23" spans="1:25" ht="36" customHeight="1" x14ac:dyDescent="0.25">
      <c r="A23" s="839"/>
      <c r="B23" s="231"/>
      <c r="C23" s="219" t="s">
        <v>98</v>
      </c>
      <c r="D23" s="227"/>
      <c r="E23" s="233">
        <v>614</v>
      </c>
      <c r="F23" s="232"/>
      <c r="G23" s="233">
        <v>444</v>
      </c>
      <c r="H23" s="233"/>
      <c r="I23" s="233">
        <v>870</v>
      </c>
      <c r="J23" s="146"/>
      <c r="K23" s="233">
        <v>48955</v>
      </c>
      <c r="L23" s="427"/>
      <c r="P23" s="45"/>
      <c r="Q23" s="56"/>
      <c r="R23" s="457"/>
      <c r="S23" s="458"/>
      <c r="T23" s="458"/>
      <c r="U23" s="458"/>
      <c r="V23" s="458"/>
      <c r="W23" s="458"/>
      <c r="X23" s="458"/>
      <c r="Y23" s="458"/>
    </row>
    <row r="24" spans="1:25" ht="36" customHeight="1" x14ac:dyDescent="0.25">
      <c r="A24" s="839"/>
      <c r="B24" s="231"/>
      <c r="C24" s="219" t="s">
        <v>99</v>
      </c>
      <c r="D24" s="227"/>
      <c r="E24" s="233">
        <v>1440</v>
      </c>
      <c r="F24" s="232"/>
      <c r="G24" s="233">
        <v>454</v>
      </c>
      <c r="H24" s="233"/>
      <c r="I24" s="233">
        <v>986</v>
      </c>
      <c r="J24" s="146"/>
      <c r="K24" s="233">
        <v>26246</v>
      </c>
      <c r="L24" s="427"/>
      <c r="P24" s="459"/>
      <c r="Q24" s="459"/>
      <c r="R24" s="47"/>
      <c r="S24" s="100"/>
      <c r="T24" s="100"/>
      <c r="U24" s="100"/>
      <c r="V24" s="100"/>
      <c r="W24" s="100"/>
      <c r="X24" s="100"/>
      <c r="Y24" s="100"/>
    </row>
    <row r="25" spans="1:25" ht="36" customHeight="1" x14ac:dyDescent="0.25">
      <c r="A25" s="839"/>
      <c r="B25" s="231"/>
      <c r="C25" s="219" t="s">
        <v>100</v>
      </c>
      <c r="D25" s="439"/>
      <c r="E25" s="233">
        <v>17381</v>
      </c>
      <c r="F25" s="232"/>
      <c r="G25" s="233">
        <v>6478</v>
      </c>
      <c r="H25" s="233"/>
      <c r="I25" s="233">
        <v>10853</v>
      </c>
      <c r="J25" s="146"/>
      <c r="K25" s="233">
        <v>211513</v>
      </c>
      <c r="L25" s="427"/>
      <c r="P25" s="460"/>
      <c r="Q25" s="460"/>
      <c r="R25" s="47"/>
      <c r="S25" s="101"/>
      <c r="T25" s="101"/>
      <c r="U25" s="101"/>
      <c r="V25" s="101"/>
      <c r="W25" s="101"/>
      <c r="X25" s="101"/>
      <c r="Y25" s="101"/>
    </row>
    <row r="26" spans="1:25" ht="36" customHeight="1" x14ac:dyDescent="0.25">
      <c r="A26" s="839"/>
      <c r="B26" s="231"/>
      <c r="C26" s="219" t="s">
        <v>101</v>
      </c>
      <c r="D26" s="439"/>
      <c r="E26" s="233">
        <v>4682</v>
      </c>
      <c r="F26" s="232"/>
      <c r="G26" s="233">
        <v>2384</v>
      </c>
      <c r="H26" s="233"/>
      <c r="I26" s="233">
        <v>2298</v>
      </c>
      <c r="J26" s="146"/>
      <c r="K26" s="233">
        <v>82599</v>
      </c>
      <c r="L26" s="427"/>
      <c r="P26" s="742"/>
      <c r="Q26" s="742"/>
      <c r="R26" s="47"/>
      <c r="S26" s="101"/>
      <c r="T26" s="101"/>
      <c r="U26" s="180"/>
      <c r="V26" s="180"/>
      <c r="W26" s="180"/>
      <c r="X26" s="180"/>
      <c r="Y26" s="57"/>
    </row>
    <row r="27" spans="1:25" ht="36" customHeight="1" x14ac:dyDescent="0.25">
      <c r="A27" s="839"/>
      <c r="B27" s="231"/>
      <c r="C27" s="219" t="s">
        <v>102</v>
      </c>
      <c r="D27" s="439"/>
      <c r="E27" s="233">
        <v>482</v>
      </c>
      <c r="F27" s="232"/>
      <c r="G27" s="233">
        <v>225</v>
      </c>
      <c r="H27" s="233"/>
      <c r="I27" s="233">
        <v>754</v>
      </c>
      <c r="J27" s="146"/>
      <c r="K27" s="233">
        <v>50019</v>
      </c>
      <c r="L27" s="427"/>
      <c r="P27" s="776"/>
      <c r="Q27" s="776"/>
      <c r="R27" s="47"/>
      <c r="S27" s="101"/>
      <c r="T27" s="101"/>
      <c r="U27" s="180"/>
      <c r="V27" s="180"/>
      <c r="W27" s="180"/>
      <c r="X27" s="180"/>
      <c r="Y27" s="180"/>
    </row>
    <row r="28" spans="1:25" ht="36" customHeight="1" x14ac:dyDescent="0.25">
      <c r="A28" s="839"/>
      <c r="B28" s="231"/>
      <c r="C28" s="219" t="s">
        <v>103</v>
      </c>
      <c r="D28" s="227"/>
      <c r="E28" s="233">
        <v>38749</v>
      </c>
      <c r="F28" s="232"/>
      <c r="G28" s="233">
        <v>14716</v>
      </c>
      <c r="H28" s="233"/>
      <c r="I28" s="233">
        <v>25013</v>
      </c>
      <c r="J28" s="146"/>
      <c r="K28" s="233">
        <v>390760</v>
      </c>
      <c r="L28" s="427"/>
      <c r="P28" s="44"/>
      <c r="Q28" s="181"/>
      <c r="R28" s="47"/>
      <c r="S28" s="101"/>
      <c r="T28" s="101"/>
      <c r="U28" s="180"/>
      <c r="V28" s="180"/>
      <c r="W28" s="180"/>
      <c r="X28" s="180"/>
      <c r="Y28" s="180"/>
    </row>
    <row r="29" spans="1:25" ht="36" customHeight="1" x14ac:dyDescent="0.25">
      <c r="A29" s="839"/>
      <c r="B29" s="231"/>
      <c r="C29" s="129" t="s">
        <v>104</v>
      </c>
      <c r="D29" s="427"/>
      <c r="E29" s="433">
        <v>13292</v>
      </c>
      <c r="F29" s="437"/>
      <c r="G29" s="433">
        <v>4526</v>
      </c>
      <c r="H29" s="433"/>
      <c r="I29" s="433">
        <v>4766</v>
      </c>
      <c r="J29" s="438"/>
      <c r="K29" s="433">
        <v>60678</v>
      </c>
      <c r="L29" s="427"/>
      <c r="P29" s="44"/>
      <c r="Q29" s="181"/>
      <c r="R29" s="47"/>
      <c r="S29" s="101"/>
      <c r="T29" s="101"/>
      <c r="U29" s="180"/>
      <c r="V29" s="180"/>
      <c r="W29" s="180"/>
      <c r="X29" s="180"/>
      <c r="Y29" s="180"/>
    </row>
    <row r="30" spans="1:25" ht="6" customHeight="1" thickBot="1" x14ac:dyDescent="0.3">
      <c r="A30" s="839"/>
      <c r="B30" s="231"/>
      <c r="C30" s="482"/>
      <c r="D30" s="483"/>
      <c r="E30" s="484"/>
      <c r="F30" s="485"/>
      <c r="G30" s="484"/>
      <c r="H30" s="484"/>
      <c r="I30" s="484"/>
      <c r="J30" s="486"/>
      <c r="K30" s="486"/>
      <c r="L30" s="427"/>
      <c r="P30" s="743"/>
      <c r="Q30" s="743"/>
      <c r="R30" s="47"/>
      <c r="S30" s="101"/>
      <c r="T30" s="101"/>
      <c r="U30" s="180"/>
      <c r="V30" s="180"/>
      <c r="W30" s="180"/>
      <c r="X30" s="180"/>
      <c r="Y30" s="180"/>
    </row>
    <row r="31" spans="1:25" x14ac:dyDescent="0.25">
      <c r="A31" s="839"/>
      <c r="P31" s="777"/>
      <c r="Q31" s="777"/>
      <c r="R31" s="47"/>
      <c r="S31" s="101"/>
      <c r="T31" s="101"/>
      <c r="U31" s="180"/>
      <c r="V31" s="180"/>
      <c r="W31" s="180"/>
      <c r="X31" s="180"/>
      <c r="Y31" s="180"/>
    </row>
    <row r="32" spans="1:25" x14ac:dyDescent="0.25">
      <c r="A32" s="839"/>
      <c r="E32" s="461"/>
      <c r="F32" s="461"/>
      <c r="G32" s="461"/>
      <c r="H32" s="461"/>
      <c r="I32" s="461"/>
      <c r="J32" s="461"/>
      <c r="K32" s="461"/>
      <c r="P32" s="44"/>
      <c r="Q32" s="182"/>
      <c r="R32" s="47"/>
      <c r="S32" s="101"/>
      <c r="T32" s="101"/>
      <c r="U32" s="180"/>
      <c r="V32" s="180"/>
      <c r="W32" s="180"/>
      <c r="X32" s="180"/>
      <c r="Y32" s="180"/>
    </row>
    <row r="33" spans="1:25" x14ac:dyDescent="0.25">
      <c r="A33" s="839"/>
      <c r="P33" s="44"/>
      <c r="Q33" s="183"/>
      <c r="R33" s="47"/>
      <c r="S33" s="101"/>
      <c r="T33" s="101"/>
      <c r="U33" s="180"/>
      <c r="V33" s="180"/>
      <c r="W33" s="180"/>
      <c r="X33" s="180"/>
      <c r="Y33" s="180"/>
    </row>
    <row r="34" spans="1:25" x14ac:dyDescent="0.25">
      <c r="A34" s="663"/>
      <c r="E34" s="461"/>
      <c r="K34" s="461"/>
      <c r="P34" s="44"/>
      <c r="Q34" s="184"/>
      <c r="R34" s="47"/>
      <c r="S34" s="101"/>
      <c r="T34" s="101"/>
      <c r="U34" s="180"/>
      <c r="V34" s="180"/>
      <c r="W34" s="180"/>
      <c r="X34" s="180"/>
      <c r="Y34" s="180"/>
    </row>
    <row r="35" spans="1:25" x14ac:dyDescent="0.25">
      <c r="P35" s="44"/>
      <c r="Q35" s="183"/>
      <c r="R35" s="47"/>
      <c r="S35" s="101"/>
      <c r="T35" s="101"/>
      <c r="U35" s="180"/>
      <c r="V35" s="180"/>
      <c r="W35" s="180"/>
      <c r="X35" s="180"/>
      <c r="Y35" s="180"/>
    </row>
    <row r="36" spans="1:25" x14ac:dyDescent="0.25">
      <c r="P36" s="44"/>
      <c r="Q36" s="182"/>
      <c r="R36" s="47"/>
      <c r="S36" s="101"/>
      <c r="T36" s="101"/>
      <c r="U36" s="180"/>
      <c r="V36" s="180"/>
      <c r="W36" s="180"/>
      <c r="X36" s="180"/>
      <c r="Y36" s="180"/>
    </row>
    <row r="37" spans="1:25" x14ac:dyDescent="0.25">
      <c r="P37" s="44"/>
      <c r="Q37" s="185"/>
      <c r="R37" s="47"/>
      <c r="S37" s="101"/>
      <c r="T37" s="101"/>
      <c r="U37" s="180"/>
      <c r="V37" s="180"/>
      <c r="W37" s="180"/>
      <c r="X37" s="180"/>
      <c r="Y37" s="180"/>
    </row>
    <row r="38" spans="1:25" x14ac:dyDescent="0.25">
      <c r="P38" s="44"/>
      <c r="Q38" s="182"/>
      <c r="R38" s="47"/>
      <c r="S38" s="101"/>
      <c r="T38" s="101"/>
      <c r="U38" s="180"/>
      <c r="V38" s="180"/>
      <c r="W38" s="180"/>
      <c r="X38" s="180"/>
      <c r="Y38" s="180"/>
    </row>
    <row r="39" spans="1:25" x14ac:dyDescent="0.25">
      <c r="P39" s="45"/>
      <c r="Q39" s="183"/>
      <c r="R39" s="47"/>
      <c r="S39" s="101"/>
      <c r="T39" s="101"/>
      <c r="U39" s="180"/>
      <c r="V39" s="180"/>
      <c r="W39" s="180"/>
      <c r="X39" s="180"/>
      <c r="Y39" s="180"/>
    </row>
    <row r="40" spans="1:25" x14ac:dyDescent="0.25">
      <c r="P40" s="45"/>
      <c r="Q40" s="65"/>
      <c r="R40" s="47"/>
      <c r="S40" s="101"/>
      <c r="T40" s="101"/>
      <c r="U40" s="180"/>
      <c r="V40" s="180"/>
      <c r="W40" s="180"/>
      <c r="X40" s="180"/>
      <c r="Y40" s="180"/>
    </row>
    <row r="41" spans="1:25" x14ac:dyDescent="0.25">
      <c r="P41" s="45"/>
      <c r="Q41" s="66"/>
      <c r="R41" s="47"/>
      <c r="S41" s="101"/>
      <c r="T41" s="101"/>
      <c r="U41" s="101"/>
      <c r="V41" s="101"/>
      <c r="W41" s="101"/>
      <c r="X41" s="101"/>
      <c r="Y41" s="101"/>
    </row>
  </sheetData>
  <sheetProtection algorithmName="SHA-512" hashValue="lul2PtQQR634Ncj9yvvhgNyhJXg6EXTPWXVwf0Rk5pvXOn2RpC5G62t8CjsS2f5NoiDC53CvvHSveFuoNk9tog==" saltValue="aAK8gCfTKbLxyp5GhhkxWg==" spinCount="100000" sheet="1" objects="1" scenarios="1"/>
  <mergeCells count="29">
    <mergeCell ref="P30:Q30"/>
    <mergeCell ref="P31:Q31"/>
    <mergeCell ref="P16:Y16"/>
    <mergeCell ref="P19:Q19"/>
    <mergeCell ref="S19:W19"/>
    <mergeCell ref="Y19:Y20"/>
    <mergeCell ref="P26:Q26"/>
    <mergeCell ref="P27:Q27"/>
    <mergeCell ref="M12:M13"/>
    <mergeCell ref="Q8:Q11"/>
    <mergeCell ref="AB8:AB11"/>
    <mergeCell ref="AC8:AC11"/>
    <mergeCell ref="AE8:AE11"/>
    <mergeCell ref="S8:S11"/>
    <mergeCell ref="U8:U11"/>
    <mergeCell ref="W8:W11"/>
    <mergeCell ref="Y8:Y11"/>
    <mergeCell ref="AA8:AA11"/>
    <mergeCell ref="A1:A33"/>
    <mergeCell ref="E12:E13"/>
    <mergeCell ref="G12:G13"/>
    <mergeCell ref="I12:I13"/>
    <mergeCell ref="E9:I9"/>
    <mergeCell ref="E11:I11"/>
    <mergeCell ref="C3:L3"/>
    <mergeCell ref="C4:L4"/>
    <mergeCell ref="C7:C9"/>
    <mergeCell ref="E7:I8"/>
    <mergeCell ref="K7:K10"/>
  </mergeCells>
  <pageMargins left="0.19685039370078741" right="0.19685039370078741" top="0.39370078740157483" bottom="0.39370078740157483" header="0.31496062992125984" footer="0.31496062992125984"/>
  <pageSetup paperSize="9" scale="6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tabColor theme="4" tint="0.39997558519241921"/>
  </sheetPr>
  <dimension ref="A1:X117"/>
  <sheetViews>
    <sheetView showGridLines="0" view="pageBreakPreview" zoomScaleNormal="80" zoomScaleSheetLayoutView="100" workbookViewId="0">
      <selection activeCell="K42" sqref="K42"/>
    </sheetView>
  </sheetViews>
  <sheetFormatPr defaultColWidth="9.109375" defaultRowHeight="13.8" x14ac:dyDescent="0.3"/>
  <cols>
    <col min="1" max="1" width="5.6640625" style="136" customWidth="1"/>
    <col min="2" max="2" width="2.6640625" style="136" customWidth="1"/>
    <col min="3" max="3" width="17.44140625" style="364" customWidth="1"/>
    <col min="4" max="4" width="2.6640625" style="136" customWidth="1"/>
    <col min="5" max="5" width="20.6640625" style="136" customWidth="1"/>
    <col min="6" max="6" width="2.6640625" style="136" customWidth="1"/>
    <col min="7" max="7" width="20.6640625" style="136" customWidth="1"/>
    <col min="8" max="8" width="2.6640625" style="136" customWidth="1"/>
    <col min="9" max="9" width="20.6640625" style="136" customWidth="1"/>
    <col min="10" max="10" width="2.6640625" style="136" customWidth="1"/>
    <col min="11" max="11" width="20.6640625" style="136" customWidth="1"/>
    <col min="12" max="12" width="2.6640625" style="136" customWidth="1"/>
    <col min="13" max="13" width="26.6640625" style="136" customWidth="1"/>
    <col min="14" max="14" width="2.6640625" style="136" customWidth="1"/>
    <col min="15" max="15" width="20.6640625" style="136" customWidth="1"/>
    <col min="16" max="16" width="2.6640625" style="136" customWidth="1"/>
    <col min="17" max="17" width="20.6640625" style="136" customWidth="1"/>
    <col min="18" max="18" width="2.6640625" style="136" customWidth="1"/>
    <col min="19" max="22" width="10.6640625" style="136" customWidth="1"/>
    <col min="23" max="23" width="11.5546875" style="136" customWidth="1"/>
    <col min="24" max="26" width="9.109375" style="136"/>
    <col min="27" max="27" width="10.5546875" style="136" customWidth="1"/>
    <col min="28" max="28" width="9.109375" style="136"/>
    <col min="29" max="29" width="10.5546875" style="136" customWidth="1"/>
    <col min="30" max="16384" width="9.109375" style="136"/>
  </cols>
  <sheetData>
    <row r="1" spans="1:24" ht="14.25" customHeight="1" x14ac:dyDescent="0.3">
      <c r="A1" s="799"/>
      <c r="C1" s="408"/>
    </row>
    <row r="2" spans="1:24" ht="14.25" customHeight="1" x14ac:dyDescent="0.3">
      <c r="A2" s="799"/>
    </row>
    <row r="3" spans="1:24" ht="14.25" customHeight="1" x14ac:dyDescent="0.3">
      <c r="A3" s="799"/>
      <c r="B3" s="412"/>
      <c r="C3" s="806" t="s">
        <v>244</v>
      </c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137"/>
      <c r="S3" s="137"/>
      <c r="T3" s="137"/>
      <c r="U3" s="137"/>
      <c r="V3" s="137"/>
      <c r="W3" s="137"/>
      <c r="X3" s="137"/>
    </row>
    <row r="4" spans="1:24" ht="14.25" customHeight="1" x14ac:dyDescent="0.3">
      <c r="A4" s="799"/>
      <c r="B4" s="413"/>
      <c r="C4" s="807" t="s">
        <v>245</v>
      </c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137"/>
      <c r="S4" s="137"/>
      <c r="T4" s="137"/>
      <c r="U4" s="137"/>
      <c r="V4" s="137"/>
      <c r="W4" s="137"/>
      <c r="X4" s="137"/>
    </row>
    <row r="5" spans="1:24" ht="9" customHeight="1" thickBot="1" x14ac:dyDescent="0.35">
      <c r="A5" s="799"/>
      <c r="B5" s="490"/>
      <c r="C5" s="614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4" ht="9" customHeight="1" x14ac:dyDescent="0.3">
      <c r="A6" s="799"/>
      <c r="B6" s="135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364"/>
    </row>
    <row r="7" spans="1:24" ht="14.25" customHeight="1" x14ac:dyDescent="0.3">
      <c r="A7" s="799"/>
      <c r="B7" s="135"/>
      <c r="C7" s="758" t="s">
        <v>2</v>
      </c>
      <c r="D7" s="138"/>
      <c r="E7" s="752" t="s">
        <v>175</v>
      </c>
      <c r="F7" s="140"/>
      <c r="G7" s="752" t="s">
        <v>4</v>
      </c>
      <c r="H7" s="140"/>
      <c r="I7" s="752" t="s">
        <v>42</v>
      </c>
      <c r="J7" s="140"/>
      <c r="K7" s="752" t="s">
        <v>43</v>
      </c>
      <c r="L7" s="140"/>
      <c r="M7" s="752" t="s">
        <v>260</v>
      </c>
      <c r="N7" s="109"/>
      <c r="O7" s="752" t="s">
        <v>259</v>
      </c>
      <c r="P7" s="140"/>
      <c r="Q7" s="832" t="s">
        <v>7</v>
      </c>
      <c r="R7" s="110"/>
    </row>
    <row r="8" spans="1:24" ht="14.25" customHeight="1" x14ac:dyDescent="0.3">
      <c r="A8" s="799"/>
      <c r="B8" s="135"/>
      <c r="C8" s="759"/>
      <c r="D8" s="138"/>
      <c r="E8" s="760"/>
      <c r="F8" s="140"/>
      <c r="G8" s="760"/>
      <c r="H8" s="140"/>
      <c r="I8" s="760"/>
      <c r="J8" s="140"/>
      <c r="K8" s="760"/>
      <c r="L8" s="140"/>
      <c r="M8" s="752"/>
      <c r="N8" s="109"/>
      <c r="O8" s="752"/>
      <c r="P8" s="140"/>
      <c r="Q8" s="833"/>
      <c r="R8" s="110"/>
    </row>
    <row r="9" spans="1:24" ht="14.25" customHeight="1" x14ac:dyDescent="0.25">
      <c r="A9" s="799"/>
      <c r="B9" s="135"/>
      <c r="C9" s="759"/>
      <c r="D9" s="138"/>
      <c r="E9" s="760"/>
      <c r="F9" s="143"/>
      <c r="G9" s="760"/>
      <c r="H9" s="143"/>
      <c r="I9" s="760"/>
      <c r="J9" s="143"/>
      <c r="K9" s="760"/>
      <c r="L9" s="143"/>
      <c r="M9" s="752"/>
      <c r="N9" s="114"/>
      <c r="O9" s="752"/>
      <c r="P9" s="143"/>
      <c r="Q9" s="833"/>
      <c r="R9" s="110"/>
    </row>
    <row r="10" spans="1:24" ht="14.25" customHeight="1" x14ac:dyDescent="0.25">
      <c r="A10" s="799"/>
      <c r="B10" s="135"/>
      <c r="C10" s="759"/>
      <c r="D10" s="138"/>
      <c r="E10" s="760"/>
      <c r="F10" s="143"/>
      <c r="G10" s="760"/>
      <c r="H10" s="143"/>
      <c r="I10" s="760"/>
      <c r="J10" s="143"/>
      <c r="K10" s="760"/>
      <c r="L10" s="143"/>
      <c r="M10" s="752"/>
      <c r="N10" s="115"/>
      <c r="O10" s="752"/>
      <c r="P10" s="143"/>
      <c r="Q10" s="833"/>
      <c r="R10" s="116"/>
    </row>
    <row r="11" spans="1:24" ht="12" customHeight="1" x14ac:dyDescent="0.3">
      <c r="A11" s="799"/>
      <c r="B11" s="135"/>
      <c r="C11" s="407"/>
      <c r="D11" s="138"/>
      <c r="E11" s="138"/>
      <c r="F11" s="138"/>
      <c r="G11" s="140"/>
      <c r="H11" s="140"/>
      <c r="I11" s="140"/>
      <c r="J11" s="140"/>
      <c r="K11" s="140"/>
      <c r="L11" s="140"/>
      <c r="M11" s="117"/>
      <c r="N11" s="117"/>
      <c r="O11" s="138"/>
      <c r="P11" s="138"/>
      <c r="Q11" s="138"/>
      <c r="R11" s="283"/>
    </row>
    <row r="12" spans="1:24" ht="21" customHeight="1" thickBot="1" x14ac:dyDescent="0.35">
      <c r="A12" s="799"/>
      <c r="B12" s="494"/>
      <c r="C12" s="487"/>
      <c r="D12" s="488"/>
      <c r="E12" s="488"/>
      <c r="F12" s="488"/>
      <c r="G12" s="500" t="s">
        <v>8</v>
      </c>
      <c r="H12" s="500"/>
      <c r="I12" s="500" t="s">
        <v>8</v>
      </c>
      <c r="J12" s="500"/>
      <c r="K12" s="500" t="s">
        <v>8</v>
      </c>
      <c r="L12" s="500"/>
      <c r="M12" s="615"/>
      <c r="N12" s="615"/>
      <c r="O12" s="500" t="s">
        <v>8</v>
      </c>
      <c r="P12" s="488"/>
      <c r="Q12" s="500" t="s">
        <v>8</v>
      </c>
      <c r="R12" s="282"/>
    </row>
    <row r="13" spans="1:24" ht="65.099999999999994" customHeight="1" x14ac:dyDescent="0.3">
      <c r="A13" s="799"/>
      <c r="B13" s="409"/>
      <c r="C13" s="227">
        <v>2022</v>
      </c>
      <c r="D13" s="138"/>
      <c r="E13" s="58">
        <v>13116</v>
      </c>
      <c r="F13" s="409"/>
      <c r="G13" s="58">
        <v>9386953.594199989</v>
      </c>
      <c r="H13" s="58"/>
      <c r="I13" s="58">
        <v>5220437.1694499999</v>
      </c>
      <c r="J13" s="58"/>
      <c r="K13" s="58">
        <v>4166516.4247499891</v>
      </c>
      <c r="L13" s="58"/>
      <c r="M13" s="58">
        <v>98095</v>
      </c>
      <c r="N13" s="58"/>
      <c r="O13" s="58">
        <v>1237437.227999999</v>
      </c>
      <c r="P13" s="58"/>
      <c r="Q13" s="58">
        <v>1313305.8005982488</v>
      </c>
      <c r="R13" s="227"/>
    </row>
    <row r="14" spans="1:24" ht="65.099999999999994" customHeight="1" x14ac:dyDescent="0.3">
      <c r="A14" s="799"/>
      <c r="B14" s="409"/>
      <c r="C14" s="227">
        <v>2015</v>
      </c>
      <c r="D14" s="138"/>
      <c r="E14" s="58">
        <v>18061</v>
      </c>
      <c r="F14" s="409"/>
      <c r="G14" s="58">
        <v>7173493</v>
      </c>
      <c r="H14" s="58"/>
      <c r="I14" s="58">
        <v>4174475</v>
      </c>
      <c r="J14" s="58"/>
      <c r="K14" s="58">
        <v>2999018</v>
      </c>
      <c r="L14" s="58"/>
      <c r="M14" s="58">
        <v>81922</v>
      </c>
      <c r="N14" s="58"/>
      <c r="O14" s="58">
        <v>899740</v>
      </c>
      <c r="P14" s="58"/>
      <c r="Q14" s="58">
        <v>977479</v>
      </c>
      <c r="R14" s="462"/>
      <c r="S14" s="411"/>
      <c r="T14" s="411"/>
      <c r="U14" s="411"/>
      <c r="V14" s="411"/>
    </row>
    <row r="15" spans="1:24" ht="65.099999999999994" customHeight="1" x14ac:dyDescent="0.3">
      <c r="A15" s="799"/>
      <c r="B15" s="58"/>
      <c r="C15" s="60">
        <v>2010</v>
      </c>
      <c r="D15" s="294"/>
      <c r="E15" s="58">
        <v>14590</v>
      </c>
      <c r="F15" s="58"/>
      <c r="G15" s="58">
        <v>3851989</v>
      </c>
      <c r="H15" s="58"/>
      <c r="I15" s="58">
        <v>2129420</v>
      </c>
      <c r="J15" s="142"/>
      <c r="K15" s="58">
        <v>1722569</v>
      </c>
      <c r="L15" s="142"/>
      <c r="M15" s="58">
        <v>64052</v>
      </c>
      <c r="N15" s="142"/>
      <c r="O15" s="58">
        <v>489658</v>
      </c>
      <c r="P15" s="142"/>
      <c r="Q15" s="58">
        <v>360747</v>
      </c>
      <c r="R15" s="142"/>
    </row>
    <row r="16" spans="1:24" ht="14.25" customHeight="1" thickBot="1" x14ac:dyDescent="0.35">
      <c r="A16" s="799"/>
      <c r="B16" s="503"/>
      <c r="C16" s="487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142"/>
    </row>
    <row r="17" spans="1:3" ht="14.25" customHeight="1" x14ac:dyDescent="0.3">
      <c r="A17" s="799"/>
      <c r="C17" s="346"/>
    </row>
    <row r="18" spans="1:3" ht="14.25" customHeight="1" x14ac:dyDescent="0.3">
      <c r="A18" s="148"/>
      <c r="C18" s="463"/>
    </row>
    <row r="19" spans="1:3" ht="14.25" customHeight="1" x14ac:dyDescent="0.3">
      <c r="A19" s="148"/>
    </row>
    <row r="20" spans="1:3" ht="14.25" customHeight="1" x14ac:dyDescent="0.3">
      <c r="A20" s="148"/>
    </row>
    <row r="21" spans="1:3" ht="14.25" customHeight="1" x14ac:dyDescent="0.3">
      <c r="A21" s="148"/>
    </row>
    <row r="22" spans="1:3" ht="14.25" customHeight="1" x14ac:dyDescent="0.3">
      <c r="A22" s="148"/>
    </row>
    <row r="23" spans="1:3" ht="14.25" customHeight="1" x14ac:dyDescent="0.3">
      <c r="A23" s="148"/>
    </row>
    <row r="24" spans="1:3" ht="14.25" customHeight="1" x14ac:dyDescent="0.3">
      <c r="A24" s="148"/>
    </row>
    <row r="25" spans="1:3" ht="14.25" customHeight="1" x14ac:dyDescent="0.3">
      <c r="A25" s="148"/>
    </row>
    <row r="26" spans="1:3" ht="14.25" customHeight="1" x14ac:dyDescent="0.3">
      <c r="A26" s="148"/>
    </row>
    <row r="27" spans="1:3" ht="14.25" customHeight="1" x14ac:dyDescent="0.3">
      <c r="A27" s="148"/>
    </row>
    <row r="28" spans="1:3" ht="14.25" customHeight="1" x14ac:dyDescent="0.3">
      <c r="A28" s="148"/>
    </row>
    <row r="29" spans="1:3" ht="14.25" customHeight="1" x14ac:dyDescent="0.3">
      <c r="A29" s="148"/>
    </row>
    <row r="30" spans="1:3" ht="14.25" customHeight="1" x14ac:dyDescent="0.3">
      <c r="A30" s="148"/>
    </row>
    <row r="31" spans="1:3" ht="14.25" customHeight="1" x14ac:dyDescent="0.3">
      <c r="A31" s="148"/>
    </row>
    <row r="32" spans="1:3" ht="14.25" customHeight="1" x14ac:dyDescent="0.3">
      <c r="A32" s="148"/>
    </row>
    <row r="33" spans="1:1" ht="14.25" customHeight="1" x14ac:dyDescent="0.3">
      <c r="A33" s="148"/>
    </row>
    <row r="34" spans="1:1" ht="14.25" customHeight="1" x14ac:dyDescent="0.3">
      <c r="A34" s="148"/>
    </row>
    <row r="35" spans="1:1" ht="14.25" customHeight="1" x14ac:dyDescent="0.3">
      <c r="A35" s="148"/>
    </row>
    <row r="36" spans="1:1" ht="14.25" customHeight="1" x14ac:dyDescent="0.3">
      <c r="A36" s="148"/>
    </row>
    <row r="37" spans="1:1" ht="14.25" customHeight="1" x14ac:dyDescent="0.3">
      <c r="A37" s="148"/>
    </row>
    <row r="38" spans="1:1" ht="14.25" customHeight="1" x14ac:dyDescent="0.3">
      <c r="A38" s="148"/>
    </row>
    <row r="39" spans="1:1" ht="14.25" customHeight="1" x14ac:dyDescent="0.3">
      <c r="A39" s="148"/>
    </row>
    <row r="40" spans="1:1" ht="14.25" customHeight="1" x14ac:dyDescent="0.3">
      <c r="A40" s="148"/>
    </row>
    <row r="41" spans="1:1" ht="14.25" customHeight="1" x14ac:dyDescent="0.3">
      <c r="A41" s="148"/>
    </row>
    <row r="42" spans="1:1" ht="14.25" customHeight="1" x14ac:dyDescent="0.3">
      <c r="A42" s="148"/>
    </row>
    <row r="43" spans="1:1" ht="14.25" customHeight="1" x14ac:dyDescent="0.3">
      <c r="A43" s="148"/>
    </row>
    <row r="44" spans="1:1" ht="14.25" customHeight="1" x14ac:dyDescent="0.3">
      <c r="A44" s="148"/>
    </row>
    <row r="45" spans="1:1" ht="14.25" customHeight="1" x14ac:dyDescent="0.3">
      <c r="A45" s="148"/>
    </row>
    <row r="46" spans="1:1" ht="14.25" customHeight="1" x14ac:dyDescent="0.3">
      <c r="A46" s="148"/>
    </row>
    <row r="47" spans="1:1" ht="14.25" customHeight="1" x14ac:dyDescent="0.3"/>
    <row r="48" spans="1:1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</sheetData>
  <sheetProtection algorithmName="SHA-512" hashValue="jBB0Ei9Y5YR0g89Oo/XCN2gbxat3HNtmdG31czuHcE3EWru9bwd3IW4352tCmsNgIGBVXM6oNe/fyF+zthjMHQ==" saltValue="YetskkiEE2mdAxSDxKJ8NQ==" spinCount="100000" sheet="1" objects="1" scenarios="1"/>
  <mergeCells count="11">
    <mergeCell ref="A1:A17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99" right="0.39370078740157499" top="0.39370078740157499" bottom="0.39370078740157499" header="0.31496062992126" footer="0.31496062992126"/>
  <pageSetup paperSize="9" scale="6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tabColor theme="4" tint="0.39997558519241921"/>
  </sheetPr>
  <dimension ref="A1:Y32"/>
  <sheetViews>
    <sheetView showGridLines="0" view="pageBreakPreview" zoomScale="90" zoomScaleNormal="80" zoomScaleSheetLayoutView="90" workbookViewId="0">
      <selection activeCell="X15" sqref="X15"/>
    </sheetView>
  </sheetViews>
  <sheetFormatPr defaultColWidth="9.109375" defaultRowHeight="13.8" x14ac:dyDescent="0.3"/>
  <cols>
    <col min="1" max="1" width="5.6640625" style="135" customWidth="1"/>
    <col min="2" max="2" width="2.6640625" style="136" customWidth="1"/>
    <col min="3" max="3" width="32.109375" style="136" customWidth="1"/>
    <col min="4" max="4" width="2.6640625" style="136" customWidth="1"/>
    <col min="5" max="5" width="17.6640625" style="136" customWidth="1"/>
    <col min="6" max="6" width="2.6640625" style="136" customWidth="1"/>
    <col min="7" max="7" width="17.6640625" style="136" customWidth="1"/>
    <col min="8" max="8" width="2.6640625" style="136" customWidth="1"/>
    <col min="9" max="9" width="17.6640625" style="136" customWidth="1"/>
    <col min="10" max="10" width="2.6640625" style="136" customWidth="1"/>
    <col min="11" max="11" width="17.6640625" style="136" customWidth="1"/>
    <col min="12" max="12" width="2.6640625" style="136" customWidth="1"/>
    <col min="13" max="13" width="26.6640625" style="136" customWidth="1"/>
    <col min="14" max="14" width="2.6640625" style="136" customWidth="1"/>
    <col min="15" max="15" width="17.6640625" style="136" customWidth="1"/>
    <col min="16" max="16" width="2.6640625" style="136" customWidth="1"/>
    <col min="17" max="17" width="18.33203125" style="136" customWidth="1"/>
    <col min="18" max="18" width="2.6640625" style="136" customWidth="1"/>
    <col min="19" max="21" width="9.109375" style="136"/>
    <col min="22" max="22" width="10.5546875" style="136" customWidth="1"/>
    <col min="23" max="23" width="9.109375" style="136"/>
    <col min="24" max="24" width="10.5546875" style="136" customWidth="1"/>
    <col min="25" max="16384" width="9.109375" style="136"/>
  </cols>
  <sheetData>
    <row r="1" spans="1:25" ht="14.25" customHeight="1" x14ac:dyDescent="0.3">
      <c r="A1" s="799"/>
    </row>
    <row r="2" spans="1:25" ht="14.25" customHeight="1" x14ac:dyDescent="0.3">
      <c r="A2" s="799"/>
    </row>
    <row r="3" spans="1:25" ht="14.25" customHeight="1" x14ac:dyDescent="0.3">
      <c r="A3" s="799"/>
      <c r="B3" s="412"/>
      <c r="C3" s="806" t="s">
        <v>185</v>
      </c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412"/>
      <c r="S3" s="137"/>
      <c r="T3" s="412"/>
      <c r="U3" s="412"/>
      <c r="V3" s="412"/>
      <c r="W3" s="137"/>
      <c r="X3" s="137"/>
      <c r="Y3" s="137"/>
    </row>
    <row r="4" spans="1:25" ht="14.25" customHeight="1" x14ac:dyDescent="0.3">
      <c r="A4" s="799"/>
      <c r="B4" s="413"/>
      <c r="C4" s="807" t="s">
        <v>246</v>
      </c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413"/>
      <c r="S4" s="137"/>
      <c r="T4" s="413"/>
      <c r="U4" s="413"/>
      <c r="V4" s="413"/>
      <c r="W4" s="137"/>
      <c r="X4" s="137"/>
      <c r="Y4" s="137"/>
    </row>
    <row r="5" spans="1:25" ht="9" customHeight="1" thickBot="1" x14ac:dyDescent="0.35">
      <c r="A5" s="799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5" s="142" customFormat="1" ht="9" customHeight="1" x14ac:dyDescent="0.3">
      <c r="A6" s="799"/>
      <c r="B6" s="464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</row>
    <row r="7" spans="1:25" s="142" customFormat="1" ht="14.25" customHeight="1" x14ac:dyDescent="0.3">
      <c r="A7" s="799"/>
      <c r="B7" s="464"/>
      <c r="C7" s="758" t="s">
        <v>159</v>
      </c>
      <c r="D7" s="414"/>
      <c r="E7" s="752" t="s">
        <v>41</v>
      </c>
      <c r="F7" s="140"/>
      <c r="G7" s="752" t="s">
        <v>4</v>
      </c>
      <c r="H7" s="140"/>
      <c r="I7" s="752" t="s">
        <v>42</v>
      </c>
      <c r="J7" s="140"/>
      <c r="K7" s="752" t="s">
        <v>43</v>
      </c>
      <c r="L7" s="404"/>
      <c r="M7" s="752" t="s">
        <v>153</v>
      </c>
      <c r="N7" s="404"/>
      <c r="O7" s="752" t="s">
        <v>259</v>
      </c>
      <c r="P7" s="140"/>
      <c r="Q7" s="832" t="s">
        <v>7</v>
      </c>
      <c r="R7" s="280"/>
    </row>
    <row r="8" spans="1:25" s="142" customFormat="1" ht="14.25" customHeight="1" x14ac:dyDescent="0.3">
      <c r="A8" s="799"/>
      <c r="B8" s="464"/>
      <c r="C8" s="758"/>
      <c r="D8" s="414"/>
      <c r="E8" s="760"/>
      <c r="F8" s="140"/>
      <c r="G8" s="760"/>
      <c r="H8" s="140"/>
      <c r="I8" s="760"/>
      <c r="J8" s="140"/>
      <c r="K8" s="760"/>
      <c r="L8" s="406"/>
      <c r="M8" s="752"/>
      <c r="N8" s="404"/>
      <c r="O8" s="752"/>
      <c r="P8" s="140"/>
      <c r="Q8" s="833"/>
      <c r="R8" s="280"/>
    </row>
    <row r="9" spans="1:25" s="142" customFormat="1" ht="14.25" customHeight="1" x14ac:dyDescent="0.3">
      <c r="A9" s="799"/>
      <c r="B9" s="464"/>
      <c r="C9" s="758"/>
      <c r="D9" s="414"/>
      <c r="E9" s="760"/>
      <c r="F9" s="143"/>
      <c r="G9" s="760"/>
      <c r="H9" s="143"/>
      <c r="I9" s="760"/>
      <c r="J9" s="143"/>
      <c r="K9" s="760"/>
      <c r="L9" s="406"/>
      <c r="M9" s="752"/>
      <c r="N9" s="404"/>
      <c r="O9" s="752"/>
      <c r="P9" s="143"/>
      <c r="Q9" s="833"/>
      <c r="R9" s="280"/>
    </row>
    <row r="10" spans="1:25" s="142" customFormat="1" ht="20.100000000000001" customHeight="1" x14ac:dyDescent="0.3">
      <c r="A10" s="799"/>
      <c r="B10" s="464"/>
      <c r="C10" s="758"/>
      <c r="D10" s="414"/>
      <c r="E10" s="760"/>
      <c r="F10" s="143"/>
      <c r="G10" s="760"/>
      <c r="H10" s="143"/>
      <c r="I10" s="760"/>
      <c r="J10" s="143"/>
      <c r="K10" s="760"/>
      <c r="L10" s="406"/>
      <c r="M10" s="752"/>
      <c r="N10" s="404"/>
      <c r="O10" s="752"/>
      <c r="P10" s="143"/>
      <c r="Q10" s="833"/>
      <c r="R10" s="284"/>
    </row>
    <row r="11" spans="1:25" s="142" customFormat="1" ht="12" customHeight="1" x14ac:dyDescent="0.3">
      <c r="A11" s="799"/>
      <c r="B11" s="464"/>
      <c r="E11" s="138"/>
      <c r="F11" s="138"/>
      <c r="G11" s="143"/>
      <c r="H11" s="143"/>
      <c r="I11" s="138"/>
      <c r="J11" s="138"/>
      <c r="K11" s="143"/>
      <c r="L11" s="143"/>
      <c r="M11" s="143"/>
      <c r="N11" s="143"/>
      <c r="O11" s="138"/>
      <c r="P11" s="138"/>
      <c r="Q11" s="284"/>
      <c r="R11" s="284"/>
    </row>
    <row r="12" spans="1:25" s="142" customFormat="1" ht="21" customHeight="1" thickBot="1" x14ac:dyDescent="0.35">
      <c r="A12" s="799"/>
      <c r="B12" s="504"/>
      <c r="C12" s="503"/>
      <c r="D12" s="503"/>
      <c r="E12" s="488"/>
      <c r="F12" s="488"/>
      <c r="G12" s="500" t="s">
        <v>8</v>
      </c>
      <c r="H12" s="500"/>
      <c r="I12" s="500" t="s">
        <v>8</v>
      </c>
      <c r="J12" s="500"/>
      <c r="K12" s="500" t="s">
        <v>8</v>
      </c>
      <c r="L12" s="500"/>
      <c r="M12" s="488"/>
      <c r="N12" s="488"/>
      <c r="O12" s="500" t="s">
        <v>8</v>
      </c>
      <c r="P12" s="488"/>
      <c r="Q12" s="500" t="s">
        <v>8</v>
      </c>
      <c r="R12" s="140"/>
    </row>
    <row r="13" spans="1:25" ht="50.1" customHeight="1" thickBot="1" x14ac:dyDescent="0.35">
      <c r="A13" s="799"/>
      <c r="B13" s="496"/>
      <c r="C13" s="505" t="s">
        <v>53</v>
      </c>
      <c r="D13" s="505"/>
      <c r="E13" s="506">
        <v>13116</v>
      </c>
      <c r="F13" s="507"/>
      <c r="G13" s="506">
        <v>9386953.594199989</v>
      </c>
      <c r="H13" s="507"/>
      <c r="I13" s="506">
        <v>5220437.1694499999</v>
      </c>
      <c r="J13" s="507"/>
      <c r="K13" s="506">
        <v>4166516.4247499891</v>
      </c>
      <c r="L13" s="506"/>
      <c r="M13" s="506">
        <v>98095</v>
      </c>
      <c r="N13" s="506"/>
      <c r="O13" s="506">
        <v>1237437.227999999</v>
      </c>
      <c r="P13" s="507"/>
      <c r="Q13" s="506">
        <v>1313305.8005982488</v>
      </c>
      <c r="R13" s="415"/>
    </row>
    <row r="14" spans="1:25" ht="90" customHeight="1" x14ac:dyDescent="0.3">
      <c r="A14" s="799"/>
      <c r="B14" s="343"/>
      <c r="C14" s="145" t="s">
        <v>186</v>
      </c>
      <c r="D14" s="343"/>
      <c r="E14" s="58">
        <v>1311.6000000000001</v>
      </c>
      <c r="F14" s="58"/>
      <c r="G14" s="58">
        <v>938695.35941999895</v>
      </c>
      <c r="H14" s="58"/>
      <c r="I14" s="58">
        <v>522043.71694499999</v>
      </c>
      <c r="J14" s="58"/>
      <c r="K14" s="58">
        <v>416651.64247499895</v>
      </c>
      <c r="L14" s="58"/>
      <c r="M14" s="58">
        <v>9809.5</v>
      </c>
      <c r="N14" s="58"/>
      <c r="O14" s="58">
        <v>123743.7227999999</v>
      </c>
      <c r="P14" s="58"/>
      <c r="Q14" s="58">
        <v>131330.58005982489</v>
      </c>
      <c r="R14" s="343"/>
    </row>
    <row r="15" spans="1:25" ht="69.900000000000006" customHeight="1" x14ac:dyDescent="0.3">
      <c r="A15" s="799"/>
      <c r="B15" s="343"/>
      <c r="C15" s="145" t="s">
        <v>187</v>
      </c>
      <c r="D15" s="343"/>
      <c r="E15" s="58">
        <v>3279</v>
      </c>
      <c r="F15" s="58"/>
      <c r="G15" s="58">
        <v>2346738.3985499972</v>
      </c>
      <c r="H15" s="58"/>
      <c r="I15" s="58">
        <v>1305109.2923625</v>
      </c>
      <c r="J15" s="58"/>
      <c r="K15" s="58">
        <v>1041629.1061874973</v>
      </c>
      <c r="L15" s="58"/>
      <c r="M15" s="58">
        <v>24523.75</v>
      </c>
      <c r="N15" s="58"/>
      <c r="O15" s="58">
        <v>309359.30699999974</v>
      </c>
      <c r="P15" s="58"/>
      <c r="Q15" s="58">
        <v>328326.45014956221</v>
      </c>
      <c r="R15" s="343"/>
    </row>
    <row r="16" spans="1:25" ht="69.900000000000006" customHeight="1" x14ac:dyDescent="0.3">
      <c r="A16" s="799"/>
      <c r="C16" s="145" t="s">
        <v>188</v>
      </c>
      <c r="E16" s="669">
        <v>2623.2000000000003</v>
      </c>
      <c r="F16" s="669"/>
      <c r="G16" s="669">
        <v>1877390.7188399979</v>
      </c>
      <c r="H16" s="669"/>
      <c r="I16" s="669">
        <v>1044087.43389</v>
      </c>
      <c r="J16" s="669"/>
      <c r="K16" s="669">
        <v>833303.28494999791</v>
      </c>
      <c r="L16" s="669"/>
      <c r="M16" s="669">
        <v>19619</v>
      </c>
      <c r="N16" s="669"/>
      <c r="O16" s="669">
        <v>247487.4455999998</v>
      </c>
      <c r="P16" s="669"/>
      <c r="Q16" s="669">
        <v>262661.16011964978</v>
      </c>
    </row>
    <row r="17" spans="1:19" ht="69.900000000000006" customHeight="1" x14ac:dyDescent="0.3">
      <c r="A17" s="799"/>
      <c r="C17" s="465" t="s">
        <v>189</v>
      </c>
      <c r="E17" s="669">
        <v>918.12000000000012</v>
      </c>
      <c r="F17" s="669"/>
      <c r="G17" s="669">
        <v>657086.75159399933</v>
      </c>
      <c r="H17" s="669"/>
      <c r="I17" s="669">
        <v>365430.60186150001</v>
      </c>
      <c r="J17" s="669"/>
      <c r="K17" s="669">
        <v>291656.14973249927</v>
      </c>
      <c r="L17" s="669"/>
      <c r="M17" s="669">
        <v>6866.6500000000005</v>
      </c>
      <c r="N17" s="669"/>
      <c r="O17" s="669">
        <v>86620.605959999928</v>
      </c>
      <c r="P17" s="669"/>
      <c r="Q17" s="669">
        <v>91931.406041877432</v>
      </c>
    </row>
    <row r="18" spans="1:19" ht="69.900000000000006" customHeight="1" x14ac:dyDescent="0.3">
      <c r="A18" s="799"/>
      <c r="C18" s="466" t="s">
        <v>190</v>
      </c>
      <c r="E18" s="670">
        <v>4984.08</v>
      </c>
      <c r="F18" s="670"/>
      <c r="G18" s="670">
        <v>3567042.365795996</v>
      </c>
      <c r="H18" s="670"/>
      <c r="I18" s="670">
        <v>1983766.124391</v>
      </c>
      <c r="J18" s="670"/>
      <c r="K18" s="670">
        <v>1583276.2414049958</v>
      </c>
      <c r="L18" s="670"/>
      <c r="M18" s="670">
        <v>37276.1</v>
      </c>
      <c r="N18" s="670"/>
      <c r="O18" s="670">
        <v>470226.14663999958</v>
      </c>
      <c r="P18" s="670"/>
      <c r="Q18" s="670">
        <v>499056.20422733459</v>
      </c>
    </row>
    <row r="19" spans="1:19" ht="14.25" customHeight="1" x14ac:dyDescent="0.3">
      <c r="A19" s="799"/>
      <c r="B19" s="142"/>
      <c r="C19" s="142"/>
      <c r="D19" s="142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142"/>
    </row>
    <row r="20" spans="1:19" ht="14.25" customHeight="1" x14ac:dyDescent="0.25">
      <c r="A20" s="799"/>
      <c r="B20" s="142"/>
      <c r="C20" s="142"/>
      <c r="D20" s="142"/>
      <c r="E20" s="409"/>
      <c r="F20" s="142"/>
      <c r="G20" s="115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</row>
    <row r="21" spans="1:19" ht="14.25" customHeight="1" x14ac:dyDescent="0.25">
      <c r="A21" s="799"/>
      <c r="B21" s="142"/>
      <c r="C21" s="142"/>
      <c r="D21" s="142"/>
      <c r="E21" s="142"/>
      <c r="F21" s="142"/>
      <c r="G21" s="115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</row>
    <row r="22" spans="1:19" ht="14.25" customHeight="1" thickBot="1" x14ac:dyDescent="0.35">
      <c r="A22" s="799"/>
      <c r="B22" s="503"/>
      <c r="C22" s="503"/>
      <c r="D22" s="503"/>
      <c r="E22" s="503"/>
      <c r="F22" s="503"/>
      <c r="G22" s="503"/>
      <c r="H22" s="503"/>
      <c r="I22" s="503"/>
      <c r="J22" s="503"/>
      <c r="K22" s="503"/>
      <c r="L22" s="503"/>
      <c r="M22" s="503"/>
      <c r="N22" s="503"/>
      <c r="O22" s="503"/>
      <c r="P22" s="503"/>
      <c r="Q22" s="503"/>
      <c r="R22" s="142"/>
      <c r="S22" s="710"/>
    </row>
    <row r="23" spans="1:19" ht="14.25" customHeight="1" x14ac:dyDescent="0.3">
      <c r="A23" s="799"/>
      <c r="S23" s="710"/>
    </row>
    <row r="24" spans="1:19" ht="14.25" customHeight="1" x14ac:dyDescent="0.3">
      <c r="A24" s="799"/>
    </row>
    <row r="25" spans="1:19" x14ac:dyDescent="0.3">
      <c r="A25" s="148"/>
    </row>
    <row r="26" spans="1:19" x14ac:dyDescent="0.3">
      <c r="A26" s="148"/>
    </row>
    <row r="27" spans="1:19" x14ac:dyDescent="0.3">
      <c r="A27" s="148"/>
    </row>
    <row r="28" spans="1:19" x14ac:dyDescent="0.3">
      <c r="A28" s="148"/>
    </row>
    <row r="29" spans="1:19" x14ac:dyDescent="0.3">
      <c r="A29" s="148"/>
    </row>
    <row r="30" spans="1:19" x14ac:dyDescent="0.3">
      <c r="A30" s="148"/>
    </row>
    <row r="31" spans="1:19" x14ac:dyDescent="0.3">
      <c r="A31" s="148"/>
    </row>
    <row r="32" spans="1:19" x14ac:dyDescent="0.3">
      <c r="A32" s="148"/>
    </row>
  </sheetData>
  <sheetProtection algorithmName="SHA-512" hashValue="NnWq3Z41wLlU6tE9C+Z7gI8eUSUh7AkoMcNq1ndPDXtzoYe/UvVcUoGvBtMEyJ7n/MbPTgsnkr8TFtuIoESgxg==" saltValue="NveUkyeKvI8tylvoA/mcLA==" spinCount="100000" sheet="1" objects="1" scenarios="1"/>
  <mergeCells count="11">
    <mergeCell ref="A1:A24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99" right="0.39370078740157499" top="0.39370078740157499" bottom="0.39370078740157499" header="0.31496062992126" footer="0.31496062992126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AF102"/>
  <sheetViews>
    <sheetView showGridLines="0" view="pageBreakPreview" zoomScale="90" zoomScaleNormal="40" zoomScaleSheetLayoutView="90" zoomScalePageLayoutView="60" workbookViewId="0">
      <selection activeCell="C19" sqref="C19"/>
    </sheetView>
  </sheetViews>
  <sheetFormatPr defaultColWidth="9.109375" defaultRowHeight="15" customHeight="1" x14ac:dyDescent="0.25"/>
  <cols>
    <col min="1" max="1" width="5.6640625" style="45" customWidth="1"/>
    <col min="2" max="2" width="2.6640625" style="45" customWidth="1"/>
    <col min="3" max="3" width="18.88671875" style="45" customWidth="1"/>
    <col min="4" max="4" width="20.6640625" style="45" customWidth="1"/>
    <col min="5" max="5" width="4.88671875" style="45" customWidth="1"/>
    <col min="6" max="6" width="20.6640625" style="45" customWidth="1"/>
    <col min="7" max="7" width="2.6640625" style="45" customWidth="1"/>
    <col min="8" max="8" width="20.6640625" style="45" customWidth="1"/>
    <col min="9" max="9" width="2.6640625" style="45" customWidth="1"/>
    <col min="10" max="10" width="20.6640625" style="45" customWidth="1"/>
    <col min="11" max="11" width="2.6640625" style="45" customWidth="1"/>
    <col min="12" max="12" width="20.6640625" style="45" customWidth="1"/>
    <col min="13" max="13" width="2.6640625" style="45" customWidth="1"/>
    <col min="14" max="14" width="20.6640625" style="45" customWidth="1"/>
    <col min="15" max="15" width="2.6640625" style="45" customWidth="1"/>
    <col min="16" max="16" width="20.6640625" style="45" customWidth="1"/>
    <col min="17" max="17" width="2.6640625" style="45" customWidth="1"/>
    <col min="18" max="18" width="19.6640625" style="45" customWidth="1"/>
    <col min="19" max="19" width="11.6640625" style="46" customWidth="1"/>
    <col min="20" max="20" width="12.5546875" style="45" bestFit="1" customWidth="1"/>
    <col min="21" max="21" width="5" style="45" customWidth="1"/>
    <col min="22" max="22" width="12.88671875" style="45" customWidth="1"/>
    <col min="23" max="23" width="5" style="45" customWidth="1"/>
    <col min="24" max="24" width="14.5546875" style="45" customWidth="1"/>
    <col min="25" max="25" width="5" style="45" customWidth="1"/>
    <col min="26" max="26" width="13.6640625" style="45" customWidth="1"/>
    <col min="27" max="27" width="5" style="45" customWidth="1"/>
    <col min="28" max="28" width="13.6640625" style="45" customWidth="1"/>
    <col min="29" max="29" width="5" style="45" customWidth="1"/>
    <col min="30" max="30" width="15.109375" style="45" bestFit="1" customWidth="1"/>
    <col min="31" max="31" width="5" style="45" customWidth="1"/>
    <col min="32" max="32" width="15.44140625" style="45" bestFit="1" customWidth="1"/>
    <col min="33" max="33" width="13.88671875" style="45" bestFit="1" customWidth="1"/>
    <col min="34" max="35" width="15.109375" style="45" bestFit="1" customWidth="1"/>
    <col min="36" max="16384" width="9.109375" style="45"/>
  </cols>
  <sheetData>
    <row r="1" spans="1:19" ht="15" customHeight="1" x14ac:dyDescent="0.25">
      <c r="A1" s="738"/>
      <c r="B1" s="44"/>
    </row>
    <row r="2" spans="1:19" ht="15.9" customHeight="1" x14ac:dyDescent="0.25">
      <c r="A2" s="738"/>
      <c r="B2" s="739" t="s">
        <v>15</v>
      </c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</row>
    <row r="3" spans="1:19" ht="15.9" customHeight="1" x14ac:dyDescent="0.25">
      <c r="A3" s="738"/>
      <c r="B3" s="740" t="s">
        <v>193</v>
      </c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  <c r="P3" s="740"/>
      <c r="Q3" s="740"/>
    </row>
    <row r="4" spans="1:19" ht="5.0999999999999996" customHeight="1" thickBot="1" x14ac:dyDescent="0.3">
      <c r="A4" s="738"/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4"/>
      <c r="O4" s="524"/>
      <c r="P4" s="524"/>
    </row>
    <row r="5" spans="1:19" ht="4.2" customHeight="1" x14ac:dyDescent="0.25">
      <c r="A5" s="738"/>
      <c r="B5" s="44"/>
      <c r="C5" s="47"/>
      <c r="D5" s="47"/>
      <c r="E5" s="47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</row>
    <row r="6" spans="1:19" ht="55.2" customHeight="1" x14ac:dyDescent="0.25">
      <c r="A6" s="738"/>
      <c r="B6" s="44"/>
      <c r="C6" s="86" t="s">
        <v>16</v>
      </c>
      <c r="D6" s="702" t="s">
        <v>269</v>
      </c>
      <c r="E6" s="702"/>
      <c r="F6" s="88" t="s">
        <v>17</v>
      </c>
      <c r="G6" s="88"/>
      <c r="H6" s="88" t="s">
        <v>18</v>
      </c>
      <c r="I6" s="88"/>
      <c r="J6" s="88" t="s">
        <v>19</v>
      </c>
      <c r="K6" s="88"/>
      <c r="L6" s="88" t="s">
        <v>258</v>
      </c>
      <c r="M6" s="88"/>
      <c r="N6" s="88" t="s">
        <v>259</v>
      </c>
      <c r="O6" s="88"/>
      <c r="P6" s="88" t="s">
        <v>20</v>
      </c>
    </row>
    <row r="7" spans="1:19" ht="9.9" customHeight="1" x14ac:dyDescent="0.25">
      <c r="A7" s="738"/>
      <c r="B7" s="44"/>
      <c r="C7" s="89"/>
      <c r="D7" s="89"/>
      <c r="E7" s="89"/>
      <c r="F7" s="91"/>
      <c r="G7" s="91"/>
      <c r="H7" s="91"/>
      <c r="I7" s="91"/>
      <c r="J7" s="91"/>
      <c r="K7" s="91"/>
      <c r="L7" s="92"/>
      <c r="M7" s="91"/>
      <c r="N7" s="91"/>
      <c r="O7" s="91"/>
      <c r="P7" s="93"/>
    </row>
    <row r="8" spans="1:19" ht="13.2" x14ac:dyDescent="0.25">
      <c r="A8" s="738"/>
      <c r="B8" s="44"/>
      <c r="C8" s="94"/>
      <c r="D8" s="94"/>
      <c r="E8" s="94"/>
      <c r="F8" s="96" t="s">
        <v>21</v>
      </c>
      <c r="G8" s="97"/>
      <c r="H8" s="96" t="s">
        <v>21</v>
      </c>
      <c r="I8" s="97"/>
      <c r="J8" s="96" t="s">
        <v>21</v>
      </c>
      <c r="K8" s="97"/>
      <c r="L8" s="98"/>
      <c r="M8" s="98"/>
      <c r="N8" s="96" t="s">
        <v>21</v>
      </c>
      <c r="O8" s="99"/>
      <c r="P8" s="96" t="s">
        <v>21</v>
      </c>
    </row>
    <row r="9" spans="1:19" ht="9.9" customHeight="1" thickBot="1" x14ac:dyDescent="0.3">
      <c r="A9" s="738"/>
      <c r="B9" s="524"/>
      <c r="C9" s="525"/>
      <c r="D9" s="525"/>
      <c r="E9" s="525"/>
      <c r="F9" s="527"/>
      <c r="G9" s="527"/>
      <c r="H9" s="527"/>
      <c r="I9" s="527"/>
      <c r="J9" s="527"/>
      <c r="K9" s="527"/>
      <c r="L9" s="527"/>
      <c r="M9" s="527"/>
      <c r="N9" s="527"/>
      <c r="O9" s="527"/>
      <c r="P9" s="527"/>
    </row>
    <row r="10" spans="1:19" ht="9.9" customHeight="1" x14ac:dyDescent="0.25">
      <c r="A10" s="738"/>
      <c r="B10" s="741"/>
      <c r="C10" s="742" t="s">
        <v>11</v>
      </c>
      <c r="D10" s="671"/>
      <c r="E10" s="67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47"/>
    </row>
    <row r="11" spans="1:19" ht="15" customHeight="1" x14ac:dyDescent="0.25">
      <c r="A11" s="738"/>
      <c r="B11" s="741"/>
      <c r="C11" s="743"/>
      <c r="D11" s="7">
        <v>136453</v>
      </c>
      <c r="E11" s="7"/>
      <c r="F11" s="7">
        <v>98959215.996038556</v>
      </c>
      <c r="G11" s="7"/>
      <c r="H11" s="7">
        <v>55128533.838965312</v>
      </c>
      <c r="I11" s="7"/>
      <c r="J11" s="7">
        <v>43830682.157073259</v>
      </c>
      <c r="K11" s="7"/>
      <c r="L11" s="7">
        <v>1079843</v>
      </c>
      <c r="M11" s="7"/>
      <c r="N11" s="7">
        <v>15469042.730085688</v>
      </c>
      <c r="O11" s="7"/>
      <c r="P11" s="7">
        <v>12604934.485791549</v>
      </c>
      <c r="Q11" s="47"/>
    </row>
    <row r="12" spans="1:19" ht="6.9" customHeight="1" thickBot="1" x14ac:dyDescent="0.3">
      <c r="A12" s="738"/>
      <c r="B12" s="528"/>
      <c r="C12" s="529"/>
      <c r="D12" s="529"/>
      <c r="E12" s="529"/>
      <c r="F12" s="531"/>
      <c r="G12" s="532"/>
      <c r="H12" s="533"/>
      <c r="I12" s="532"/>
      <c r="J12" s="533"/>
      <c r="K12" s="532"/>
      <c r="L12" s="533"/>
      <c r="M12" s="532"/>
      <c r="N12" s="533"/>
      <c r="O12" s="532"/>
      <c r="P12" s="533"/>
      <c r="Q12" s="47"/>
    </row>
    <row r="13" spans="1:19" ht="15" customHeight="1" x14ac:dyDescent="0.25">
      <c r="A13" s="738"/>
      <c r="B13" s="44"/>
      <c r="C13" s="65" t="s">
        <v>22</v>
      </c>
      <c r="D13" s="700">
        <v>15727</v>
      </c>
      <c r="E13" s="700"/>
      <c r="F13" s="48">
        <v>8954745.3828567732</v>
      </c>
      <c r="G13" s="48"/>
      <c r="H13" s="48">
        <v>4898361.7607586663</v>
      </c>
      <c r="I13" s="48"/>
      <c r="J13" s="48">
        <v>4056383.6220981069</v>
      </c>
      <c r="K13" s="48"/>
      <c r="L13" s="48">
        <v>106301</v>
      </c>
      <c r="M13" s="48"/>
      <c r="N13" s="48">
        <v>1597350.5331412687</v>
      </c>
      <c r="O13" s="48"/>
      <c r="P13" s="48">
        <v>622815.9798944256</v>
      </c>
      <c r="Q13" s="47"/>
      <c r="S13" s="49"/>
    </row>
    <row r="14" spans="1:19" ht="6.9" customHeight="1" x14ac:dyDescent="0.25">
      <c r="A14" s="738"/>
      <c r="B14" s="44"/>
      <c r="C14" s="66"/>
      <c r="D14" s="699"/>
      <c r="E14" s="69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7"/>
    </row>
    <row r="15" spans="1:19" ht="15" customHeight="1" x14ac:dyDescent="0.25">
      <c r="A15" s="738"/>
      <c r="B15" s="44"/>
      <c r="C15" s="65" t="s">
        <v>23</v>
      </c>
      <c r="D15" s="700">
        <v>6603</v>
      </c>
      <c r="E15" s="700"/>
      <c r="F15" s="48">
        <v>2365391.1576947407</v>
      </c>
      <c r="G15" s="48"/>
      <c r="H15" s="50">
        <v>1466119.108159588</v>
      </c>
      <c r="I15" s="48"/>
      <c r="J15" s="48">
        <v>899272.04953515274</v>
      </c>
      <c r="K15" s="48"/>
      <c r="L15" s="48">
        <v>50663</v>
      </c>
      <c r="M15" s="48"/>
      <c r="N15" s="48">
        <v>462349.70981481648</v>
      </c>
      <c r="O15" s="48"/>
      <c r="P15" s="48">
        <v>241533.37145460449</v>
      </c>
      <c r="Q15" s="47"/>
    </row>
    <row r="16" spans="1:19" ht="6.9" customHeight="1" x14ac:dyDescent="0.25">
      <c r="A16" s="738"/>
      <c r="C16" s="51"/>
      <c r="D16" s="700"/>
      <c r="E16" s="700"/>
      <c r="F16" s="52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7"/>
    </row>
    <row r="17" spans="1:17" ht="15" customHeight="1" x14ac:dyDescent="0.25">
      <c r="A17" s="738"/>
      <c r="C17" s="53" t="s">
        <v>24</v>
      </c>
      <c r="D17" s="700">
        <v>7181</v>
      </c>
      <c r="E17" s="700"/>
      <c r="F17" s="48">
        <v>1912345.4522408466</v>
      </c>
      <c r="G17" s="48"/>
      <c r="H17" s="48">
        <v>1098117.9490635891</v>
      </c>
      <c r="I17" s="48"/>
      <c r="J17" s="48">
        <v>814227.50317725749</v>
      </c>
      <c r="K17" s="48"/>
      <c r="L17" s="48">
        <v>40955</v>
      </c>
      <c r="M17" s="48"/>
      <c r="N17" s="48">
        <v>235543.10052641321</v>
      </c>
      <c r="O17" s="48"/>
      <c r="P17" s="48">
        <v>122089.20782441959</v>
      </c>
      <c r="Q17" s="47"/>
    </row>
    <row r="18" spans="1:17" ht="6.9" customHeight="1" x14ac:dyDescent="0.25">
      <c r="A18" s="738"/>
      <c r="C18" s="51"/>
      <c r="D18" s="700"/>
      <c r="E18" s="700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7"/>
    </row>
    <row r="19" spans="1:17" ht="15" customHeight="1" x14ac:dyDescent="0.25">
      <c r="A19" s="738"/>
      <c r="C19" s="53" t="s">
        <v>25</v>
      </c>
      <c r="D19" s="700">
        <v>4838</v>
      </c>
      <c r="E19" s="700"/>
      <c r="F19" s="48">
        <v>1901271.0959306874</v>
      </c>
      <c r="G19" s="48"/>
      <c r="H19" s="48">
        <v>996136.69902572013</v>
      </c>
      <c r="I19" s="48"/>
      <c r="J19" s="48">
        <v>905134.39690496726</v>
      </c>
      <c r="K19" s="48"/>
      <c r="L19" s="48">
        <v>34903</v>
      </c>
      <c r="M19" s="48"/>
      <c r="N19" s="48">
        <v>328057.77152518486</v>
      </c>
      <c r="O19" s="48"/>
      <c r="P19" s="48">
        <v>187486.729345548</v>
      </c>
      <c r="Q19" s="47"/>
    </row>
    <row r="20" spans="1:17" ht="6.9" customHeight="1" x14ac:dyDescent="0.25">
      <c r="A20" s="738"/>
      <c r="C20" s="53"/>
      <c r="D20" s="700"/>
      <c r="E20" s="700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7"/>
    </row>
    <row r="21" spans="1:17" ht="15" customHeight="1" x14ac:dyDescent="0.25">
      <c r="A21" s="738"/>
      <c r="C21" s="53" t="s">
        <v>26</v>
      </c>
      <c r="D21" s="700">
        <v>6362</v>
      </c>
      <c r="E21" s="700"/>
      <c r="F21" s="48">
        <v>2243720.3515175735</v>
      </c>
      <c r="G21" s="48"/>
      <c r="H21" s="48">
        <v>1261283.6060871084</v>
      </c>
      <c r="I21" s="48"/>
      <c r="J21" s="48">
        <v>982436.74543046509</v>
      </c>
      <c r="K21" s="48"/>
      <c r="L21" s="48">
        <v>40815</v>
      </c>
      <c r="M21" s="48"/>
      <c r="N21" s="48">
        <v>374434.37575937039</v>
      </c>
      <c r="O21" s="48"/>
      <c r="P21" s="48">
        <v>90807.72959594593</v>
      </c>
      <c r="Q21" s="47"/>
    </row>
    <row r="22" spans="1:17" ht="6.9" customHeight="1" x14ac:dyDescent="0.25">
      <c r="A22" s="738"/>
      <c r="C22" s="53"/>
      <c r="D22" s="700"/>
      <c r="E22" s="700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7"/>
    </row>
    <row r="23" spans="1:17" ht="15" customHeight="1" x14ac:dyDescent="0.25">
      <c r="A23" s="738"/>
      <c r="B23" s="44"/>
      <c r="C23" s="65" t="s">
        <v>27</v>
      </c>
      <c r="D23" s="700">
        <v>6841</v>
      </c>
      <c r="E23" s="700"/>
      <c r="F23" s="48">
        <v>2898373.2442319589</v>
      </c>
      <c r="G23" s="48"/>
      <c r="H23" s="48">
        <v>1752708.5863120232</v>
      </c>
      <c r="I23" s="48"/>
      <c r="J23" s="48">
        <v>1145664.6579199356</v>
      </c>
      <c r="K23" s="48"/>
      <c r="L23" s="54">
        <v>45717</v>
      </c>
      <c r="M23" s="48"/>
      <c r="N23" s="48">
        <v>515644.69753569592</v>
      </c>
      <c r="O23" s="48"/>
      <c r="P23" s="48">
        <v>201460.31361984409</v>
      </c>
      <c r="Q23" s="47"/>
    </row>
    <row r="24" spans="1:17" ht="6.9" customHeight="1" x14ac:dyDescent="0.25">
      <c r="A24" s="738"/>
      <c r="B24" s="44"/>
      <c r="C24" s="65"/>
      <c r="D24" s="700"/>
      <c r="E24" s="700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7"/>
    </row>
    <row r="25" spans="1:17" ht="15" customHeight="1" x14ac:dyDescent="0.25">
      <c r="A25" s="738"/>
      <c r="B25" s="44"/>
      <c r="C25" s="65" t="s">
        <v>28</v>
      </c>
      <c r="D25" s="700">
        <v>11432</v>
      </c>
      <c r="E25" s="700"/>
      <c r="F25" s="48">
        <v>6997673.9355545221</v>
      </c>
      <c r="G25" s="48"/>
      <c r="H25" s="48">
        <v>3964017.5756059666</v>
      </c>
      <c r="I25" s="48"/>
      <c r="J25" s="48">
        <v>3033656.3599485555</v>
      </c>
      <c r="K25" s="48"/>
      <c r="L25" s="48">
        <v>73319</v>
      </c>
      <c r="M25" s="48"/>
      <c r="N25" s="48">
        <v>1001581.5124950627</v>
      </c>
      <c r="O25" s="48"/>
      <c r="P25" s="48">
        <v>412380.03357018274</v>
      </c>
      <c r="Q25" s="47"/>
    </row>
    <row r="26" spans="1:17" ht="6.9" customHeight="1" x14ac:dyDescent="0.25">
      <c r="A26" s="738"/>
      <c r="B26" s="44"/>
      <c r="C26" s="66"/>
      <c r="D26" s="699"/>
      <c r="E26" s="699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7"/>
    </row>
    <row r="27" spans="1:17" ht="15" customHeight="1" x14ac:dyDescent="0.25">
      <c r="A27" s="738"/>
      <c r="B27" s="44"/>
      <c r="C27" s="53" t="s">
        <v>29</v>
      </c>
      <c r="D27" s="700">
        <v>11551</v>
      </c>
      <c r="E27" s="700"/>
      <c r="F27" s="48">
        <v>4314056.2077233316</v>
      </c>
      <c r="G27" s="48"/>
      <c r="H27" s="48">
        <v>2580633.3170620976</v>
      </c>
      <c r="I27" s="48"/>
      <c r="J27" s="48">
        <v>1733422.890661234</v>
      </c>
      <c r="K27" s="48"/>
      <c r="L27" s="48">
        <v>71669</v>
      </c>
      <c r="M27" s="48"/>
      <c r="N27" s="48">
        <v>809746.09086847305</v>
      </c>
      <c r="O27" s="48"/>
      <c r="P27" s="48">
        <v>249085.55122951834</v>
      </c>
      <c r="Q27" s="47"/>
    </row>
    <row r="28" spans="1:17" ht="6.9" customHeight="1" x14ac:dyDescent="0.25">
      <c r="A28" s="738"/>
      <c r="B28" s="44"/>
      <c r="C28" s="53"/>
      <c r="D28" s="700"/>
      <c r="E28" s="700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7"/>
    </row>
    <row r="29" spans="1:17" ht="15" customHeight="1" x14ac:dyDescent="0.25">
      <c r="A29" s="738"/>
      <c r="C29" s="53" t="s">
        <v>30</v>
      </c>
      <c r="D29" s="700">
        <v>1475</v>
      </c>
      <c r="E29" s="700"/>
      <c r="F29" s="48">
        <v>410880.74150628771</v>
      </c>
      <c r="G29" s="48"/>
      <c r="H29" s="48">
        <v>239071.72263073715</v>
      </c>
      <c r="I29" s="48"/>
      <c r="J29" s="48">
        <v>171809.01887555057</v>
      </c>
      <c r="K29" s="48"/>
      <c r="L29" s="48">
        <v>9319</v>
      </c>
      <c r="M29" s="48"/>
      <c r="N29" s="48">
        <v>95832.996128042068</v>
      </c>
      <c r="O29" s="48"/>
      <c r="P29" s="48">
        <v>40273.266139522559</v>
      </c>
      <c r="Q29" s="47"/>
    </row>
    <row r="30" spans="1:17" ht="6.9" customHeight="1" x14ac:dyDescent="0.25">
      <c r="A30" s="738"/>
      <c r="C30" s="55"/>
      <c r="D30" s="699"/>
      <c r="E30" s="699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7"/>
    </row>
    <row r="31" spans="1:17" ht="15" customHeight="1" x14ac:dyDescent="0.25">
      <c r="A31" s="738"/>
      <c r="C31" s="53" t="s">
        <v>31</v>
      </c>
      <c r="D31" s="700">
        <v>24625</v>
      </c>
      <c r="E31" s="700"/>
      <c r="F31" s="48">
        <v>39992029.395179875</v>
      </c>
      <c r="G31" s="48"/>
      <c r="H31" s="48">
        <v>21418607.128084831</v>
      </c>
      <c r="I31" s="48"/>
      <c r="J31" s="48">
        <v>18573422.267095044</v>
      </c>
      <c r="K31" s="48"/>
      <c r="L31" s="48">
        <v>292295</v>
      </c>
      <c r="M31" s="48"/>
      <c r="N31" s="48">
        <v>4658108.0660870979</v>
      </c>
      <c r="O31" s="48"/>
      <c r="P31" s="48">
        <v>8979651.9721364342</v>
      </c>
      <c r="Q31" s="47"/>
    </row>
    <row r="32" spans="1:17" ht="6.9" customHeight="1" x14ac:dyDescent="0.25">
      <c r="A32" s="738"/>
      <c r="C32" s="53"/>
      <c r="D32" s="700"/>
      <c r="E32" s="700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7"/>
    </row>
    <row r="33" spans="1:32" ht="15" customHeight="1" x14ac:dyDescent="0.25">
      <c r="A33" s="738"/>
      <c r="C33" s="53" t="s">
        <v>32</v>
      </c>
      <c r="D33" s="700">
        <v>6825</v>
      </c>
      <c r="E33" s="700"/>
      <c r="F33" s="48">
        <v>1882363.6757647421</v>
      </c>
      <c r="G33" s="48"/>
      <c r="H33" s="48">
        <v>992169.82160650508</v>
      </c>
      <c r="I33" s="48"/>
      <c r="J33" s="48">
        <v>890193.85415823699</v>
      </c>
      <c r="K33" s="48"/>
      <c r="L33" s="48">
        <v>34144</v>
      </c>
      <c r="M33" s="48"/>
      <c r="N33" s="48">
        <v>302843.91254609334</v>
      </c>
      <c r="O33" s="48"/>
      <c r="P33" s="48">
        <v>95585.795647132691</v>
      </c>
      <c r="Q33" s="47"/>
    </row>
    <row r="34" spans="1:32" ht="6.9" customHeight="1" x14ac:dyDescent="0.25">
      <c r="A34" s="738"/>
      <c r="C34" s="53"/>
      <c r="D34" s="700"/>
      <c r="E34" s="700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7"/>
    </row>
    <row r="35" spans="1:32" ht="15" customHeight="1" x14ac:dyDescent="0.25">
      <c r="A35" s="738"/>
      <c r="B35" s="44"/>
      <c r="C35" s="65" t="s">
        <v>33</v>
      </c>
      <c r="D35" s="700">
        <v>7875</v>
      </c>
      <c r="E35" s="700"/>
      <c r="F35" s="48">
        <v>4477700.2490242999</v>
      </c>
      <c r="G35" s="48"/>
      <c r="H35" s="48">
        <v>2475164.0645188102</v>
      </c>
      <c r="I35" s="48"/>
      <c r="J35" s="48">
        <v>2002536.1845054897</v>
      </c>
      <c r="K35" s="48"/>
      <c r="L35" s="48">
        <v>56284</v>
      </c>
      <c r="M35" s="48"/>
      <c r="N35" s="48">
        <v>653604.33892273589</v>
      </c>
      <c r="O35" s="48"/>
      <c r="P35" s="48">
        <v>169549.01383844047</v>
      </c>
      <c r="Q35" s="47"/>
    </row>
    <row r="36" spans="1:32" ht="6.9" customHeight="1" x14ac:dyDescent="0.25">
      <c r="A36" s="738"/>
      <c r="B36" s="44"/>
      <c r="C36" s="65"/>
      <c r="D36" s="700"/>
      <c r="E36" s="700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7"/>
    </row>
    <row r="37" spans="1:32" ht="15" customHeight="1" x14ac:dyDescent="0.25">
      <c r="A37" s="738"/>
      <c r="B37" s="44"/>
      <c r="C37" s="65" t="s">
        <v>34</v>
      </c>
      <c r="D37" s="700">
        <v>10654</v>
      </c>
      <c r="E37" s="700"/>
      <c r="F37" s="48">
        <v>4155197.840801199</v>
      </c>
      <c r="G37" s="48"/>
      <c r="H37" s="48">
        <v>2225470</v>
      </c>
      <c r="I37" s="48"/>
      <c r="J37" s="48">
        <v>1929727.840801199</v>
      </c>
      <c r="K37" s="48"/>
      <c r="L37" s="48">
        <v>61089</v>
      </c>
      <c r="M37" s="48"/>
      <c r="N37" s="48">
        <v>706699.16070999694</v>
      </c>
      <c r="O37" s="48"/>
      <c r="P37" s="48">
        <v>302177.903475634</v>
      </c>
      <c r="Q37" s="47"/>
    </row>
    <row r="38" spans="1:32" ht="6.9" customHeight="1" x14ac:dyDescent="0.25">
      <c r="A38" s="738"/>
      <c r="B38" s="44"/>
      <c r="C38" s="66"/>
      <c r="D38" s="699"/>
      <c r="E38" s="699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7"/>
    </row>
    <row r="39" spans="1:32" ht="15" customHeight="1" x14ac:dyDescent="0.25">
      <c r="A39" s="738"/>
      <c r="B39" s="44"/>
      <c r="C39" s="65" t="s">
        <v>35</v>
      </c>
      <c r="D39" s="700">
        <v>13849</v>
      </c>
      <c r="E39" s="700"/>
      <c r="F39" s="48">
        <v>15894681.740969075</v>
      </c>
      <c r="G39" s="48"/>
      <c r="H39" s="48">
        <v>9412434.590816129</v>
      </c>
      <c r="I39" s="48"/>
      <c r="J39" s="48">
        <v>6482247.1501529459</v>
      </c>
      <c r="K39" s="48"/>
      <c r="L39" s="48">
        <v>153179</v>
      </c>
      <c r="M39" s="48"/>
      <c r="N39" s="48">
        <v>3620569.2411423284</v>
      </c>
      <c r="O39" s="48"/>
      <c r="P39" s="48">
        <v>862544.30763421871</v>
      </c>
      <c r="Q39" s="47"/>
    </row>
    <row r="40" spans="1:32" ht="6.9" customHeight="1" x14ac:dyDescent="0.25">
      <c r="A40" s="738"/>
      <c r="B40" s="44"/>
      <c r="C40" s="53"/>
      <c r="D40" s="700"/>
      <c r="E40" s="700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7"/>
    </row>
    <row r="41" spans="1:32" ht="15" customHeight="1" x14ac:dyDescent="0.25">
      <c r="A41" s="738"/>
      <c r="C41" s="65" t="s">
        <v>36</v>
      </c>
      <c r="D41" s="700">
        <v>369</v>
      </c>
      <c r="E41" s="700"/>
      <c r="F41" s="48">
        <v>175917.66858640744</v>
      </c>
      <c r="G41" s="48"/>
      <c r="H41" s="48">
        <v>111504.41474333197</v>
      </c>
      <c r="I41" s="48"/>
      <c r="J41" s="48">
        <v>64413.253843075465</v>
      </c>
      <c r="K41" s="48"/>
      <c r="L41" s="48">
        <v>3732</v>
      </c>
      <c r="M41" s="48"/>
      <c r="N41" s="48">
        <v>48495.27010152569</v>
      </c>
      <c r="O41" s="48"/>
      <c r="P41" s="48">
        <v>8731.0782869786181</v>
      </c>
      <c r="Q41" s="47"/>
    </row>
    <row r="42" spans="1:32" ht="6.9" customHeight="1" x14ac:dyDescent="0.25">
      <c r="A42" s="738"/>
      <c r="C42" s="55"/>
      <c r="D42" s="699"/>
      <c r="E42" s="69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7"/>
    </row>
    <row r="43" spans="1:32" ht="15" customHeight="1" x14ac:dyDescent="0.25">
      <c r="A43" s="738"/>
      <c r="C43" s="65" t="s">
        <v>37</v>
      </c>
      <c r="D43" s="700">
        <v>246</v>
      </c>
      <c r="E43" s="700"/>
      <c r="F43" s="48">
        <v>382867.85645624524</v>
      </c>
      <c r="G43" s="48"/>
      <c r="H43" s="48">
        <v>236733.49449020284</v>
      </c>
      <c r="I43" s="48"/>
      <c r="J43" s="48">
        <v>146134.3619660424</v>
      </c>
      <c r="K43" s="48"/>
      <c r="L43" s="48">
        <v>5459</v>
      </c>
      <c r="M43" s="48"/>
      <c r="N43" s="48">
        <v>58181.952781582702</v>
      </c>
      <c r="O43" s="48"/>
      <c r="P43" s="48">
        <v>18762.232098696692</v>
      </c>
      <c r="Q43" s="47"/>
    </row>
    <row r="44" spans="1:32" ht="6.9" customHeight="1" thickBot="1" x14ac:dyDescent="0.3">
      <c r="A44" s="738"/>
      <c r="B44" s="524"/>
      <c r="C44" s="534"/>
      <c r="D44" s="701"/>
      <c r="E44" s="701"/>
      <c r="F44" s="525"/>
      <c r="G44" s="525"/>
      <c r="H44" s="525"/>
      <c r="I44" s="525"/>
      <c r="J44" s="525"/>
      <c r="K44" s="525"/>
      <c r="L44" s="525"/>
      <c r="M44" s="525"/>
      <c r="N44" s="525"/>
      <c r="O44" s="525"/>
      <c r="P44" s="525"/>
      <c r="Q44" s="56"/>
    </row>
    <row r="45" spans="1:32" ht="15" customHeight="1" x14ac:dyDescent="0.25">
      <c r="A45" s="738"/>
      <c r="D45" s="696"/>
      <c r="E45" s="696"/>
      <c r="F45" s="696"/>
      <c r="G45" s="696"/>
      <c r="H45" s="696"/>
      <c r="I45" s="696"/>
      <c r="J45" s="696"/>
      <c r="K45" s="696"/>
      <c r="L45" s="696"/>
      <c r="M45" s="696"/>
      <c r="N45" s="696"/>
      <c r="O45" s="696"/>
      <c r="P45" s="696"/>
    </row>
    <row r="46" spans="1:32" ht="15" customHeight="1" x14ac:dyDescent="0.25">
      <c r="S46" s="696"/>
      <c r="T46" s="708"/>
      <c r="U46" s="708"/>
      <c r="V46" s="708"/>
      <c r="W46" s="708"/>
      <c r="X46" s="708"/>
      <c r="Y46" s="708"/>
      <c r="Z46" s="708"/>
      <c r="AA46" s="708"/>
      <c r="AB46" s="708"/>
      <c r="AC46" s="708"/>
      <c r="AD46" s="708"/>
      <c r="AE46" s="708"/>
      <c r="AF46" s="708"/>
    </row>
    <row r="47" spans="1:32" ht="15" customHeight="1" x14ac:dyDescent="0.25">
      <c r="C47" s="707"/>
      <c r="D47" s="696"/>
      <c r="E47" s="696"/>
      <c r="F47" s="696"/>
      <c r="G47" s="696"/>
      <c r="H47" s="696"/>
      <c r="I47" s="696"/>
      <c r="J47" s="696"/>
      <c r="K47" s="696"/>
      <c r="L47" s="696"/>
      <c r="M47" s="696"/>
      <c r="N47" s="696"/>
      <c r="O47" s="696"/>
      <c r="P47" s="696"/>
      <c r="Q47" s="696"/>
      <c r="S47" s="696"/>
      <c r="T47" s="696"/>
      <c r="U47" s="696"/>
      <c r="V47" s="696"/>
      <c r="W47" s="696"/>
      <c r="X47" s="696"/>
      <c r="Y47" s="696"/>
      <c r="Z47" s="696"/>
      <c r="AA47" s="696"/>
      <c r="AB47" s="696"/>
      <c r="AC47" s="696"/>
      <c r="AD47" s="696"/>
      <c r="AE47" s="696"/>
      <c r="AF47" s="696"/>
    </row>
    <row r="48" spans="1:32" ht="15" customHeight="1" x14ac:dyDescent="0.25">
      <c r="C48" s="707"/>
      <c r="D48" s="696"/>
      <c r="E48" s="696"/>
      <c r="F48" s="696"/>
      <c r="G48" s="696"/>
      <c r="H48" s="696"/>
      <c r="I48" s="696"/>
      <c r="J48" s="696"/>
      <c r="K48" s="696"/>
      <c r="L48" s="696"/>
      <c r="M48" s="696"/>
      <c r="N48" s="696"/>
      <c r="O48" s="696"/>
      <c r="P48" s="696"/>
      <c r="Q48" s="696"/>
      <c r="S48" s="696"/>
      <c r="T48" s="696"/>
      <c r="U48" s="696"/>
      <c r="V48" s="696"/>
      <c r="W48" s="696"/>
      <c r="X48" s="696"/>
      <c r="Y48" s="696"/>
      <c r="Z48" s="696"/>
      <c r="AA48" s="696"/>
      <c r="AB48" s="696"/>
      <c r="AC48" s="696"/>
      <c r="AD48" s="696"/>
      <c r="AE48" s="696"/>
      <c r="AF48" s="696"/>
    </row>
    <row r="49" spans="3:32" ht="15" customHeight="1" x14ac:dyDescent="0.25">
      <c r="C49" s="707"/>
      <c r="D49" s="696"/>
      <c r="E49" s="696"/>
      <c r="F49" s="696"/>
      <c r="G49" s="696"/>
      <c r="H49" s="696"/>
      <c r="I49" s="696"/>
      <c r="J49" s="696"/>
      <c r="K49" s="696"/>
      <c r="L49" s="696"/>
      <c r="M49" s="696"/>
      <c r="N49" s="696"/>
      <c r="O49" s="696"/>
      <c r="P49" s="696"/>
      <c r="Q49" s="696">
        <f t="shared" ref="Q49" si="0">Q47*1000</f>
        <v>0</v>
      </c>
      <c r="S49" s="696"/>
      <c r="T49" s="696"/>
      <c r="U49" s="696"/>
      <c r="V49" s="696"/>
      <c r="W49" s="696"/>
      <c r="X49" s="696"/>
      <c r="Y49" s="696"/>
      <c r="Z49" s="696"/>
      <c r="AA49" s="696"/>
      <c r="AB49" s="696"/>
      <c r="AC49" s="696"/>
      <c r="AD49" s="696"/>
      <c r="AE49" s="696"/>
      <c r="AF49" s="696"/>
    </row>
    <row r="50" spans="3:32" ht="15" customHeight="1" x14ac:dyDescent="0.25">
      <c r="C50" s="707"/>
      <c r="D50" s="696"/>
      <c r="E50" s="696"/>
      <c r="F50" s="696"/>
      <c r="G50" s="696"/>
      <c r="H50" s="696"/>
      <c r="I50" s="696"/>
      <c r="J50" s="696"/>
      <c r="K50" s="696"/>
      <c r="L50" s="696"/>
      <c r="M50" s="696"/>
      <c r="N50" s="696"/>
      <c r="O50" s="696"/>
      <c r="P50" s="696"/>
      <c r="Q50" s="696"/>
      <c r="S50" s="696"/>
      <c r="T50" s="696"/>
      <c r="U50" s="696"/>
      <c r="V50" s="696"/>
      <c r="W50" s="696"/>
      <c r="X50" s="696"/>
      <c r="Y50" s="696"/>
      <c r="Z50" s="696"/>
      <c r="AA50" s="696"/>
      <c r="AB50" s="696"/>
      <c r="AC50" s="696"/>
      <c r="AD50" s="696"/>
      <c r="AE50" s="696"/>
      <c r="AF50" s="696"/>
    </row>
    <row r="51" spans="3:32" ht="15" customHeight="1" x14ac:dyDescent="0.25">
      <c r="C51" s="707"/>
      <c r="D51" s="696"/>
      <c r="E51" s="696"/>
      <c r="F51" s="696"/>
      <c r="G51" s="696"/>
      <c r="H51" s="696"/>
      <c r="I51" s="696"/>
      <c r="J51" s="696"/>
      <c r="K51" s="696"/>
      <c r="L51" s="696"/>
      <c r="M51" s="696"/>
      <c r="N51" s="696"/>
      <c r="O51" s="696"/>
      <c r="P51" s="696"/>
      <c r="Q51" s="696"/>
      <c r="S51" s="696"/>
      <c r="T51" s="696"/>
      <c r="U51" s="696"/>
      <c r="V51" s="696"/>
      <c r="W51" s="696"/>
      <c r="X51" s="696"/>
      <c r="Y51" s="696"/>
      <c r="Z51" s="696"/>
      <c r="AA51" s="696"/>
      <c r="AB51" s="696"/>
      <c r="AC51" s="696"/>
      <c r="AD51" s="696"/>
      <c r="AE51" s="696"/>
      <c r="AF51" s="696"/>
    </row>
    <row r="52" spans="3:32" ht="15" customHeight="1" x14ac:dyDescent="0.25">
      <c r="C52" s="707"/>
      <c r="D52" s="696"/>
      <c r="E52" s="696"/>
      <c r="F52" s="696"/>
      <c r="G52" s="696"/>
      <c r="H52" s="696"/>
      <c r="I52" s="696"/>
      <c r="J52" s="696"/>
      <c r="K52" s="696"/>
      <c r="L52" s="696"/>
      <c r="M52" s="696"/>
      <c r="N52" s="696"/>
      <c r="O52" s="696"/>
      <c r="P52" s="696"/>
      <c r="Q52" s="696"/>
      <c r="S52" s="696"/>
      <c r="T52" s="696"/>
      <c r="U52" s="696"/>
      <c r="V52" s="696"/>
      <c r="W52" s="696"/>
      <c r="X52" s="696"/>
      <c r="Y52" s="696"/>
      <c r="Z52" s="696"/>
      <c r="AA52" s="696"/>
      <c r="AB52" s="696"/>
      <c r="AC52" s="696"/>
      <c r="AD52" s="696"/>
      <c r="AE52" s="696"/>
      <c r="AF52" s="696"/>
    </row>
    <row r="53" spans="3:32" ht="15" customHeight="1" x14ac:dyDescent="0.25">
      <c r="C53" s="707"/>
      <c r="D53" s="696"/>
      <c r="E53" s="696"/>
      <c r="F53" s="696"/>
      <c r="G53" s="696"/>
      <c r="H53" s="696"/>
      <c r="I53" s="696"/>
      <c r="J53" s="696"/>
      <c r="K53" s="696"/>
      <c r="L53" s="696"/>
      <c r="M53" s="696"/>
      <c r="N53" s="696"/>
      <c r="O53" s="696"/>
      <c r="P53" s="696"/>
      <c r="Q53" s="696"/>
      <c r="S53" s="696"/>
      <c r="T53" s="696"/>
      <c r="U53" s="696"/>
      <c r="V53" s="696"/>
      <c r="W53" s="696"/>
      <c r="X53" s="696"/>
      <c r="Y53" s="696"/>
      <c r="Z53" s="696"/>
      <c r="AA53" s="696"/>
      <c r="AB53" s="696"/>
      <c r="AC53" s="696"/>
      <c r="AD53" s="696"/>
      <c r="AE53" s="696"/>
      <c r="AF53" s="696"/>
    </row>
    <row r="54" spans="3:32" ht="15" customHeight="1" x14ac:dyDescent="0.25">
      <c r="C54" s="707"/>
      <c r="D54" s="696"/>
      <c r="E54" s="696"/>
      <c r="F54" s="696"/>
      <c r="G54" s="696"/>
      <c r="H54" s="696"/>
      <c r="I54" s="696"/>
      <c r="J54" s="696"/>
      <c r="K54" s="696"/>
      <c r="L54" s="696"/>
      <c r="M54" s="696"/>
      <c r="N54" s="696"/>
      <c r="O54" s="696"/>
      <c r="P54" s="696"/>
      <c r="Q54" s="696"/>
      <c r="S54" s="696"/>
      <c r="T54" s="696"/>
      <c r="U54" s="696"/>
      <c r="V54" s="696"/>
      <c r="W54" s="696"/>
      <c r="X54" s="696"/>
      <c r="Y54" s="696"/>
      <c r="Z54" s="696"/>
      <c r="AA54" s="696"/>
      <c r="AB54" s="696"/>
      <c r="AC54" s="696"/>
      <c r="AD54" s="696"/>
      <c r="AE54" s="696"/>
      <c r="AF54" s="696"/>
    </row>
    <row r="55" spans="3:32" ht="15" customHeight="1" x14ac:dyDescent="0.25">
      <c r="C55" s="707"/>
      <c r="D55" s="696"/>
      <c r="E55" s="696"/>
      <c r="F55" s="696"/>
      <c r="G55" s="696"/>
      <c r="H55" s="696"/>
      <c r="I55" s="696"/>
      <c r="J55" s="696"/>
      <c r="K55" s="696"/>
      <c r="L55" s="696"/>
      <c r="M55" s="696"/>
      <c r="N55" s="696"/>
      <c r="O55" s="696"/>
      <c r="P55" s="696"/>
      <c r="Q55" s="696">
        <f>Q53*1000</f>
        <v>0</v>
      </c>
      <c r="S55" s="696"/>
      <c r="T55" s="696"/>
      <c r="U55" s="696"/>
      <c r="V55" s="696"/>
      <c r="W55" s="696"/>
      <c r="X55" s="696"/>
      <c r="Y55" s="696"/>
      <c r="Z55" s="696"/>
      <c r="AA55" s="696"/>
      <c r="AB55" s="696"/>
      <c r="AC55" s="696"/>
      <c r="AD55" s="696"/>
      <c r="AE55" s="696"/>
      <c r="AF55" s="696"/>
    </row>
    <row r="56" spans="3:32" ht="15" customHeight="1" x14ac:dyDescent="0.25">
      <c r="C56" s="707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S56" s="696"/>
      <c r="T56" s="696"/>
      <c r="U56" s="696"/>
      <c r="V56" s="696"/>
      <c r="W56" s="696"/>
      <c r="X56" s="696"/>
      <c r="Y56" s="696"/>
      <c r="Z56" s="696"/>
      <c r="AA56" s="696"/>
      <c r="AB56" s="696"/>
      <c r="AC56" s="696"/>
      <c r="AD56" s="696"/>
      <c r="AE56" s="696"/>
      <c r="AF56" s="696"/>
    </row>
    <row r="57" spans="3:32" ht="15" customHeight="1" x14ac:dyDescent="0.25">
      <c r="C57" s="707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S57" s="696"/>
      <c r="T57" s="696"/>
      <c r="U57" s="696"/>
      <c r="V57" s="696"/>
      <c r="W57" s="696"/>
      <c r="X57" s="696"/>
      <c r="Y57" s="696"/>
      <c r="Z57" s="696"/>
      <c r="AA57" s="696"/>
      <c r="AB57" s="696"/>
      <c r="AC57" s="696"/>
      <c r="AD57" s="696"/>
      <c r="AE57" s="696"/>
      <c r="AF57" s="696"/>
    </row>
    <row r="58" spans="3:32" ht="15" customHeight="1" x14ac:dyDescent="0.25">
      <c r="C58" s="707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S58" s="696"/>
      <c r="T58" s="696"/>
      <c r="U58" s="696"/>
      <c r="V58" s="696"/>
      <c r="W58" s="696"/>
      <c r="X58" s="696"/>
      <c r="Y58" s="696"/>
      <c r="Z58" s="696"/>
      <c r="AA58" s="696"/>
      <c r="AB58" s="696"/>
      <c r="AC58" s="696"/>
      <c r="AD58" s="696"/>
      <c r="AE58" s="696"/>
      <c r="AF58" s="696"/>
    </row>
    <row r="59" spans="3:32" ht="15" customHeight="1" x14ac:dyDescent="0.25">
      <c r="C59" s="707"/>
      <c r="D59" s="696"/>
      <c r="E59" s="696"/>
      <c r="F59" s="696"/>
      <c r="G59" s="696"/>
      <c r="H59" s="696"/>
      <c r="I59" s="696"/>
      <c r="J59" s="696"/>
      <c r="K59" s="696"/>
      <c r="L59" s="696"/>
      <c r="M59" s="696"/>
      <c r="N59" s="696"/>
      <c r="O59" s="696"/>
      <c r="P59" s="696"/>
      <c r="Q59" s="696"/>
      <c r="S59" s="696"/>
      <c r="T59" s="696"/>
      <c r="U59" s="696"/>
      <c r="V59" s="696"/>
      <c r="W59" s="696"/>
      <c r="X59" s="696"/>
      <c r="Y59" s="696"/>
      <c r="Z59" s="696"/>
      <c r="AA59" s="696"/>
      <c r="AB59" s="696"/>
      <c r="AC59" s="696"/>
      <c r="AD59" s="696"/>
      <c r="AE59" s="696"/>
      <c r="AF59" s="696"/>
    </row>
    <row r="60" spans="3:32" ht="15" customHeight="1" x14ac:dyDescent="0.25">
      <c r="C60" s="707"/>
      <c r="D60" s="696"/>
      <c r="E60" s="696"/>
      <c r="F60" s="696"/>
      <c r="G60" s="696"/>
      <c r="H60" s="696"/>
      <c r="I60" s="696"/>
      <c r="J60" s="696"/>
      <c r="K60" s="696"/>
      <c r="L60" s="696"/>
      <c r="M60" s="696"/>
      <c r="N60" s="696"/>
      <c r="O60" s="696"/>
      <c r="P60" s="696"/>
      <c r="Q60" s="696"/>
      <c r="S60" s="696"/>
      <c r="T60" s="696"/>
      <c r="U60" s="696"/>
      <c r="V60" s="696"/>
      <c r="W60" s="696"/>
      <c r="X60" s="696"/>
      <c r="Y60" s="696"/>
      <c r="Z60" s="696"/>
      <c r="AA60" s="696"/>
      <c r="AB60" s="696"/>
      <c r="AC60" s="696"/>
      <c r="AD60" s="696"/>
      <c r="AE60" s="696"/>
      <c r="AF60" s="696"/>
    </row>
    <row r="61" spans="3:32" ht="15" customHeight="1" x14ac:dyDescent="0.25">
      <c r="C61" s="707"/>
      <c r="D61" s="696"/>
      <c r="E61" s="696"/>
      <c r="F61" s="696"/>
      <c r="G61" s="696"/>
      <c r="H61" s="696"/>
      <c r="I61" s="696"/>
      <c r="J61" s="696"/>
      <c r="K61" s="696"/>
      <c r="L61" s="696"/>
      <c r="M61" s="696"/>
      <c r="N61" s="696"/>
      <c r="O61" s="696"/>
      <c r="P61" s="696"/>
      <c r="Q61" s="696"/>
      <c r="S61" s="696"/>
      <c r="T61" s="696"/>
      <c r="U61" s="696"/>
      <c r="V61" s="696"/>
      <c r="W61" s="696"/>
      <c r="X61" s="696"/>
      <c r="Y61" s="696"/>
      <c r="Z61" s="696"/>
      <c r="AA61" s="696"/>
      <c r="AB61" s="696"/>
      <c r="AC61" s="696"/>
      <c r="AD61" s="696"/>
      <c r="AE61" s="696"/>
      <c r="AF61" s="696"/>
    </row>
    <row r="62" spans="3:32" ht="15" customHeight="1" x14ac:dyDescent="0.25">
      <c r="C62" s="707"/>
      <c r="D62" s="696"/>
      <c r="E62" s="696"/>
      <c r="F62" s="696"/>
      <c r="G62" s="696"/>
      <c r="H62" s="696"/>
      <c r="I62" s="696"/>
      <c r="J62" s="696"/>
      <c r="K62" s="696"/>
      <c r="L62" s="696"/>
      <c r="M62" s="696"/>
      <c r="N62" s="696"/>
      <c r="O62" s="696"/>
      <c r="P62" s="696"/>
      <c r="Q62" s="696"/>
      <c r="S62" s="696"/>
      <c r="T62" s="696"/>
      <c r="U62" s="696"/>
      <c r="V62" s="696"/>
      <c r="W62" s="696"/>
      <c r="X62" s="696"/>
      <c r="Y62" s="696"/>
      <c r="Z62" s="696"/>
      <c r="AA62" s="696"/>
      <c r="AB62" s="696"/>
      <c r="AC62" s="696"/>
      <c r="AD62" s="696"/>
      <c r="AE62" s="696"/>
      <c r="AF62" s="696"/>
    </row>
    <row r="63" spans="3:32" ht="15" customHeight="1" x14ac:dyDescent="0.25">
      <c r="C63" s="707"/>
      <c r="D63" s="696"/>
      <c r="E63" s="696"/>
      <c r="F63" s="696"/>
      <c r="G63" s="696"/>
      <c r="H63" s="696"/>
      <c r="I63" s="696"/>
      <c r="J63" s="696"/>
      <c r="K63" s="696"/>
      <c r="L63" s="696"/>
      <c r="M63" s="696"/>
      <c r="N63" s="696"/>
      <c r="O63" s="696"/>
      <c r="P63" s="696"/>
      <c r="Q63" s="696"/>
      <c r="S63" s="696"/>
      <c r="T63" s="696"/>
      <c r="U63" s="696"/>
      <c r="V63" s="696"/>
      <c r="W63" s="696"/>
      <c r="X63" s="696"/>
      <c r="Y63" s="696"/>
      <c r="Z63" s="696"/>
      <c r="AA63" s="696"/>
      <c r="AB63" s="696"/>
      <c r="AC63" s="696"/>
      <c r="AD63" s="696"/>
      <c r="AE63" s="696"/>
      <c r="AF63" s="696"/>
    </row>
    <row r="64" spans="3:32" ht="15" customHeight="1" x14ac:dyDescent="0.25">
      <c r="C64" s="707"/>
      <c r="D64" s="696"/>
      <c r="E64" s="696"/>
      <c r="F64" s="696"/>
      <c r="G64" s="696"/>
      <c r="H64" s="696"/>
      <c r="I64" s="696"/>
      <c r="J64" s="696"/>
      <c r="K64" s="696"/>
      <c r="L64" s="696"/>
      <c r="M64" s="696"/>
      <c r="N64" s="696"/>
      <c r="O64" s="696"/>
      <c r="P64" s="696"/>
      <c r="Q64" s="696"/>
      <c r="S64" s="696"/>
      <c r="T64" s="696"/>
      <c r="U64" s="696"/>
      <c r="V64" s="696"/>
      <c r="W64" s="696"/>
      <c r="X64" s="696"/>
      <c r="Y64" s="696"/>
      <c r="Z64" s="696"/>
      <c r="AA64" s="696"/>
      <c r="AB64" s="696"/>
      <c r="AC64" s="696"/>
      <c r="AD64" s="696"/>
      <c r="AE64" s="696"/>
      <c r="AF64" s="696"/>
    </row>
    <row r="65" spans="3:32" ht="15" customHeight="1" x14ac:dyDescent="0.25">
      <c r="C65" s="707"/>
      <c r="D65" s="696"/>
      <c r="E65" s="696"/>
      <c r="F65" s="696"/>
      <c r="G65" s="696"/>
      <c r="H65" s="696"/>
      <c r="I65" s="696"/>
      <c r="J65" s="696"/>
      <c r="K65" s="696"/>
      <c r="L65" s="696"/>
      <c r="M65" s="696"/>
      <c r="N65" s="696"/>
      <c r="O65" s="696"/>
      <c r="P65" s="696"/>
      <c r="Q65" s="696"/>
      <c r="S65" s="696"/>
      <c r="T65" s="696"/>
      <c r="U65" s="696"/>
      <c r="V65" s="696"/>
      <c r="W65" s="696"/>
      <c r="X65" s="696"/>
      <c r="Y65" s="696"/>
      <c r="Z65" s="696"/>
      <c r="AA65" s="696"/>
      <c r="AB65" s="696"/>
      <c r="AC65" s="696"/>
      <c r="AD65" s="696"/>
      <c r="AE65" s="696"/>
      <c r="AF65" s="696"/>
    </row>
    <row r="66" spans="3:32" ht="15" customHeight="1" x14ac:dyDescent="0.25">
      <c r="C66" s="707"/>
      <c r="D66" s="696"/>
      <c r="E66" s="696"/>
      <c r="F66" s="696"/>
      <c r="G66" s="696"/>
      <c r="H66" s="696"/>
      <c r="I66" s="696"/>
      <c r="J66" s="696"/>
      <c r="K66" s="696"/>
      <c r="L66" s="696"/>
      <c r="M66" s="696"/>
      <c r="N66" s="696"/>
      <c r="O66" s="696"/>
      <c r="P66" s="696"/>
      <c r="Q66" s="696"/>
      <c r="S66" s="696"/>
      <c r="T66" s="696"/>
      <c r="U66" s="696"/>
      <c r="V66" s="696"/>
      <c r="W66" s="696"/>
      <c r="X66" s="696"/>
      <c r="Y66" s="696"/>
      <c r="Z66" s="696"/>
      <c r="AA66" s="696"/>
      <c r="AB66" s="696"/>
      <c r="AC66" s="696"/>
      <c r="AD66" s="696"/>
      <c r="AE66" s="696"/>
      <c r="AF66" s="696"/>
    </row>
    <row r="67" spans="3:32" ht="15" customHeight="1" x14ac:dyDescent="0.25">
      <c r="C67" s="707"/>
      <c r="D67" s="696"/>
      <c r="E67" s="696"/>
      <c r="F67" s="696"/>
      <c r="G67" s="696"/>
      <c r="H67" s="696"/>
      <c r="I67" s="696"/>
      <c r="J67" s="696"/>
      <c r="K67" s="696"/>
      <c r="L67" s="696"/>
      <c r="M67" s="696"/>
      <c r="N67" s="696"/>
      <c r="O67" s="696"/>
      <c r="P67" s="696"/>
      <c r="Q67" s="696"/>
      <c r="S67" s="696"/>
      <c r="T67" s="696"/>
      <c r="U67" s="696"/>
      <c r="V67" s="696"/>
      <c r="W67" s="696"/>
      <c r="X67" s="696"/>
      <c r="Y67" s="696"/>
      <c r="Z67" s="696"/>
      <c r="AA67" s="696"/>
      <c r="AB67" s="696"/>
      <c r="AC67" s="696"/>
      <c r="AD67" s="696"/>
      <c r="AE67" s="696"/>
      <c r="AF67" s="696"/>
    </row>
    <row r="68" spans="3:32" ht="15" customHeight="1" x14ac:dyDescent="0.25">
      <c r="C68" s="707"/>
      <c r="D68" s="696"/>
      <c r="E68" s="696"/>
      <c r="F68" s="696"/>
      <c r="G68" s="696"/>
      <c r="H68" s="696"/>
      <c r="I68" s="696"/>
      <c r="J68" s="696"/>
      <c r="K68" s="696"/>
      <c r="L68" s="696"/>
      <c r="M68" s="696"/>
      <c r="N68" s="696"/>
      <c r="O68" s="696"/>
      <c r="P68" s="696"/>
      <c r="Q68" s="696"/>
      <c r="S68" s="696"/>
      <c r="T68" s="696"/>
      <c r="U68" s="696"/>
      <c r="V68" s="696"/>
      <c r="W68" s="696"/>
      <c r="X68" s="696"/>
      <c r="Y68" s="696"/>
      <c r="Z68" s="696"/>
      <c r="AA68" s="696"/>
      <c r="AB68" s="696"/>
      <c r="AC68" s="696"/>
      <c r="AD68" s="696"/>
      <c r="AE68" s="696"/>
      <c r="AF68" s="696"/>
    </row>
    <row r="69" spans="3:32" ht="15" customHeight="1" x14ac:dyDescent="0.25">
      <c r="C69" s="707"/>
      <c r="D69" s="696"/>
      <c r="E69" s="696"/>
      <c r="F69" s="696"/>
      <c r="G69" s="696"/>
      <c r="H69" s="696"/>
      <c r="I69" s="696"/>
      <c r="J69" s="696"/>
      <c r="K69" s="696"/>
      <c r="L69" s="696"/>
      <c r="M69" s="696"/>
      <c r="N69" s="696"/>
      <c r="O69" s="696"/>
      <c r="P69" s="696"/>
      <c r="Q69" s="696"/>
      <c r="S69" s="696"/>
      <c r="T69" s="696"/>
      <c r="U69" s="696"/>
      <c r="V69" s="696"/>
      <c r="W69" s="696"/>
      <c r="X69" s="696"/>
      <c r="Y69" s="696"/>
      <c r="Z69" s="696"/>
      <c r="AA69" s="696"/>
      <c r="AB69" s="696"/>
      <c r="AC69" s="696"/>
      <c r="AD69" s="696"/>
      <c r="AE69" s="696"/>
      <c r="AF69" s="696"/>
    </row>
    <row r="70" spans="3:32" ht="15" customHeight="1" x14ac:dyDescent="0.25">
      <c r="C70" s="707"/>
      <c r="D70" s="696"/>
      <c r="E70" s="696"/>
      <c r="F70" s="696"/>
      <c r="G70" s="696"/>
      <c r="H70" s="696"/>
      <c r="I70" s="696"/>
      <c r="J70" s="696"/>
      <c r="K70" s="696"/>
      <c r="L70" s="696"/>
      <c r="M70" s="696"/>
      <c r="N70" s="696"/>
      <c r="O70" s="696"/>
      <c r="P70" s="696"/>
      <c r="Q70" s="696"/>
      <c r="S70" s="696"/>
      <c r="T70" s="696"/>
      <c r="U70" s="696"/>
      <c r="V70" s="696"/>
      <c r="W70" s="696"/>
      <c r="X70" s="696"/>
      <c r="Y70" s="696"/>
      <c r="Z70" s="696"/>
      <c r="AA70" s="696"/>
      <c r="AB70" s="696"/>
      <c r="AC70" s="696"/>
      <c r="AD70" s="696"/>
      <c r="AE70" s="696"/>
      <c r="AF70" s="696"/>
    </row>
    <row r="71" spans="3:32" ht="15" customHeight="1" x14ac:dyDescent="0.25">
      <c r="C71" s="707"/>
      <c r="D71" s="696"/>
      <c r="E71" s="696"/>
      <c r="F71" s="696"/>
      <c r="G71" s="696"/>
      <c r="H71" s="696"/>
      <c r="I71" s="696"/>
      <c r="J71" s="696"/>
      <c r="K71" s="696"/>
      <c r="L71" s="696"/>
      <c r="M71" s="696"/>
      <c r="N71" s="696"/>
      <c r="O71" s="696"/>
      <c r="P71" s="696"/>
      <c r="Q71" s="696"/>
      <c r="S71" s="696"/>
      <c r="T71" s="696"/>
      <c r="U71" s="696"/>
      <c r="V71" s="696"/>
      <c r="W71" s="696"/>
      <c r="X71" s="696"/>
      <c r="Y71" s="696"/>
      <c r="Z71" s="696"/>
      <c r="AA71" s="696"/>
      <c r="AB71" s="696"/>
      <c r="AC71" s="696"/>
      <c r="AD71" s="696"/>
      <c r="AE71" s="696"/>
      <c r="AF71" s="696"/>
    </row>
    <row r="72" spans="3:32" ht="15" customHeight="1" x14ac:dyDescent="0.25">
      <c r="C72" s="707"/>
      <c r="D72" s="696"/>
      <c r="E72" s="696"/>
      <c r="F72" s="696"/>
      <c r="G72" s="696"/>
      <c r="H72" s="696"/>
      <c r="I72" s="696"/>
      <c r="J72" s="696"/>
      <c r="K72" s="696"/>
      <c r="L72" s="696"/>
      <c r="M72" s="696"/>
      <c r="N72" s="696"/>
      <c r="O72" s="696"/>
      <c r="P72" s="696"/>
      <c r="Q72" s="696"/>
      <c r="S72" s="696"/>
      <c r="T72" s="696"/>
      <c r="U72" s="696"/>
      <c r="V72" s="696"/>
      <c r="W72" s="696"/>
      <c r="X72" s="696"/>
      <c r="Y72" s="696"/>
      <c r="Z72" s="696"/>
      <c r="AA72" s="696"/>
      <c r="AB72" s="696"/>
      <c r="AC72" s="696"/>
      <c r="AD72" s="696"/>
      <c r="AE72" s="696"/>
      <c r="AF72" s="696"/>
    </row>
    <row r="73" spans="3:32" ht="15" customHeight="1" x14ac:dyDescent="0.25">
      <c r="C73" s="707"/>
      <c r="D73" s="696"/>
      <c r="E73" s="696"/>
      <c r="F73" s="696"/>
      <c r="G73" s="696"/>
      <c r="H73" s="696"/>
      <c r="I73" s="696"/>
      <c r="J73" s="696"/>
      <c r="K73" s="696"/>
      <c r="L73" s="696"/>
      <c r="M73" s="696"/>
      <c r="N73" s="696"/>
      <c r="O73" s="696"/>
      <c r="P73" s="696"/>
      <c r="Q73" s="696"/>
      <c r="S73" s="696"/>
      <c r="T73" s="696"/>
      <c r="U73" s="696"/>
      <c r="V73" s="696"/>
      <c r="W73" s="696"/>
      <c r="X73" s="696"/>
      <c r="Y73" s="696"/>
      <c r="Z73" s="696"/>
      <c r="AA73" s="696"/>
      <c r="AB73" s="696"/>
      <c r="AC73" s="696"/>
      <c r="AD73" s="696"/>
      <c r="AE73" s="696"/>
      <c r="AF73" s="696"/>
    </row>
    <row r="74" spans="3:32" ht="15" customHeight="1" x14ac:dyDescent="0.25">
      <c r="C74" s="707"/>
      <c r="D74" s="696"/>
      <c r="E74" s="696"/>
      <c r="F74" s="696"/>
      <c r="G74" s="696"/>
      <c r="H74" s="696"/>
      <c r="I74" s="696"/>
      <c r="J74" s="696"/>
      <c r="K74" s="696"/>
      <c r="L74" s="696"/>
      <c r="M74" s="696"/>
      <c r="N74" s="696"/>
      <c r="O74" s="696"/>
      <c r="P74" s="696"/>
      <c r="Q74" s="696"/>
      <c r="S74" s="696"/>
      <c r="T74" s="696"/>
      <c r="U74" s="696"/>
      <c r="V74" s="696"/>
      <c r="W74" s="696"/>
      <c r="X74" s="696"/>
      <c r="Y74" s="696"/>
      <c r="Z74" s="696"/>
      <c r="AA74" s="696"/>
      <c r="AB74" s="696"/>
      <c r="AC74" s="696"/>
      <c r="AD74" s="696"/>
      <c r="AE74" s="696"/>
      <c r="AF74" s="696"/>
    </row>
    <row r="75" spans="3:32" ht="15" customHeight="1" x14ac:dyDescent="0.25">
      <c r="C75" s="707"/>
      <c r="D75" s="696"/>
      <c r="E75" s="696"/>
      <c r="F75" s="696"/>
      <c r="G75" s="696"/>
      <c r="H75" s="696"/>
      <c r="I75" s="696"/>
      <c r="J75" s="696"/>
      <c r="K75" s="696"/>
      <c r="L75" s="696"/>
      <c r="M75" s="696"/>
      <c r="N75" s="696"/>
      <c r="O75" s="696"/>
      <c r="P75" s="696"/>
      <c r="Q75" s="696"/>
      <c r="S75" s="696"/>
      <c r="T75" s="696"/>
      <c r="U75" s="696"/>
      <c r="V75" s="696"/>
      <c r="W75" s="696"/>
      <c r="X75" s="696"/>
      <c r="Y75" s="696"/>
      <c r="Z75" s="696"/>
      <c r="AA75" s="696"/>
      <c r="AB75" s="696"/>
      <c r="AC75" s="696"/>
      <c r="AD75" s="696"/>
      <c r="AE75" s="696"/>
      <c r="AF75" s="696"/>
    </row>
    <row r="76" spans="3:32" ht="15" customHeight="1" x14ac:dyDescent="0.25">
      <c r="C76" s="707"/>
      <c r="D76" s="696"/>
      <c r="E76" s="696"/>
      <c r="F76" s="696"/>
      <c r="G76" s="696"/>
      <c r="H76" s="696"/>
      <c r="I76" s="696"/>
      <c r="J76" s="696"/>
      <c r="K76" s="696"/>
      <c r="L76" s="696"/>
      <c r="M76" s="696"/>
      <c r="N76" s="696"/>
      <c r="O76" s="696"/>
      <c r="P76" s="696"/>
      <c r="Q76" s="696"/>
      <c r="S76" s="696"/>
      <c r="T76" s="696"/>
      <c r="U76" s="696"/>
      <c r="V76" s="696"/>
      <c r="W76" s="696"/>
      <c r="X76" s="696"/>
      <c r="Y76" s="696"/>
      <c r="Z76" s="696"/>
      <c r="AA76" s="696"/>
      <c r="AB76" s="696"/>
      <c r="AC76" s="696"/>
      <c r="AD76" s="696"/>
      <c r="AE76" s="696"/>
      <c r="AF76" s="696"/>
    </row>
    <row r="77" spans="3:32" ht="15" customHeight="1" x14ac:dyDescent="0.25">
      <c r="C77" s="707"/>
      <c r="D77" s="696"/>
      <c r="E77" s="696"/>
      <c r="F77" s="696"/>
      <c r="G77" s="696"/>
      <c r="H77" s="696"/>
      <c r="I77" s="696"/>
      <c r="J77" s="696"/>
      <c r="K77" s="696"/>
      <c r="L77" s="696"/>
      <c r="M77" s="696"/>
      <c r="N77" s="696"/>
      <c r="O77" s="696"/>
      <c r="P77" s="696"/>
      <c r="Q77" s="696"/>
      <c r="S77" s="696"/>
      <c r="T77" s="696"/>
      <c r="U77" s="696"/>
      <c r="V77" s="696"/>
      <c r="W77" s="696"/>
      <c r="X77" s="696"/>
      <c r="Y77" s="696"/>
      <c r="Z77" s="696"/>
      <c r="AA77" s="696"/>
      <c r="AB77" s="696"/>
      <c r="AC77" s="696"/>
      <c r="AD77" s="696"/>
      <c r="AE77" s="696"/>
      <c r="AF77" s="696"/>
    </row>
    <row r="78" spans="3:32" ht="15" customHeight="1" x14ac:dyDescent="0.25">
      <c r="C78" s="707"/>
      <c r="D78" s="696"/>
      <c r="E78" s="696"/>
      <c r="F78" s="696"/>
      <c r="G78" s="696"/>
      <c r="H78" s="696"/>
      <c r="I78" s="696"/>
      <c r="J78" s="696"/>
      <c r="K78" s="696"/>
      <c r="L78" s="696"/>
      <c r="M78" s="696"/>
      <c r="N78" s="696"/>
      <c r="O78" s="696"/>
      <c r="P78" s="696"/>
      <c r="Q78" s="696"/>
      <c r="S78" s="696"/>
      <c r="T78" s="696"/>
      <c r="U78" s="696"/>
      <c r="V78" s="696"/>
      <c r="W78" s="696"/>
      <c r="X78" s="696"/>
      <c r="Y78" s="696"/>
      <c r="Z78" s="696"/>
      <c r="AA78" s="696"/>
      <c r="AB78" s="696"/>
      <c r="AC78" s="696"/>
      <c r="AD78" s="696"/>
      <c r="AE78" s="696"/>
      <c r="AF78" s="696"/>
    </row>
    <row r="79" spans="3:32" ht="15" customHeight="1" x14ac:dyDescent="0.25">
      <c r="C79" s="707"/>
      <c r="D79" s="696"/>
      <c r="E79" s="696"/>
      <c r="F79" s="696"/>
      <c r="G79" s="696"/>
      <c r="H79" s="696"/>
      <c r="I79" s="696"/>
      <c r="J79" s="696"/>
      <c r="K79" s="696"/>
      <c r="L79" s="696"/>
      <c r="M79" s="696"/>
      <c r="N79" s="696"/>
      <c r="O79" s="696"/>
      <c r="P79" s="696"/>
      <c r="Q79" s="696"/>
      <c r="S79" s="696"/>
      <c r="T79" s="696"/>
      <c r="U79" s="696"/>
      <c r="V79" s="696"/>
      <c r="W79" s="696"/>
      <c r="X79" s="696"/>
      <c r="Y79" s="696"/>
      <c r="Z79" s="696"/>
      <c r="AA79" s="696"/>
      <c r="AB79" s="696"/>
      <c r="AC79" s="696"/>
      <c r="AD79" s="696"/>
      <c r="AE79" s="696"/>
      <c r="AF79" s="696"/>
    </row>
    <row r="80" spans="3:32" ht="15" customHeight="1" x14ac:dyDescent="0.25">
      <c r="C80" s="707"/>
      <c r="D80" s="696"/>
      <c r="E80" s="696"/>
      <c r="F80" s="696"/>
      <c r="G80" s="696"/>
      <c r="H80" s="696"/>
      <c r="I80" s="696"/>
      <c r="J80" s="696"/>
      <c r="K80" s="696"/>
      <c r="L80" s="696"/>
      <c r="M80" s="696"/>
      <c r="N80" s="696"/>
      <c r="O80" s="696"/>
      <c r="P80" s="696"/>
      <c r="Q80" s="696"/>
      <c r="S80" s="45"/>
    </row>
    <row r="81" spans="3:32" ht="15" customHeight="1" x14ac:dyDescent="0.25">
      <c r="C81" s="707"/>
      <c r="D81" s="696"/>
      <c r="E81" s="696"/>
      <c r="F81" s="696"/>
      <c r="G81" s="696"/>
      <c r="H81" s="696"/>
      <c r="I81" s="696"/>
      <c r="J81" s="696"/>
      <c r="K81" s="696"/>
      <c r="M81" s="696"/>
      <c r="N81" s="696"/>
      <c r="O81" s="696"/>
      <c r="P81" s="696"/>
      <c r="Q81" s="696"/>
      <c r="S81" s="45"/>
      <c r="T81" s="696"/>
      <c r="U81" s="696"/>
      <c r="V81" s="696"/>
      <c r="W81" s="696"/>
      <c r="X81" s="696"/>
      <c r="Y81" s="696"/>
      <c r="Z81" s="696"/>
      <c r="AA81" s="696"/>
      <c r="AB81" s="696"/>
      <c r="AC81" s="696"/>
      <c r="AD81" s="696"/>
      <c r="AE81" s="696"/>
      <c r="AF81" s="696"/>
    </row>
    <row r="82" spans="3:32" ht="15" customHeight="1" x14ac:dyDescent="0.25">
      <c r="C82" s="707"/>
      <c r="D82" s="696"/>
      <c r="E82" s="696"/>
      <c r="F82" s="696"/>
      <c r="G82" s="696"/>
      <c r="H82" s="696"/>
      <c r="I82" s="696"/>
      <c r="J82" s="696"/>
      <c r="K82" s="696"/>
      <c r="M82" s="696"/>
      <c r="N82" s="696"/>
      <c r="O82" s="696"/>
      <c r="P82" s="696"/>
      <c r="Q82" s="696"/>
    </row>
    <row r="83" spans="3:32" ht="15" customHeight="1" x14ac:dyDescent="0.25">
      <c r="C83" s="707"/>
      <c r="D83" s="696"/>
      <c r="E83" s="696"/>
      <c r="F83" s="696"/>
      <c r="G83" s="696"/>
      <c r="H83" s="696"/>
      <c r="I83" s="696"/>
      <c r="J83" s="696"/>
      <c r="K83" s="696"/>
      <c r="M83" s="696"/>
      <c r="N83" s="696"/>
      <c r="O83" s="696"/>
      <c r="P83" s="696"/>
      <c r="Q83" s="696"/>
    </row>
    <row r="84" spans="3:32" ht="15" customHeight="1" x14ac:dyDescent="0.25">
      <c r="C84" s="707"/>
      <c r="D84" s="696"/>
      <c r="E84" s="696"/>
      <c r="F84" s="696"/>
      <c r="G84" s="696"/>
      <c r="H84" s="696"/>
      <c r="I84" s="696"/>
      <c r="J84" s="696"/>
      <c r="K84" s="696"/>
      <c r="M84" s="696"/>
      <c r="N84" s="696"/>
      <c r="O84" s="696"/>
      <c r="P84" s="696"/>
      <c r="Q84" s="696"/>
    </row>
    <row r="85" spans="3:32" ht="15" customHeight="1" x14ac:dyDescent="0.25">
      <c r="C85" s="707"/>
      <c r="D85" s="696"/>
      <c r="E85" s="696"/>
      <c r="F85" s="696"/>
      <c r="G85" s="696"/>
      <c r="H85" s="696"/>
      <c r="I85" s="696"/>
      <c r="J85" s="696"/>
      <c r="K85" s="696"/>
      <c r="M85" s="696"/>
      <c r="N85" s="696"/>
      <c r="O85" s="696"/>
      <c r="P85" s="696"/>
      <c r="Q85" s="696"/>
    </row>
    <row r="86" spans="3:32" ht="15" customHeight="1" x14ac:dyDescent="0.25">
      <c r="C86" s="707"/>
      <c r="D86" s="696"/>
      <c r="E86" s="696"/>
      <c r="F86" s="696"/>
      <c r="G86" s="696"/>
      <c r="H86" s="696"/>
      <c r="I86" s="696"/>
      <c r="J86" s="696"/>
      <c r="K86" s="696"/>
      <c r="M86" s="696"/>
      <c r="N86" s="696"/>
      <c r="O86" s="696"/>
      <c r="P86" s="696"/>
      <c r="Q86" s="696"/>
    </row>
    <row r="87" spans="3:32" ht="15" customHeight="1" x14ac:dyDescent="0.25">
      <c r="C87" s="707"/>
      <c r="D87" s="696"/>
      <c r="E87" s="696"/>
      <c r="F87" s="696"/>
      <c r="G87" s="696"/>
      <c r="H87" s="696"/>
      <c r="I87" s="696"/>
      <c r="J87" s="696"/>
      <c r="K87" s="696"/>
      <c r="M87" s="696"/>
      <c r="N87" s="696"/>
      <c r="O87" s="696"/>
      <c r="P87" s="696"/>
      <c r="Q87" s="696"/>
    </row>
    <row r="88" spans="3:32" ht="15" customHeight="1" x14ac:dyDescent="0.25">
      <c r="C88" s="707"/>
      <c r="D88" s="696"/>
      <c r="E88" s="696"/>
      <c r="F88" s="696"/>
      <c r="G88" s="696"/>
      <c r="H88" s="696"/>
      <c r="I88" s="696"/>
      <c r="J88" s="696"/>
      <c r="K88" s="696"/>
      <c r="M88" s="696"/>
      <c r="N88" s="696"/>
      <c r="O88" s="696"/>
      <c r="P88" s="696"/>
      <c r="Q88" s="696"/>
    </row>
    <row r="89" spans="3:32" ht="15" customHeight="1" x14ac:dyDescent="0.25">
      <c r="C89" s="707"/>
      <c r="D89" s="696"/>
      <c r="E89" s="696"/>
      <c r="F89" s="696"/>
      <c r="G89" s="696"/>
      <c r="H89" s="696"/>
      <c r="I89" s="696"/>
      <c r="J89" s="696"/>
      <c r="K89" s="696"/>
      <c r="L89" s="696"/>
      <c r="M89" s="696"/>
      <c r="N89" s="696"/>
      <c r="O89" s="696"/>
      <c r="P89" s="696"/>
      <c r="Q89" s="696"/>
    </row>
    <row r="90" spans="3:32" ht="15" customHeight="1" x14ac:dyDescent="0.25">
      <c r="C90" s="707"/>
      <c r="D90" s="696"/>
      <c r="E90" s="696"/>
      <c r="F90" s="696"/>
      <c r="G90" s="696"/>
      <c r="H90" s="696"/>
      <c r="I90" s="696"/>
      <c r="J90" s="696"/>
      <c r="K90" s="696"/>
      <c r="L90" s="696"/>
      <c r="M90" s="696"/>
      <c r="N90" s="696"/>
      <c r="O90" s="696"/>
      <c r="P90" s="696"/>
      <c r="Q90" s="696"/>
    </row>
    <row r="91" spans="3:32" ht="15" customHeight="1" x14ac:dyDescent="0.25">
      <c r="C91" s="707"/>
      <c r="D91" s="696"/>
      <c r="E91" s="696"/>
      <c r="F91" s="696"/>
      <c r="G91" s="696"/>
      <c r="H91" s="696"/>
      <c r="I91" s="696"/>
      <c r="J91" s="696"/>
      <c r="K91" s="696"/>
      <c r="L91" s="696"/>
      <c r="M91" s="696"/>
      <c r="N91" s="696"/>
      <c r="O91" s="696"/>
      <c r="P91" s="696"/>
      <c r="Q91" s="696"/>
    </row>
    <row r="92" spans="3:32" ht="15" customHeight="1" x14ac:dyDescent="0.25">
      <c r="C92" s="707"/>
      <c r="D92" s="696"/>
      <c r="E92" s="696"/>
      <c r="F92" s="696"/>
      <c r="G92" s="696"/>
      <c r="H92" s="696"/>
      <c r="I92" s="696"/>
      <c r="J92" s="696"/>
      <c r="K92" s="696"/>
      <c r="L92" s="696"/>
      <c r="M92" s="696"/>
      <c r="N92" s="696"/>
      <c r="O92" s="696"/>
      <c r="P92" s="696"/>
      <c r="Q92" s="696"/>
    </row>
    <row r="93" spans="3:32" ht="15" customHeight="1" x14ac:dyDescent="0.25">
      <c r="C93" s="707"/>
      <c r="D93" s="696"/>
      <c r="E93" s="696"/>
      <c r="F93" s="696"/>
      <c r="G93" s="696"/>
      <c r="H93" s="696"/>
      <c r="I93" s="696"/>
      <c r="J93" s="696"/>
      <c r="K93" s="696"/>
      <c r="L93" s="696"/>
      <c r="M93" s="696"/>
      <c r="N93" s="696"/>
      <c r="O93" s="696"/>
      <c r="P93" s="696"/>
      <c r="Q93" s="696"/>
    </row>
    <row r="94" spans="3:32" ht="15" customHeight="1" x14ac:dyDescent="0.25">
      <c r="C94" s="707"/>
      <c r="D94" s="696"/>
      <c r="E94" s="696"/>
      <c r="F94" s="696"/>
      <c r="G94" s="696"/>
      <c r="H94" s="696"/>
      <c r="I94" s="696"/>
      <c r="J94" s="696"/>
      <c r="K94" s="696"/>
      <c r="L94" s="696"/>
      <c r="M94" s="696"/>
      <c r="N94" s="696"/>
      <c r="O94" s="696"/>
      <c r="P94" s="696"/>
      <c r="Q94" s="696"/>
    </row>
    <row r="95" spans="3:32" ht="15" customHeight="1" x14ac:dyDescent="0.25">
      <c r="C95" s="707"/>
      <c r="D95" s="696"/>
      <c r="E95" s="696"/>
      <c r="F95" s="696"/>
      <c r="G95" s="696"/>
      <c r="H95" s="696"/>
      <c r="I95" s="696"/>
      <c r="J95" s="696"/>
      <c r="K95" s="696"/>
      <c r="L95" s="696"/>
      <c r="M95" s="696"/>
      <c r="N95" s="696"/>
      <c r="O95" s="696"/>
      <c r="P95" s="696"/>
      <c r="Q95" s="696"/>
    </row>
    <row r="96" spans="3:32" ht="15" customHeight="1" x14ac:dyDescent="0.25">
      <c r="C96" s="707"/>
      <c r="D96" s="696"/>
      <c r="E96" s="696"/>
      <c r="F96" s="696"/>
      <c r="G96" s="696"/>
      <c r="H96" s="696"/>
      <c r="I96" s="696"/>
      <c r="J96" s="696"/>
      <c r="K96" s="696"/>
      <c r="L96" s="696"/>
      <c r="M96" s="696"/>
      <c r="N96" s="696"/>
      <c r="O96" s="696"/>
      <c r="P96" s="696"/>
      <c r="Q96" s="696"/>
    </row>
    <row r="97" spans="3:17" ht="15" customHeight="1" x14ac:dyDescent="0.25">
      <c r="C97" s="707"/>
      <c r="D97" s="696"/>
      <c r="E97" s="696"/>
      <c r="F97" s="696"/>
      <c r="G97" s="696"/>
      <c r="H97" s="696"/>
      <c r="I97" s="696"/>
      <c r="J97" s="696"/>
      <c r="K97" s="696"/>
      <c r="L97" s="696"/>
      <c r="M97" s="696"/>
      <c r="N97" s="696"/>
      <c r="O97" s="696"/>
      <c r="P97" s="696"/>
      <c r="Q97" s="696"/>
    </row>
    <row r="98" spans="3:17" ht="15" customHeight="1" x14ac:dyDescent="0.25">
      <c r="C98" s="707"/>
      <c r="D98" s="696"/>
      <c r="E98" s="696"/>
      <c r="F98" s="696"/>
      <c r="G98" s="696"/>
      <c r="H98" s="696"/>
      <c r="I98" s="696"/>
      <c r="J98" s="696"/>
      <c r="K98" s="696"/>
      <c r="L98" s="696"/>
      <c r="M98" s="696"/>
      <c r="N98" s="696"/>
      <c r="O98" s="696"/>
      <c r="P98" s="696"/>
      <c r="Q98" s="696"/>
    </row>
    <row r="99" spans="3:17" ht="15" customHeight="1" x14ac:dyDescent="0.25">
      <c r="C99" s="707"/>
      <c r="D99" s="696"/>
      <c r="E99" s="696"/>
      <c r="F99" s="696"/>
      <c r="G99" s="696"/>
      <c r="H99" s="696"/>
      <c r="I99" s="696"/>
      <c r="J99" s="696"/>
      <c r="K99" s="696"/>
      <c r="L99" s="696"/>
      <c r="M99" s="696"/>
      <c r="N99" s="696"/>
      <c r="O99" s="696"/>
      <c r="P99" s="696"/>
      <c r="Q99" s="696"/>
    </row>
    <row r="100" spans="3:17" ht="15" customHeight="1" x14ac:dyDescent="0.25">
      <c r="C100" s="707"/>
      <c r="D100" s="696"/>
      <c r="E100" s="696"/>
      <c r="F100" s="696"/>
      <c r="G100" s="696"/>
      <c r="H100" s="696"/>
      <c r="I100" s="696"/>
      <c r="J100" s="696"/>
      <c r="K100" s="696"/>
      <c r="L100" s="696"/>
      <c r="M100" s="696"/>
      <c r="N100" s="696"/>
      <c r="O100" s="696"/>
      <c r="P100" s="696"/>
      <c r="Q100" s="696"/>
    </row>
    <row r="101" spans="3:17" ht="15" customHeight="1" x14ac:dyDescent="0.25">
      <c r="C101" s="707"/>
      <c r="D101" s="696"/>
      <c r="E101" s="696"/>
      <c r="F101" s="696"/>
      <c r="G101" s="696"/>
      <c r="H101" s="696"/>
      <c r="I101" s="696"/>
      <c r="J101" s="696"/>
      <c r="K101" s="696"/>
      <c r="L101" s="696"/>
      <c r="M101" s="696"/>
      <c r="N101" s="696"/>
      <c r="O101" s="696"/>
      <c r="P101" s="696"/>
      <c r="Q101" s="696"/>
    </row>
    <row r="102" spans="3:17" ht="15" customHeight="1" x14ac:dyDescent="0.25">
      <c r="C102" s="707"/>
      <c r="D102" s="707"/>
      <c r="E102" s="707"/>
      <c r="F102" s="707"/>
      <c r="G102" s="707"/>
      <c r="H102" s="707"/>
      <c r="I102" s="707"/>
      <c r="J102" s="707"/>
      <c r="K102" s="707"/>
      <c r="L102" s="707"/>
      <c r="M102" s="707"/>
      <c r="N102" s="707"/>
      <c r="O102" s="707"/>
      <c r="P102" s="707"/>
    </row>
  </sheetData>
  <sheetProtection algorithmName="SHA-512" hashValue="7/bXfDad2jyCCiiMmRLtrDMAVLjwsyOknMbGHfsarGDqWx6y6mkJRf6+Tu+MF6Ohd/Oc7lquBobQDcGxJXYwrQ==" saltValue="StnFdhcHZsOn7QKeRPfMiA==" spinCount="100000" sheet="1" objects="1" scenarios="1"/>
  <mergeCells count="5">
    <mergeCell ref="A1:A45"/>
    <mergeCell ref="B2:Q2"/>
    <mergeCell ref="B3:Q3"/>
    <mergeCell ref="B10:B11"/>
    <mergeCell ref="C10:C11"/>
  </mergeCells>
  <pageMargins left="0.23622047244094491" right="0.23622047244094491" top="0.74803149606299213" bottom="0.19685039370078741" header="0.19685039370078741" footer="0.19685039370078741"/>
  <pageSetup paperSize="9" scale="70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tabColor theme="4" tint="0.39997558519241921"/>
  </sheetPr>
  <dimension ref="A1:Y32"/>
  <sheetViews>
    <sheetView showGridLines="0" view="pageBreakPreview" zoomScale="90" zoomScaleNormal="85" zoomScaleSheetLayoutView="90" workbookViewId="0">
      <selection activeCell="M19" sqref="M19"/>
    </sheetView>
  </sheetViews>
  <sheetFormatPr defaultColWidth="9.109375" defaultRowHeight="13.8" x14ac:dyDescent="0.3"/>
  <cols>
    <col min="1" max="1" width="5.6640625" style="135" customWidth="1"/>
    <col min="2" max="2" width="2.6640625" style="136" customWidth="1"/>
    <col min="3" max="3" width="20.109375" style="136" customWidth="1"/>
    <col min="4" max="4" width="2.6640625" style="136" customWidth="1"/>
    <col min="5" max="5" width="19.6640625" style="136" customWidth="1"/>
    <col min="6" max="6" width="2.6640625" style="136" customWidth="1"/>
    <col min="7" max="7" width="19.6640625" style="136" customWidth="1"/>
    <col min="8" max="8" width="2.88671875" style="136" customWidth="1"/>
    <col min="9" max="9" width="19.6640625" style="136" customWidth="1"/>
    <col min="10" max="10" width="2.6640625" style="136" customWidth="1"/>
    <col min="11" max="11" width="19.6640625" style="136" customWidth="1"/>
    <col min="12" max="12" width="2.6640625" style="136" customWidth="1"/>
    <col min="13" max="13" width="26.6640625" style="136" customWidth="1"/>
    <col min="14" max="14" width="2.6640625" style="136" customWidth="1"/>
    <col min="15" max="15" width="19.6640625" style="136" customWidth="1"/>
    <col min="16" max="16" width="2.6640625" style="136" customWidth="1"/>
    <col min="17" max="17" width="19.6640625" style="136" customWidth="1"/>
    <col min="18" max="18" width="2.6640625" style="136" customWidth="1"/>
    <col min="19" max="22" width="10.6640625" style="136" customWidth="1"/>
    <col min="23" max="16384" width="9.109375" style="136"/>
  </cols>
  <sheetData>
    <row r="1" spans="1:25" ht="14.25" customHeight="1" x14ac:dyDescent="0.3">
      <c r="A1" s="799"/>
    </row>
    <row r="2" spans="1:25" ht="14.25" customHeight="1" x14ac:dyDescent="0.3">
      <c r="A2" s="799"/>
    </row>
    <row r="3" spans="1:25" ht="14.25" customHeight="1" x14ac:dyDescent="0.3">
      <c r="A3" s="799"/>
      <c r="B3" s="412"/>
      <c r="C3" s="806" t="s">
        <v>247</v>
      </c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137"/>
      <c r="S3" s="137"/>
      <c r="T3" s="137"/>
      <c r="U3" s="137"/>
      <c r="V3" s="137"/>
      <c r="W3" s="137"/>
      <c r="X3" s="137"/>
      <c r="Y3" s="137"/>
    </row>
    <row r="4" spans="1:25" ht="26.25" customHeight="1" x14ac:dyDescent="0.3">
      <c r="A4" s="799"/>
      <c r="B4" s="413"/>
      <c r="C4" s="807" t="s">
        <v>248</v>
      </c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137"/>
      <c r="S4" s="137"/>
      <c r="T4" s="137"/>
      <c r="U4" s="137"/>
      <c r="V4" s="137"/>
      <c r="W4" s="137"/>
      <c r="X4" s="137"/>
      <c r="Y4" s="137"/>
    </row>
    <row r="5" spans="1:25" ht="0.75" customHeight="1" thickBot="1" x14ac:dyDescent="0.35">
      <c r="A5" s="799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5" ht="9" customHeight="1" x14ac:dyDescent="0.3">
      <c r="A6" s="799"/>
      <c r="B6" s="403"/>
      <c r="C6" s="407"/>
      <c r="D6" s="407"/>
      <c r="E6" s="142"/>
      <c r="F6" s="142"/>
      <c r="G6" s="142"/>
      <c r="H6" s="142"/>
      <c r="I6" s="142"/>
      <c r="J6" s="142"/>
      <c r="K6" s="142"/>
      <c r="L6" s="142"/>
      <c r="M6" s="407"/>
      <c r="N6" s="407"/>
      <c r="O6" s="142"/>
      <c r="P6" s="142"/>
      <c r="Q6" s="142"/>
    </row>
    <row r="7" spans="1:25" ht="14.25" customHeight="1" x14ac:dyDescent="0.3">
      <c r="A7" s="799"/>
      <c r="B7" s="403"/>
      <c r="C7" s="758" t="s">
        <v>157</v>
      </c>
      <c r="D7" s="414"/>
      <c r="E7" s="752" t="s">
        <v>41</v>
      </c>
      <c r="F7" s="138"/>
      <c r="G7" s="752" t="s">
        <v>4</v>
      </c>
      <c r="H7" s="140"/>
      <c r="I7" s="752" t="s">
        <v>42</v>
      </c>
      <c r="J7" s="138"/>
      <c r="K7" s="752" t="s">
        <v>43</v>
      </c>
      <c r="L7" s="404"/>
      <c r="M7" s="752" t="s">
        <v>153</v>
      </c>
      <c r="N7" s="404"/>
      <c r="O7" s="752" t="s">
        <v>259</v>
      </c>
      <c r="P7" s="138"/>
      <c r="Q7" s="832" t="s">
        <v>7</v>
      </c>
      <c r="R7" s="110"/>
    </row>
    <row r="8" spans="1:25" ht="14.25" customHeight="1" x14ac:dyDescent="0.3">
      <c r="A8" s="799"/>
      <c r="B8" s="403"/>
      <c r="C8" s="759"/>
      <c r="D8" s="417"/>
      <c r="E8" s="760"/>
      <c r="F8" s="138"/>
      <c r="G8" s="760"/>
      <c r="H8" s="140"/>
      <c r="I8" s="760"/>
      <c r="J8" s="138"/>
      <c r="K8" s="760"/>
      <c r="L8" s="406"/>
      <c r="M8" s="752"/>
      <c r="N8" s="404"/>
      <c r="O8" s="752"/>
      <c r="P8" s="138"/>
      <c r="Q8" s="833"/>
      <c r="R8" s="110"/>
    </row>
    <row r="9" spans="1:25" ht="14.25" customHeight="1" x14ac:dyDescent="0.3">
      <c r="A9" s="799"/>
      <c r="B9" s="403"/>
      <c r="C9" s="759"/>
      <c r="D9" s="417"/>
      <c r="E9" s="760"/>
      <c r="F9" s="138"/>
      <c r="G9" s="760"/>
      <c r="H9" s="143"/>
      <c r="I9" s="760"/>
      <c r="J9" s="138"/>
      <c r="K9" s="760"/>
      <c r="L9" s="406"/>
      <c r="M9" s="752"/>
      <c r="N9" s="404"/>
      <c r="O9" s="752"/>
      <c r="P9" s="138"/>
      <c r="Q9" s="833"/>
      <c r="R9" s="110"/>
    </row>
    <row r="10" spans="1:25" ht="14.25" customHeight="1" x14ac:dyDescent="0.3">
      <c r="A10" s="799"/>
      <c r="B10" s="403"/>
      <c r="C10" s="759"/>
      <c r="D10" s="417"/>
      <c r="E10" s="760"/>
      <c r="F10" s="138"/>
      <c r="G10" s="760"/>
      <c r="H10" s="143"/>
      <c r="I10" s="760"/>
      <c r="J10" s="138"/>
      <c r="K10" s="760"/>
      <c r="L10" s="406"/>
      <c r="M10" s="752"/>
      <c r="N10" s="404"/>
      <c r="O10" s="752"/>
      <c r="P10" s="138"/>
      <c r="Q10" s="833"/>
      <c r="R10" s="116"/>
    </row>
    <row r="11" spans="1:25" ht="12" customHeight="1" x14ac:dyDescent="0.3">
      <c r="A11" s="799"/>
      <c r="B11" s="403"/>
      <c r="C11" s="407"/>
      <c r="D11" s="407"/>
      <c r="E11" s="138"/>
      <c r="F11" s="138"/>
      <c r="G11" s="138"/>
      <c r="H11" s="138"/>
      <c r="I11" s="138"/>
      <c r="J11" s="138"/>
      <c r="K11" s="138"/>
      <c r="L11" s="138"/>
      <c r="M11" s="117"/>
      <c r="N11" s="117"/>
      <c r="O11" s="138"/>
      <c r="P11" s="138"/>
      <c r="Q11" s="138"/>
      <c r="R11" s="283"/>
    </row>
    <row r="12" spans="1:25" ht="21" customHeight="1" thickBot="1" x14ac:dyDescent="0.35">
      <c r="A12" s="799"/>
      <c r="B12" s="499"/>
      <c r="C12" s="487"/>
      <c r="D12" s="487"/>
      <c r="E12" s="488"/>
      <c r="F12" s="488"/>
      <c r="G12" s="500" t="s">
        <v>8</v>
      </c>
      <c r="H12" s="500"/>
      <c r="I12" s="500" t="s">
        <v>8</v>
      </c>
      <c r="J12" s="500"/>
      <c r="K12" s="500" t="s">
        <v>8</v>
      </c>
      <c r="L12" s="500"/>
      <c r="M12" s="500"/>
      <c r="N12" s="500"/>
      <c r="O12" s="500" t="s">
        <v>8</v>
      </c>
      <c r="P12" s="500"/>
      <c r="Q12" s="500" t="s">
        <v>8</v>
      </c>
      <c r="R12" s="282"/>
    </row>
    <row r="13" spans="1:25" ht="50.1" customHeight="1" thickBot="1" x14ac:dyDescent="0.35">
      <c r="A13" s="799"/>
      <c r="B13" s="501"/>
      <c r="C13" s="492" t="s">
        <v>11</v>
      </c>
      <c r="D13" s="492"/>
      <c r="E13" s="493">
        <v>13116</v>
      </c>
      <c r="F13" s="493"/>
      <c r="G13" s="493">
        <v>9386953.594199989</v>
      </c>
      <c r="H13" s="493"/>
      <c r="I13" s="493">
        <v>5220437.1694499999</v>
      </c>
      <c r="J13" s="493"/>
      <c r="K13" s="493">
        <v>4166516.4247499891</v>
      </c>
      <c r="L13" s="493"/>
      <c r="M13" s="493">
        <v>98095</v>
      </c>
      <c r="N13" s="493"/>
      <c r="O13" s="493">
        <v>1237437.227999999</v>
      </c>
      <c r="P13" s="493"/>
      <c r="Q13" s="493">
        <v>1313305.8005982488</v>
      </c>
      <c r="R13" s="164"/>
      <c r="S13" s="274"/>
      <c r="T13" s="274"/>
      <c r="U13" s="274"/>
      <c r="V13" s="274"/>
    </row>
    <row r="14" spans="1:25" ht="30" customHeight="1" x14ac:dyDescent="0.3">
      <c r="A14" s="799"/>
      <c r="B14" s="403"/>
      <c r="C14" s="60" t="s">
        <v>22</v>
      </c>
      <c r="D14" s="60"/>
      <c r="E14" s="58">
        <v>1609</v>
      </c>
      <c r="F14" s="58"/>
      <c r="G14" s="58">
        <f>890.216830454596*1000</f>
        <v>890216.83045459597</v>
      </c>
      <c r="H14" s="467"/>
      <c r="I14" s="58">
        <v>466294.17497555498</v>
      </c>
      <c r="J14" s="58"/>
      <c r="K14" s="58">
        <v>423922.65547904099</v>
      </c>
      <c r="L14" s="58"/>
      <c r="M14" s="58">
        <v>11826</v>
      </c>
      <c r="N14" s="58"/>
      <c r="O14" s="58">
        <v>152223.23371985901</v>
      </c>
      <c r="P14" s="58"/>
      <c r="Q14" s="58">
        <v>144210.30770509903</v>
      </c>
      <c r="R14" s="58"/>
      <c r="S14" s="361"/>
      <c r="T14" s="362"/>
      <c r="U14" s="363"/>
      <c r="V14" s="361"/>
    </row>
    <row r="15" spans="1:25" ht="30" customHeight="1" x14ac:dyDescent="0.3">
      <c r="A15" s="799"/>
      <c r="B15" s="403"/>
      <c r="C15" s="60" t="s">
        <v>23</v>
      </c>
      <c r="D15" s="60"/>
      <c r="E15" s="58">
        <v>485</v>
      </c>
      <c r="F15" s="58"/>
      <c r="G15" s="58">
        <v>112281.380645628</v>
      </c>
      <c r="H15" s="467"/>
      <c r="I15" s="58">
        <v>66618.338738088394</v>
      </c>
      <c r="J15" s="58"/>
      <c r="K15" s="58">
        <v>45663.041907539606</v>
      </c>
      <c r="L15" s="58"/>
      <c r="M15" s="58">
        <v>2766</v>
      </c>
      <c r="N15" s="58"/>
      <c r="O15" s="58">
        <v>17056.019312749799</v>
      </c>
      <c r="P15" s="58"/>
      <c r="Q15" s="58">
        <v>32805.119108901301</v>
      </c>
      <c r="R15" s="58"/>
      <c r="S15" s="361"/>
      <c r="T15" s="362"/>
      <c r="U15" s="363"/>
      <c r="V15" s="361"/>
    </row>
    <row r="16" spans="1:25" ht="30" customHeight="1" x14ac:dyDescent="0.3">
      <c r="A16" s="799"/>
      <c r="B16" s="403"/>
      <c r="C16" s="60" t="s">
        <v>24</v>
      </c>
      <c r="D16" s="60"/>
      <c r="E16" s="132">
        <v>1044</v>
      </c>
      <c r="F16" s="58"/>
      <c r="G16" s="132">
        <v>150095.041244655</v>
      </c>
      <c r="H16" s="467"/>
      <c r="I16" s="132">
        <v>83629.467154630009</v>
      </c>
      <c r="J16" s="58"/>
      <c r="K16" s="132">
        <v>66465.57409002498</v>
      </c>
      <c r="L16" s="58"/>
      <c r="M16" s="132">
        <v>2054</v>
      </c>
      <c r="N16" s="58"/>
      <c r="O16" s="132">
        <v>15723.7191623527</v>
      </c>
      <c r="P16" s="58"/>
      <c r="Q16" s="132">
        <v>22241.620318764701</v>
      </c>
      <c r="R16" s="58"/>
      <c r="S16" s="361"/>
      <c r="T16" s="362"/>
      <c r="U16" s="363"/>
      <c r="V16" s="361"/>
    </row>
    <row r="17" spans="1:22" ht="30" customHeight="1" x14ac:dyDescent="0.3">
      <c r="A17" s="799"/>
      <c r="B17" s="403"/>
      <c r="C17" s="60" t="s">
        <v>156</v>
      </c>
      <c r="D17" s="60"/>
      <c r="E17" s="132">
        <v>559</v>
      </c>
      <c r="F17" s="58"/>
      <c r="G17" s="409">
        <v>106015.139847698</v>
      </c>
      <c r="H17" s="467"/>
      <c r="I17" s="132">
        <v>58182.367504480098</v>
      </c>
      <c r="J17" s="58"/>
      <c r="K17" s="132">
        <v>47832.772343217897</v>
      </c>
      <c r="L17" s="58"/>
      <c r="M17" s="132">
        <v>2692</v>
      </c>
      <c r="N17" s="58"/>
      <c r="O17" s="132">
        <v>12718.759518266599</v>
      </c>
      <c r="P17" s="58"/>
      <c r="Q17" s="132">
        <v>21734.106496757398</v>
      </c>
      <c r="R17" s="58"/>
      <c r="S17" s="361"/>
      <c r="T17" s="362"/>
      <c r="U17" s="363"/>
      <c r="V17" s="361"/>
    </row>
    <row r="18" spans="1:22" ht="30" customHeight="1" x14ac:dyDescent="0.3">
      <c r="A18" s="799"/>
      <c r="B18" s="403"/>
      <c r="C18" s="60" t="s">
        <v>25</v>
      </c>
      <c r="D18" s="60"/>
      <c r="E18" s="58">
        <v>401</v>
      </c>
      <c r="F18" s="58"/>
      <c r="G18" s="132">
        <v>252460.47722201003</v>
      </c>
      <c r="H18" s="467"/>
      <c r="I18" s="58">
        <v>110436.48593400601</v>
      </c>
      <c r="J18" s="58"/>
      <c r="K18" s="58">
        <v>142023.99128800404</v>
      </c>
      <c r="L18" s="58"/>
      <c r="M18" s="58">
        <v>2329</v>
      </c>
      <c r="N18" s="58"/>
      <c r="O18" s="58">
        <v>28974.460290716797</v>
      </c>
      <c r="P18" s="58"/>
      <c r="Q18" s="58">
        <v>80232.829157015207</v>
      </c>
      <c r="R18" s="58"/>
      <c r="S18" s="361"/>
      <c r="T18" s="362"/>
      <c r="U18" s="363"/>
      <c r="V18" s="361"/>
    </row>
    <row r="19" spans="1:22" ht="30" customHeight="1" x14ac:dyDescent="0.3">
      <c r="A19" s="799"/>
      <c r="B19" s="403"/>
      <c r="C19" s="60" t="s">
        <v>26</v>
      </c>
      <c r="D19" s="60"/>
      <c r="E19" s="58">
        <v>575</v>
      </c>
      <c r="F19" s="58"/>
      <c r="G19" s="58">
        <v>178868.77164077602</v>
      </c>
      <c r="H19" s="467"/>
      <c r="I19" s="58">
        <v>94733.142870626587</v>
      </c>
      <c r="J19" s="58"/>
      <c r="K19" s="58">
        <v>84135.628770149415</v>
      </c>
      <c r="L19" s="58"/>
      <c r="M19" s="58">
        <v>3331</v>
      </c>
      <c r="N19" s="58"/>
      <c r="O19" s="58">
        <v>25906.263784147603</v>
      </c>
      <c r="P19" s="58"/>
      <c r="Q19" s="58">
        <v>11441.967483360901</v>
      </c>
      <c r="R19" s="58"/>
      <c r="S19" s="361"/>
      <c r="T19" s="362"/>
      <c r="U19" s="363"/>
      <c r="V19" s="361"/>
    </row>
    <row r="20" spans="1:22" ht="30" customHeight="1" x14ac:dyDescent="0.3">
      <c r="A20" s="799"/>
      <c r="B20" s="403"/>
      <c r="C20" s="60" t="s">
        <v>27</v>
      </c>
      <c r="D20" s="60"/>
      <c r="E20" s="58">
        <v>343</v>
      </c>
      <c r="F20" s="58"/>
      <c r="G20" s="58">
        <v>150240.79</v>
      </c>
      <c r="H20" s="467"/>
      <c r="I20" s="58">
        <v>81480.742908804008</v>
      </c>
      <c r="J20" s="58"/>
      <c r="K20" s="58">
        <v>68760.047091196</v>
      </c>
      <c r="L20" s="58"/>
      <c r="M20" s="58">
        <v>2118</v>
      </c>
      <c r="N20" s="58"/>
      <c r="O20" s="58">
        <v>24403.835538789099</v>
      </c>
      <c r="P20" s="58"/>
      <c r="Q20" s="58">
        <v>34688.057192332701</v>
      </c>
      <c r="R20" s="58"/>
      <c r="S20" s="361"/>
      <c r="T20" s="362"/>
      <c r="U20" s="363"/>
      <c r="V20" s="361"/>
    </row>
    <row r="21" spans="1:22" ht="30" customHeight="1" x14ac:dyDescent="0.3">
      <c r="A21" s="799"/>
      <c r="B21" s="403"/>
      <c r="C21" s="60" t="s">
        <v>29</v>
      </c>
      <c r="D21" s="60"/>
      <c r="E21" s="58">
        <v>890</v>
      </c>
      <c r="F21" s="58"/>
      <c r="G21" s="58">
        <v>319054.19092048903</v>
      </c>
      <c r="H21" s="467"/>
      <c r="I21" s="58">
        <v>191816.74069291799</v>
      </c>
      <c r="J21" s="58"/>
      <c r="K21" s="58">
        <v>127237.45022757103</v>
      </c>
      <c r="L21" s="58"/>
      <c r="M21" s="58">
        <v>5490</v>
      </c>
      <c r="N21" s="58"/>
      <c r="O21" s="58">
        <v>54078.969454103702</v>
      </c>
      <c r="P21" s="58"/>
      <c r="Q21" s="58">
        <v>40259.106353797004</v>
      </c>
      <c r="R21" s="58"/>
      <c r="S21" s="361"/>
      <c r="T21" s="362"/>
      <c r="U21" s="363"/>
      <c r="V21" s="361"/>
    </row>
    <row r="22" spans="1:22" ht="30" customHeight="1" x14ac:dyDescent="0.3">
      <c r="A22" s="799"/>
      <c r="B22" s="403"/>
      <c r="C22" s="60" t="s">
        <v>30</v>
      </c>
      <c r="D22" s="60"/>
      <c r="E22" s="58">
        <v>35</v>
      </c>
      <c r="F22" s="58"/>
      <c r="G22" s="58">
        <v>8232.87975525199</v>
      </c>
      <c r="H22" s="467"/>
      <c r="I22" s="58">
        <v>5083.5146848922395</v>
      </c>
      <c r="J22" s="58"/>
      <c r="K22" s="58">
        <v>3149.3650703597496</v>
      </c>
      <c r="L22" s="58"/>
      <c r="M22" s="58">
        <v>632</v>
      </c>
      <c r="N22" s="58"/>
      <c r="O22" s="171">
        <v>1242.0519183515999</v>
      </c>
      <c r="P22" s="58"/>
      <c r="Q22" s="58">
        <v>3512.5198356375899</v>
      </c>
      <c r="R22" s="58"/>
      <c r="S22" s="361"/>
      <c r="T22" s="361"/>
      <c r="U22" s="363"/>
      <c r="V22" s="361"/>
    </row>
    <row r="23" spans="1:22" ht="30" customHeight="1" x14ac:dyDescent="0.3">
      <c r="A23" s="799"/>
      <c r="B23" s="403"/>
      <c r="C23" s="60" t="s">
        <v>28</v>
      </c>
      <c r="D23" s="60"/>
      <c r="E23" s="58">
        <v>1504</v>
      </c>
      <c r="F23" s="58"/>
      <c r="G23" s="58">
        <v>936958.88455369591</v>
      </c>
      <c r="H23" s="467"/>
      <c r="I23" s="58">
        <v>513623.03633485502</v>
      </c>
      <c r="J23" s="58"/>
      <c r="K23" s="58">
        <v>423335.84821884095</v>
      </c>
      <c r="L23" s="58"/>
      <c r="M23" s="58">
        <v>11122</v>
      </c>
      <c r="N23" s="58"/>
      <c r="O23" s="58">
        <v>117709.867681273</v>
      </c>
      <c r="P23" s="58"/>
      <c r="Q23" s="58">
        <v>108256.891425818</v>
      </c>
      <c r="R23" s="58"/>
      <c r="S23" s="361"/>
      <c r="T23" s="362"/>
      <c r="U23" s="363"/>
      <c r="V23" s="361"/>
    </row>
    <row r="24" spans="1:22" ht="30" customHeight="1" x14ac:dyDescent="0.3">
      <c r="A24" s="799"/>
      <c r="B24" s="403"/>
      <c r="C24" s="60" t="s">
        <v>33</v>
      </c>
      <c r="D24" s="60"/>
      <c r="E24" s="58">
        <v>788</v>
      </c>
      <c r="F24" s="58"/>
      <c r="G24" s="58">
        <v>501552.16806334502</v>
      </c>
      <c r="H24" s="467"/>
      <c r="I24" s="58">
        <v>262672.89864966605</v>
      </c>
      <c r="J24" s="58"/>
      <c r="K24" s="58">
        <v>238879.26941367897</v>
      </c>
      <c r="L24" s="58"/>
      <c r="M24" s="58">
        <v>8116</v>
      </c>
      <c r="N24" s="58"/>
      <c r="O24" s="58">
        <v>81075.657229756893</v>
      </c>
      <c r="P24" s="58"/>
      <c r="Q24" s="58">
        <v>41775.471390131403</v>
      </c>
      <c r="R24" s="58"/>
      <c r="S24" s="361"/>
      <c r="T24" s="362"/>
      <c r="U24" s="363"/>
      <c r="V24" s="361"/>
    </row>
    <row r="25" spans="1:22" ht="30" customHeight="1" x14ac:dyDescent="0.3">
      <c r="A25" s="799"/>
      <c r="B25" s="403"/>
      <c r="C25" s="60" t="s">
        <v>34</v>
      </c>
      <c r="D25" s="60"/>
      <c r="E25" s="58">
        <v>1364</v>
      </c>
      <c r="F25" s="58"/>
      <c r="G25" s="58">
        <v>452876.15051228198</v>
      </c>
      <c r="H25" s="467"/>
      <c r="I25" s="58">
        <v>236096.59569306602</v>
      </c>
      <c r="J25" s="58"/>
      <c r="K25" s="58">
        <v>216779.55481921596</v>
      </c>
      <c r="L25" s="58"/>
      <c r="M25" s="58">
        <v>7454</v>
      </c>
      <c r="N25" s="58"/>
      <c r="O25" s="58">
        <v>83244.472957601101</v>
      </c>
      <c r="P25" s="58"/>
      <c r="Q25" s="58">
        <v>60126.799841641994</v>
      </c>
      <c r="R25" s="58"/>
      <c r="S25" s="361"/>
      <c r="T25" s="362"/>
      <c r="U25" s="363"/>
      <c r="V25" s="361"/>
    </row>
    <row r="26" spans="1:22" ht="30" customHeight="1" x14ac:dyDescent="0.3">
      <c r="A26" s="799"/>
      <c r="B26" s="403"/>
      <c r="C26" s="60" t="s">
        <v>31</v>
      </c>
      <c r="D26" s="60"/>
      <c r="E26" s="58">
        <v>1964</v>
      </c>
      <c r="F26" s="58"/>
      <c r="G26" s="58">
        <v>2189247.1192199802</v>
      </c>
      <c r="H26" s="467"/>
      <c r="I26" s="58">
        <v>1079945.0292425998</v>
      </c>
      <c r="J26" s="58"/>
      <c r="K26" s="58">
        <v>1109302.0899773801</v>
      </c>
      <c r="L26" s="58"/>
      <c r="M26" s="58">
        <v>20559</v>
      </c>
      <c r="N26" s="58"/>
      <c r="O26" s="58">
        <v>218381.17397613201</v>
      </c>
      <c r="P26" s="58"/>
      <c r="Q26" s="58">
        <v>368581.33878921199</v>
      </c>
      <c r="R26" s="58"/>
      <c r="S26" s="361"/>
      <c r="T26" s="716"/>
      <c r="U26" s="717"/>
      <c r="V26" s="725"/>
    </row>
    <row r="27" spans="1:22" ht="30" customHeight="1" x14ac:dyDescent="0.3">
      <c r="A27" s="799"/>
      <c r="B27" s="403"/>
      <c r="C27" s="227" t="s">
        <v>35</v>
      </c>
      <c r="D27" s="227"/>
      <c r="E27" s="58">
        <v>1478</v>
      </c>
      <c r="F27" s="58"/>
      <c r="G27" s="58">
        <v>3060891.1232340303</v>
      </c>
      <c r="H27" s="467"/>
      <c r="I27" s="58">
        <v>1925950.3353029098</v>
      </c>
      <c r="J27" s="58"/>
      <c r="K27" s="58">
        <v>1134940.7879311203</v>
      </c>
      <c r="L27" s="58"/>
      <c r="M27" s="58">
        <v>16043</v>
      </c>
      <c r="N27" s="58"/>
      <c r="O27" s="58">
        <v>392667.232677561</v>
      </c>
      <c r="P27" s="58"/>
      <c r="Q27" s="58">
        <v>333305.38440292201</v>
      </c>
      <c r="R27" s="58"/>
      <c r="S27" s="361"/>
      <c r="T27" s="716"/>
      <c r="U27" s="717"/>
      <c r="V27" s="725"/>
    </row>
    <row r="28" spans="1:22" ht="30" customHeight="1" x14ac:dyDescent="0.3">
      <c r="A28" s="799"/>
      <c r="B28" s="403"/>
      <c r="C28" s="60" t="s">
        <v>36</v>
      </c>
      <c r="D28" s="60"/>
      <c r="E28" s="132">
        <v>59</v>
      </c>
      <c r="F28" s="58"/>
      <c r="G28" s="132">
        <v>50576.938456614298</v>
      </c>
      <c r="H28" s="467"/>
      <c r="I28" s="132">
        <v>28707.781427539201</v>
      </c>
      <c r="J28" s="58"/>
      <c r="K28" s="132">
        <v>21869.157029075101</v>
      </c>
      <c r="L28" s="58"/>
      <c r="M28" s="132">
        <v>864</v>
      </c>
      <c r="N28" s="58"/>
      <c r="O28" s="132">
        <v>9992.2327715654701</v>
      </c>
      <c r="P28" s="58"/>
      <c r="Q28" s="132">
        <v>3622.5045522786399</v>
      </c>
      <c r="R28" s="58"/>
      <c r="S28" s="361"/>
      <c r="T28" s="716"/>
      <c r="U28" s="717"/>
      <c r="V28" s="725"/>
    </row>
    <row r="29" spans="1:22" ht="30" customHeight="1" x14ac:dyDescent="0.3">
      <c r="A29" s="799"/>
      <c r="B29" s="403"/>
      <c r="C29" s="227" t="s">
        <v>37</v>
      </c>
      <c r="D29" s="227"/>
      <c r="E29" s="132">
        <v>18</v>
      </c>
      <c r="F29" s="58"/>
      <c r="G29" s="132">
        <v>27385.708428944599</v>
      </c>
      <c r="H29" s="467"/>
      <c r="I29" s="132">
        <v>15166.5173353597</v>
      </c>
      <c r="J29" s="58"/>
      <c r="K29" s="132">
        <v>12219.191093584901</v>
      </c>
      <c r="L29" s="58"/>
      <c r="M29" s="132">
        <v>699</v>
      </c>
      <c r="N29" s="58"/>
      <c r="O29" s="132">
        <v>2039.2780067731801</v>
      </c>
      <c r="P29" s="58"/>
      <c r="Q29" s="132">
        <v>6511.7765445785799</v>
      </c>
      <c r="R29" s="58"/>
      <c r="T29" s="710"/>
      <c r="U29" s="710"/>
      <c r="V29" s="710"/>
    </row>
    <row r="30" spans="1:22" ht="14.4" thickBot="1" x14ac:dyDescent="0.35">
      <c r="A30" s="799"/>
      <c r="B30" s="403"/>
      <c r="C30" s="502"/>
      <c r="D30" s="502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3"/>
      <c r="Q30" s="503"/>
      <c r="R30" s="142"/>
    </row>
    <row r="31" spans="1:22" x14ac:dyDescent="0.3">
      <c r="A31" s="799"/>
      <c r="B31" s="148"/>
      <c r="E31" s="419"/>
      <c r="F31" s="420"/>
      <c r="G31" s="421"/>
      <c r="I31" s="421"/>
      <c r="O31" s="421"/>
      <c r="Q31" s="421"/>
    </row>
    <row r="32" spans="1:22" x14ac:dyDescent="0.3">
      <c r="A32" s="799"/>
    </row>
  </sheetData>
  <sheetProtection algorithmName="SHA-512" hashValue="lZpuifI1qeYsc6t4cc7oMBcUo1SN/uzeAZe7hBME5RbKR/pHOcO9dVP5NnljCfTduILVPYMexxsEsQZeKoFigw==" saltValue="H6+0x8Dcb1/9KbRfUqQ6uA==" spinCount="100000" sheet="1" objects="1" scenarios="1"/>
  <mergeCells count="11">
    <mergeCell ref="O7:O10"/>
    <mergeCell ref="Q7:Q10"/>
    <mergeCell ref="A1:A32"/>
    <mergeCell ref="C3:Q3"/>
    <mergeCell ref="C4:Q4"/>
    <mergeCell ref="C7:C10"/>
    <mergeCell ref="E7:E10"/>
    <mergeCell ref="G7:G10"/>
    <mergeCell ref="I7:I10"/>
    <mergeCell ref="K7:K10"/>
    <mergeCell ref="M7:M10"/>
  </mergeCells>
  <pageMargins left="0.39370078740157499" right="0.39370078740157499" top="0.39370078740157499" bottom="0.39370078740157499" header="0.31496062992126" footer="0.31496062992126"/>
  <pageSetup paperSize="9" scale="6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tabColor theme="4" tint="0.39997558519241921"/>
  </sheetPr>
  <dimension ref="A1:Y25"/>
  <sheetViews>
    <sheetView showGridLines="0" view="pageBreakPreview" zoomScale="90" zoomScaleNormal="85" zoomScaleSheetLayoutView="90" workbookViewId="0">
      <selection activeCell="K42" sqref="K42"/>
    </sheetView>
  </sheetViews>
  <sheetFormatPr defaultColWidth="9.109375" defaultRowHeight="13.8" x14ac:dyDescent="0.3"/>
  <cols>
    <col min="1" max="1" width="5.6640625" style="136" customWidth="1"/>
    <col min="2" max="2" width="2.6640625" style="136" customWidth="1"/>
    <col min="3" max="3" width="26.88671875" style="136" customWidth="1"/>
    <col min="4" max="4" width="2.6640625" style="136" customWidth="1"/>
    <col min="5" max="5" width="18.6640625" style="136" customWidth="1"/>
    <col min="6" max="6" width="2.6640625" style="136" customWidth="1"/>
    <col min="7" max="7" width="18.6640625" style="136" customWidth="1"/>
    <col min="8" max="8" width="2.6640625" style="136" customWidth="1"/>
    <col min="9" max="9" width="18.6640625" style="136" customWidth="1"/>
    <col min="10" max="10" width="2.6640625" style="136" customWidth="1"/>
    <col min="11" max="11" width="17.44140625" style="136" customWidth="1"/>
    <col min="12" max="12" width="2.6640625" style="136" customWidth="1"/>
    <col min="13" max="13" width="26.6640625" style="136" customWidth="1"/>
    <col min="14" max="14" width="2.6640625" style="136" customWidth="1"/>
    <col min="15" max="15" width="18.6640625" style="136" customWidth="1"/>
    <col min="16" max="16" width="4" style="136" customWidth="1"/>
    <col min="17" max="17" width="18.6640625" style="136" customWidth="1"/>
    <col min="18" max="18" width="1.6640625" style="136" customWidth="1"/>
    <col min="19" max="22" width="10.6640625" style="136" customWidth="1"/>
    <col min="23" max="16384" width="9.109375" style="136"/>
  </cols>
  <sheetData>
    <row r="1" spans="1:25" ht="14.25" customHeight="1" x14ac:dyDescent="0.3">
      <c r="A1" s="799"/>
    </row>
    <row r="2" spans="1:25" ht="14.25" customHeight="1" x14ac:dyDescent="0.3">
      <c r="A2" s="799"/>
    </row>
    <row r="3" spans="1:25" ht="14.25" customHeight="1" x14ac:dyDescent="0.3">
      <c r="A3" s="799"/>
      <c r="B3" s="412"/>
      <c r="C3" s="806" t="s">
        <v>249</v>
      </c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137"/>
      <c r="S3" s="137"/>
      <c r="T3" s="137"/>
      <c r="U3" s="137"/>
      <c r="V3" s="137"/>
      <c r="W3" s="137"/>
      <c r="X3" s="137"/>
      <c r="Y3" s="137"/>
    </row>
    <row r="4" spans="1:25" ht="14.25" customHeight="1" x14ac:dyDescent="0.3">
      <c r="A4" s="799"/>
      <c r="B4" s="413"/>
      <c r="C4" s="807" t="s">
        <v>250</v>
      </c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137"/>
      <c r="S4" s="137"/>
      <c r="T4" s="137"/>
      <c r="U4" s="137"/>
      <c r="V4" s="137"/>
      <c r="W4" s="137"/>
      <c r="X4" s="137"/>
      <c r="Y4" s="137"/>
    </row>
    <row r="5" spans="1:25" ht="9" customHeight="1" thickBot="1" x14ac:dyDescent="0.35">
      <c r="A5" s="799"/>
      <c r="B5" s="490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5" ht="9" customHeight="1" x14ac:dyDescent="0.3">
      <c r="A6" s="799"/>
      <c r="B6" s="135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364"/>
    </row>
    <row r="7" spans="1:25" ht="14.25" customHeight="1" x14ac:dyDescent="0.3">
      <c r="A7" s="799"/>
      <c r="B7" s="135"/>
      <c r="C7" s="758" t="s">
        <v>166</v>
      </c>
      <c r="D7" s="60"/>
      <c r="E7" s="752" t="s">
        <v>41</v>
      </c>
      <c r="F7" s="138"/>
      <c r="G7" s="752" t="s">
        <v>4</v>
      </c>
      <c r="H7" s="140"/>
      <c r="I7" s="752" t="s">
        <v>42</v>
      </c>
      <c r="J7" s="138"/>
      <c r="K7" s="752" t="s">
        <v>43</v>
      </c>
      <c r="L7" s="140"/>
      <c r="M7" s="752" t="s">
        <v>153</v>
      </c>
      <c r="N7" s="109"/>
      <c r="O7" s="752" t="s">
        <v>259</v>
      </c>
      <c r="P7" s="138"/>
      <c r="Q7" s="832" t="s">
        <v>7</v>
      </c>
      <c r="R7" s="110"/>
    </row>
    <row r="8" spans="1:25" ht="14.25" customHeight="1" x14ac:dyDescent="0.3">
      <c r="A8" s="799"/>
      <c r="B8" s="135"/>
      <c r="C8" s="759"/>
      <c r="D8" s="405"/>
      <c r="E8" s="760"/>
      <c r="F8" s="138"/>
      <c r="G8" s="760"/>
      <c r="H8" s="140"/>
      <c r="I8" s="760"/>
      <c r="J8" s="138"/>
      <c r="K8" s="760"/>
      <c r="L8" s="140"/>
      <c r="M8" s="752"/>
      <c r="N8" s="109"/>
      <c r="O8" s="752"/>
      <c r="P8" s="138"/>
      <c r="Q8" s="833"/>
      <c r="R8" s="110"/>
    </row>
    <row r="9" spans="1:25" ht="14.25" customHeight="1" x14ac:dyDescent="0.25">
      <c r="A9" s="799"/>
      <c r="B9" s="135"/>
      <c r="C9" s="759"/>
      <c r="D9" s="407"/>
      <c r="E9" s="760"/>
      <c r="F9" s="138"/>
      <c r="G9" s="760"/>
      <c r="H9" s="143"/>
      <c r="I9" s="760"/>
      <c r="J9" s="138"/>
      <c r="K9" s="760"/>
      <c r="L9" s="143"/>
      <c r="M9" s="752"/>
      <c r="N9" s="114"/>
      <c r="O9" s="752"/>
      <c r="P9" s="138"/>
      <c r="Q9" s="833"/>
      <c r="R9" s="110"/>
    </row>
    <row r="10" spans="1:25" ht="14.25" customHeight="1" x14ac:dyDescent="0.25">
      <c r="A10" s="799"/>
      <c r="B10" s="135"/>
      <c r="C10" s="759"/>
      <c r="D10" s="407"/>
      <c r="E10" s="760"/>
      <c r="F10" s="138"/>
      <c r="G10" s="760"/>
      <c r="H10" s="143"/>
      <c r="I10" s="760"/>
      <c r="J10" s="138"/>
      <c r="K10" s="760"/>
      <c r="L10" s="143"/>
      <c r="M10" s="752"/>
      <c r="N10" s="115"/>
      <c r="O10" s="752"/>
      <c r="P10" s="138"/>
      <c r="Q10" s="833"/>
      <c r="R10" s="116"/>
    </row>
    <row r="11" spans="1:25" ht="12" customHeight="1" x14ac:dyDescent="0.3">
      <c r="A11" s="799"/>
      <c r="B11" s="135"/>
      <c r="C11" s="407"/>
      <c r="D11" s="407"/>
      <c r="E11" s="143"/>
      <c r="F11" s="138"/>
      <c r="G11" s="284"/>
      <c r="H11" s="143"/>
      <c r="I11" s="284"/>
      <c r="J11" s="138"/>
      <c r="K11" s="143"/>
      <c r="L11" s="143"/>
      <c r="M11" s="117"/>
      <c r="N11" s="117"/>
      <c r="O11" s="143"/>
      <c r="P11" s="138"/>
      <c r="Q11" s="284"/>
      <c r="R11" s="116"/>
    </row>
    <row r="12" spans="1:25" ht="21" customHeight="1" thickBot="1" x14ac:dyDescent="0.35">
      <c r="A12" s="799"/>
      <c r="B12" s="494"/>
      <c r="C12" s="487"/>
      <c r="D12" s="487"/>
      <c r="E12" s="495"/>
      <c r="F12" s="495"/>
      <c r="G12" s="491" t="s">
        <v>8</v>
      </c>
      <c r="H12" s="491"/>
      <c r="I12" s="491" t="s">
        <v>8</v>
      </c>
      <c r="J12" s="491"/>
      <c r="K12" s="491" t="s">
        <v>8</v>
      </c>
      <c r="L12" s="491"/>
      <c r="M12" s="491"/>
      <c r="N12" s="491"/>
      <c r="O12" s="491" t="s">
        <v>8</v>
      </c>
      <c r="P12" s="491"/>
      <c r="Q12" s="491" t="s">
        <v>8</v>
      </c>
      <c r="R12" s="422"/>
    </row>
    <row r="13" spans="1:25" ht="44.25" customHeight="1" thickBot="1" x14ac:dyDescent="0.35">
      <c r="A13" s="799"/>
      <c r="B13" s="496"/>
      <c r="C13" s="492" t="s">
        <v>11</v>
      </c>
      <c r="D13" s="492"/>
      <c r="E13" s="493">
        <v>13116</v>
      </c>
      <c r="F13" s="493"/>
      <c r="G13" s="493">
        <v>9386953.594199989</v>
      </c>
      <c r="H13" s="493"/>
      <c r="I13" s="493">
        <v>5220437.1694499999</v>
      </c>
      <c r="J13" s="493"/>
      <c r="K13" s="493">
        <v>4166516.4247499891</v>
      </c>
      <c r="L13" s="493"/>
      <c r="M13" s="493">
        <v>98095</v>
      </c>
      <c r="N13" s="493"/>
      <c r="O13" s="493">
        <v>1237437.227999999</v>
      </c>
      <c r="P13" s="493"/>
      <c r="Q13" s="493">
        <v>1313305.8005982488</v>
      </c>
      <c r="R13" s="164"/>
      <c r="S13" s="274"/>
      <c r="T13" s="274"/>
      <c r="U13" s="274"/>
      <c r="V13" s="274"/>
    </row>
    <row r="14" spans="1:25" ht="80.099999999999994" customHeight="1" x14ac:dyDescent="0.3">
      <c r="A14" s="799"/>
      <c r="B14" s="58"/>
      <c r="C14" s="315" t="s">
        <v>44</v>
      </c>
      <c r="D14" s="58"/>
      <c r="E14" s="58">
        <v>11804.4</v>
      </c>
      <c r="F14" s="58"/>
      <c r="G14" s="58">
        <v>8448258.2347799912</v>
      </c>
      <c r="H14" s="58"/>
      <c r="I14" s="58">
        <v>4698393.4525049999</v>
      </c>
      <c r="J14" s="58"/>
      <c r="K14" s="58">
        <v>3749864.7822749903</v>
      </c>
      <c r="L14" s="58"/>
      <c r="M14" s="58">
        <v>88285.5</v>
      </c>
      <c r="N14" s="58"/>
      <c r="O14" s="58">
        <v>1113693.5051999991</v>
      </c>
      <c r="P14" s="58"/>
      <c r="Q14" s="58">
        <v>1181975.2205384241</v>
      </c>
      <c r="R14" s="343"/>
      <c r="S14" s="361"/>
      <c r="T14" s="362"/>
      <c r="U14" s="363"/>
      <c r="V14" s="361"/>
    </row>
    <row r="15" spans="1:25" ht="80.099999999999994" customHeight="1" x14ac:dyDescent="0.3">
      <c r="A15" s="799"/>
      <c r="B15" s="58"/>
      <c r="C15" s="315" t="s">
        <v>45</v>
      </c>
      <c r="D15" s="58"/>
      <c r="E15" s="58">
        <v>590.22</v>
      </c>
      <c r="F15" s="58"/>
      <c r="G15" s="58">
        <v>422412.91173899948</v>
      </c>
      <c r="H15" s="58"/>
      <c r="I15" s="58">
        <v>234919.67262524998</v>
      </c>
      <c r="J15" s="58"/>
      <c r="K15" s="58">
        <v>187493.2391137495</v>
      </c>
      <c r="L15" s="58"/>
      <c r="M15" s="58">
        <v>4414.2749999999996</v>
      </c>
      <c r="N15" s="58"/>
      <c r="O15" s="58">
        <v>55684.675259999953</v>
      </c>
      <c r="P15" s="58"/>
      <c r="Q15" s="58">
        <v>59098.761026921195</v>
      </c>
      <c r="R15" s="343"/>
      <c r="S15" s="361"/>
      <c r="T15" s="362"/>
      <c r="U15" s="363"/>
      <c r="V15" s="361"/>
    </row>
    <row r="16" spans="1:25" ht="80.099999999999994" customHeight="1" x14ac:dyDescent="0.3">
      <c r="A16" s="799"/>
      <c r="B16" s="58"/>
      <c r="C16" s="315" t="s">
        <v>46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343"/>
      <c r="S16" s="361"/>
      <c r="T16" s="362"/>
      <c r="U16" s="363"/>
      <c r="V16" s="361"/>
    </row>
    <row r="17" spans="1:22" ht="80.099999999999994" customHeight="1" x14ac:dyDescent="0.3">
      <c r="A17" s="799"/>
      <c r="B17" s="58"/>
      <c r="C17" s="315" t="s">
        <v>47</v>
      </c>
      <c r="D17" s="58"/>
      <c r="E17" s="58">
        <v>721.38</v>
      </c>
      <c r="F17" s="58"/>
      <c r="G17" s="58">
        <v>516282.44768099941</v>
      </c>
      <c r="H17" s="58"/>
      <c r="I17" s="58">
        <v>287124.04431974998</v>
      </c>
      <c r="J17" s="58"/>
      <c r="K17" s="58">
        <v>229158.40336124939</v>
      </c>
      <c r="L17" s="58"/>
      <c r="M17" s="58">
        <v>5395.2250000000004</v>
      </c>
      <c r="N17" s="58"/>
      <c r="O17" s="58">
        <v>68059.047539999941</v>
      </c>
      <c r="P17" s="58"/>
      <c r="Q17" s="58">
        <v>72231.819032903688</v>
      </c>
      <c r="R17" s="343"/>
      <c r="S17" s="361"/>
      <c r="T17" s="362"/>
      <c r="U17" s="363"/>
      <c r="V17" s="361"/>
    </row>
    <row r="18" spans="1:22" ht="80.099999999999994" customHeight="1" thickBot="1" x14ac:dyDescent="0.35">
      <c r="A18" s="799"/>
      <c r="B18" s="58"/>
      <c r="C18" s="497" t="s">
        <v>48</v>
      </c>
      <c r="D18" s="498"/>
      <c r="E18" s="498"/>
      <c r="F18" s="498"/>
      <c r="G18" s="498"/>
      <c r="H18" s="498"/>
      <c r="I18" s="498"/>
      <c r="J18" s="498"/>
      <c r="K18" s="498"/>
      <c r="L18" s="498"/>
      <c r="M18" s="498"/>
      <c r="N18" s="498"/>
      <c r="O18" s="498"/>
      <c r="P18" s="498"/>
      <c r="Q18" s="498"/>
      <c r="R18" s="343"/>
      <c r="S18" s="361"/>
      <c r="T18" s="362"/>
      <c r="U18" s="363"/>
      <c r="V18" s="361"/>
    </row>
    <row r="19" spans="1:22" ht="33.75" customHeight="1" x14ac:dyDescent="0.3">
      <c r="A19" s="799"/>
      <c r="B19" s="58"/>
      <c r="C19" s="315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343"/>
      <c r="S19" s="361"/>
      <c r="T19" s="362"/>
      <c r="U19" s="363"/>
      <c r="V19" s="361"/>
    </row>
    <row r="20" spans="1:22" ht="39.9" hidden="1" customHeight="1" x14ac:dyDescent="0.3">
      <c r="A20" s="148"/>
      <c r="B20" s="125"/>
      <c r="C20" s="220" t="s">
        <v>49</v>
      </c>
      <c r="D20" s="125"/>
      <c r="E20" s="125"/>
      <c r="F20" s="125"/>
      <c r="G20" s="127"/>
      <c r="H20" s="126"/>
      <c r="I20" s="127"/>
      <c r="J20" s="126"/>
      <c r="K20" s="127"/>
      <c r="L20" s="125"/>
      <c r="M20" s="146"/>
      <c r="N20" s="125"/>
      <c r="O20" s="127"/>
      <c r="P20" s="126"/>
      <c r="Q20" s="127"/>
      <c r="R20" s="128"/>
    </row>
    <row r="21" spans="1:22" ht="39.9" hidden="1" customHeight="1" x14ac:dyDescent="0.3">
      <c r="A21" s="148"/>
      <c r="B21" s="125"/>
      <c r="C21" s="315" t="s">
        <v>191</v>
      </c>
      <c r="D21" s="125"/>
      <c r="E21" s="125"/>
      <c r="F21" s="125"/>
      <c r="G21" s="127"/>
      <c r="H21" s="126"/>
      <c r="I21" s="127"/>
      <c r="J21" s="126"/>
      <c r="K21" s="127"/>
      <c r="L21" s="125"/>
      <c r="M21" s="146"/>
      <c r="N21" s="125"/>
      <c r="O21" s="127"/>
      <c r="P21" s="126"/>
      <c r="Q21" s="127"/>
      <c r="R21" s="128"/>
    </row>
    <row r="22" spans="1:22" ht="80.099999999999994" hidden="1" customHeight="1" x14ac:dyDescent="0.3">
      <c r="A22" s="148"/>
      <c r="B22" s="58"/>
      <c r="C22" s="315" t="s">
        <v>192</v>
      </c>
      <c r="D22" s="58"/>
      <c r="E22" s="58">
        <v>7</v>
      </c>
      <c r="F22" s="58"/>
      <c r="G22" s="58">
        <v>363.66800000000001</v>
      </c>
      <c r="H22" s="58"/>
      <c r="I22" s="58">
        <v>198.60599999999999</v>
      </c>
      <c r="J22" s="58"/>
      <c r="K22" s="58">
        <v>165.06200000000001</v>
      </c>
      <c r="L22" s="58"/>
      <c r="M22" s="58">
        <v>40</v>
      </c>
      <c r="N22" s="58"/>
      <c r="O22" s="58">
        <v>83.231999999999999</v>
      </c>
      <c r="P22" s="58"/>
      <c r="Q22" s="58">
        <v>338.19299999999998</v>
      </c>
      <c r="R22" s="343"/>
      <c r="S22" s="361"/>
      <c r="T22" s="362"/>
      <c r="U22" s="363"/>
      <c r="V22" s="361"/>
    </row>
    <row r="23" spans="1:22" ht="14.25" customHeight="1" x14ac:dyDescent="0.3">
      <c r="A23" s="148"/>
      <c r="B23" s="142"/>
      <c r="C23" s="468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</row>
    <row r="24" spans="1:22" x14ac:dyDescent="0.3">
      <c r="A24" s="135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</row>
    <row r="25" spans="1:22" x14ac:dyDescent="0.3">
      <c r="A25" s="135"/>
    </row>
  </sheetData>
  <sheetProtection algorithmName="SHA-512" hashValue="LdVdD8PlHDjOQKYdyELi0n+LOZm9ZfGWrlpi34Wa/WxA+OspVBwoGqA4QjypD2+rAAdw8GrcOvCBl0xSpVBIIQ==" saltValue="/ACCnTvJdfz3sp51Y39Wfw==" spinCount="100000" sheet="1" objects="1" scenarios="1"/>
  <mergeCells count="11">
    <mergeCell ref="A1:A19"/>
    <mergeCell ref="Q7:Q10"/>
    <mergeCell ref="C3:Q3"/>
    <mergeCell ref="C4:Q4"/>
    <mergeCell ref="C7:C10"/>
    <mergeCell ref="E7:E10"/>
    <mergeCell ref="G7:G10"/>
    <mergeCell ref="I7:I10"/>
    <mergeCell ref="K7:K10"/>
    <mergeCell ref="M7:M10"/>
    <mergeCell ref="O7:O10"/>
  </mergeCells>
  <pageMargins left="0.39370078740157499" right="0.39370078740157499" top="0.39370078740157499" bottom="0.39370078740157499" header="0.31496062992126" footer="0.31496062992126"/>
  <pageSetup paperSize="9" scale="71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tabColor theme="4" tint="0.39997558519241921"/>
  </sheetPr>
  <dimension ref="A1:AA41"/>
  <sheetViews>
    <sheetView showGridLines="0" view="pageBreakPreview" zoomScale="90" zoomScaleNormal="80" zoomScaleSheetLayoutView="90" workbookViewId="0">
      <selection activeCell="K42" sqref="K42"/>
    </sheetView>
  </sheetViews>
  <sheetFormatPr defaultColWidth="9.109375" defaultRowHeight="13.8" x14ac:dyDescent="0.3"/>
  <cols>
    <col min="1" max="1" width="5.6640625" style="136" customWidth="1"/>
    <col min="2" max="2" width="2.6640625" style="136" customWidth="1"/>
    <col min="3" max="3" width="31.5546875" style="136" customWidth="1"/>
    <col min="4" max="4" width="2.6640625" style="136" customWidth="1"/>
    <col min="5" max="5" width="20.5546875" style="136" customWidth="1"/>
    <col min="6" max="6" width="2.6640625" style="136" customWidth="1"/>
    <col min="7" max="7" width="19.33203125" style="136" customWidth="1"/>
    <col min="8" max="8" width="2.6640625" style="136" customWidth="1"/>
    <col min="9" max="9" width="21.109375" style="136" customWidth="1"/>
    <col min="10" max="10" width="2.6640625" style="136" customWidth="1"/>
    <col min="11" max="11" width="19.6640625" style="136" customWidth="1"/>
    <col min="12" max="12" width="2.6640625" style="136" customWidth="1"/>
    <col min="13" max="13" width="28.6640625" style="136" customWidth="1"/>
    <col min="14" max="14" width="2.6640625" style="136" customWidth="1"/>
    <col min="15" max="15" width="17.33203125" style="136" customWidth="1"/>
    <col min="16" max="16" width="4" style="136" customWidth="1"/>
    <col min="17" max="17" width="17.33203125" style="136" customWidth="1"/>
    <col min="18" max="18" width="2.6640625" style="136" customWidth="1"/>
    <col min="19" max="22" width="10.6640625" style="136" customWidth="1"/>
    <col min="23" max="16384" width="9.109375" style="136"/>
  </cols>
  <sheetData>
    <row r="1" spans="1:27" ht="14.25" customHeight="1" x14ac:dyDescent="0.3">
      <c r="A1" s="799"/>
    </row>
    <row r="2" spans="1:27" ht="14.25" customHeight="1" x14ac:dyDescent="0.3">
      <c r="A2" s="799"/>
    </row>
    <row r="3" spans="1:27" ht="14.25" customHeight="1" x14ac:dyDescent="0.3">
      <c r="A3" s="799"/>
      <c r="B3" s="412"/>
      <c r="C3" s="806" t="s">
        <v>251</v>
      </c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835"/>
      <c r="O3" s="835"/>
      <c r="P3" s="835"/>
      <c r="Q3" s="835"/>
      <c r="R3" s="137"/>
      <c r="S3" s="137"/>
      <c r="T3" s="137"/>
      <c r="U3" s="137"/>
      <c r="V3" s="137"/>
      <c r="W3" s="137"/>
      <c r="X3" s="137"/>
      <c r="Y3" s="137"/>
    </row>
    <row r="4" spans="1:27" ht="14.25" customHeight="1" x14ac:dyDescent="0.3">
      <c r="A4" s="799"/>
      <c r="B4" s="413"/>
      <c r="C4" s="807" t="s">
        <v>252</v>
      </c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137"/>
      <c r="S4" s="137"/>
      <c r="T4" s="137"/>
      <c r="U4" s="137"/>
      <c r="V4" s="137"/>
      <c r="W4" s="137"/>
      <c r="X4" s="137"/>
      <c r="Y4" s="137"/>
    </row>
    <row r="5" spans="1:27" ht="9" customHeight="1" thickBot="1" x14ac:dyDescent="0.35">
      <c r="A5" s="799"/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90"/>
      <c r="N5" s="490"/>
      <c r="O5" s="490"/>
      <c r="P5" s="490"/>
      <c r="Q5" s="490"/>
    </row>
    <row r="6" spans="1:27" ht="9" customHeight="1" x14ac:dyDescent="0.3">
      <c r="A6" s="799"/>
      <c r="B6" s="135"/>
      <c r="C6" s="142"/>
      <c r="D6" s="142"/>
      <c r="E6" s="138"/>
      <c r="F6" s="138"/>
      <c r="G6" s="138"/>
      <c r="H6" s="138"/>
      <c r="I6" s="138"/>
      <c r="J6" s="138"/>
      <c r="K6" s="138"/>
      <c r="L6" s="138"/>
      <c r="M6" s="407"/>
      <c r="N6" s="407"/>
      <c r="O6" s="138"/>
      <c r="P6" s="138"/>
      <c r="Q6" s="138"/>
      <c r="R6" s="283"/>
    </row>
    <row r="7" spans="1:27" ht="14.25" customHeight="1" x14ac:dyDescent="0.3">
      <c r="A7" s="799"/>
      <c r="B7" s="135"/>
      <c r="C7" s="758" t="s">
        <v>51</v>
      </c>
      <c r="D7" s="60"/>
      <c r="E7" s="752" t="s">
        <v>41</v>
      </c>
      <c r="F7" s="138"/>
      <c r="G7" s="752" t="s">
        <v>4</v>
      </c>
      <c r="H7" s="140"/>
      <c r="I7" s="752" t="s">
        <v>42</v>
      </c>
      <c r="J7" s="138"/>
      <c r="K7" s="752" t="s">
        <v>43</v>
      </c>
      <c r="L7" s="140"/>
      <c r="M7" s="752" t="s">
        <v>153</v>
      </c>
      <c r="N7" s="752"/>
      <c r="O7" s="752" t="s">
        <v>259</v>
      </c>
      <c r="P7" s="138"/>
      <c r="Q7" s="832" t="s">
        <v>7</v>
      </c>
      <c r="R7" s="110"/>
      <c r="S7" s="283"/>
      <c r="T7" s="283"/>
      <c r="U7" s="283"/>
      <c r="V7" s="283"/>
      <c r="W7" s="283"/>
      <c r="X7" s="283"/>
      <c r="Y7" s="283"/>
      <c r="Z7" s="283"/>
      <c r="AA7" s="283"/>
    </row>
    <row r="8" spans="1:27" ht="14.25" customHeight="1" x14ac:dyDescent="0.3">
      <c r="A8" s="799"/>
      <c r="B8" s="135"/>
      <c r="C8" s="759"/>
      <c r="D8" s="405"/>
      <c r="E8" s="760"/>
      <c r="F8" s="138"/>
      <c r="G8" s="760"/>
      <c r="H8" s="140"/>
      <c r="I8" s="760"/>
      <c r="J8" s="138"/>
      <c r="K8" s="760"/>
      <c r="L8" s="140"/>
      <c r="M8" s="752"/>
      <c r="N8" s="752"/>
      <c r="O8" s="752"/>
      <c r="P8" s="138"/>
      <c r="Q8" s="833"/>
      <c r="R8" s="110"/>
      <c r="S8" s="283"/>
      <c r="T8" s="283"/>
      <c r="U8" s="283"/>
      <c r="V8" s="283"/>
      <c r="W8" s="283"/>
      <c r="X8" s="283"/>
      <c r="Y8" s="283"/>
      <c r="Z8" s="283"/>
      <c r="AA8" s="283"/>
    </row>
    <row r="9" spans="1:27" ht="14.25" customHeight="1" x14ac:dyDescent="0.3">
      <c r="A9" s="799"/>
      <c r="B9" s="135"/>
      <c r="C9" s="759"/>
      <c r="D9" s="407"/>
      <c r="E9" s="760"/>
      <c r="F9" s="138"/>
      <c r="G9" s="760"/>
      <c r="H9" s="143"/>
      <c r="I9" s="760"/>
      <c r="J9" s="138"/>
      <c r="K9" s="760"/>
      <c r="L9" s="143"/>
      <c r="M9" s="752"/>
      <c r="N9" s="752"/>
      <c r="O9" s="752"/>
      <c r="P9" s="138"/>
      <c r="Q9" s="833"/>
      <c r="R9" s="110"/>
      <c r="S9" s="283"/>
      <c r="T9" s="283"/>
      <c r="U9" s="283"/>
      <c r="V9" s="283"/>
      <c r="W9" s="283"/>
      <c r="X9" s="283"/>
      <c r="Y9" s="283"/>
      <c r="Z9" s="283"/>
      <c r="AA9" s="283"/>
    </row>
    <row r="10" spans="1:27" ht="14.25" customHeight="1" x14ac:dyDescent="0.3">
      <c r="A10" s="799"/>
      <c r="B10" s="135"/>
      <c r="C10" s="759"/>
      <c r="D10" s="407"/>
      <c r="E10" s="760"/>
      <c r="F10" s="138"/>
      <c r="G10" s="760"/>
      <c r="H10" s="143"/>
      <c r="I10" s="760"/>
      <c r="J10" s="138"/>
      <c r="K10" s="760"/>
      <c r="L10" s="143"/>
      <c r="M10" s="752"/>
      <c r="N10" s="752"/>
      <c r="O10" s="752"/>
      <c r="P10" s="138"/>
      <c r="Q10" s="833"/>
      <c r="R10" s="116"/>
      <c r="S10" s="283"/>
      <c r="T10" s="283"/>
      <c r="U10" s="283"/>
      <c r="V10" s="283"/>
      <c r="W10" s="283"/>
      <c r="X10" s="283"/>
      <c r="Y10" s="283"/>
      <c r="Z10" s="283"/>
      <c r="AA10" s="283"/>
    </row>
    <row r="11" spans="1:27" ht="12" customHeight="1" x14ac:dyDescent="0.3">
      <c r="A11" s="799"/>
      <c r="B11" s="135"/>
      <c r="C11" s="407"/>
      <c r="D11" s="407"/>
      <c r="E11" s="138"/>
      <c r="F11" s="138"/>
      <c r="G11" s="143"/>
      <c r="H11" s="138"/>
      <c r="I11" s="138"/>
      <c r="J11" s="138"/>
      <c r="K11" s="143"/>
      <c r="L11" s="143"/>
      <c r="M11" s="117"/>
      <c r="N11" s="117"/>
      <c r="O11" s="138"/>
      <c r="P11" s="138"/>
      <c r="Q11" s="142"/>
      <c r="S11" s="283"/>
      <c r="T11" s="283"/>
      <c r="U11" s="283"/>
      <c r="V11" s="283"/>
      <c r="W11" s="283"/>
      <c r="X11" s="283"/>
      <c r="Y11" s="283"/>
      <c r="Z11" s="283"/>
      <c r="AA11" s="283"/>
    </row>
    <row r="12" spans="1:27" ht="21" customHeight="1" thickBot="1" x14ac:dyDescent="0.35">
      <c r="A12" s="799"/>
      <c r="B12" s="135"/>
      <c r="C12" s="487"/>
      <c r="D12" s="487"/>
      <c r="E12" s="491"/>
      <c r="F12" s="491"/>
      <c r="G12" s="491" t="s">
        <v>8</v>
      </c>
      <c r="H12" s="491"/>
      <c r="I12" s="491" t="s">
        <v>8</v>
      </c>
      <c r="J12" s="491"/>
      <c r="K12" s="491" t="s">
        <v>8</v>
      </c>
      <c r="L12" s="491"/>
      <c r="M12" s="491"/>
      <c r="N12" s="491"/>
      <c r="O12" s="491" t="s">
        <v>8</v>
      </c>
      <c r="P12" s="491"/>
      <c r="Q12" s="491" t="s">
        <v>8</v>
      </c>
      <c r="R12" s="422"/>
      <c r="S12" s="283"/>
      <c r="T12" s="283"/>
      <c r="U12" s="283"/>
      <c r="V12" s="283"/>
      <c r="W12" s="283"/>
      <c r="X12" s="283"/>
      <c r="Y12" s="283"/>
      <c r="Z12" s="283"/>
      <c r="AA12" s="283"/>
    </row>
    <row r="13" spans="1:27" ht="36" customHeight="1" thickBot="1" x14ac:dyDescent="0.35">
      <c r="A13" s="799"/>
      <c r="B13" s="135"/>
      <c r="C13" s="492" t="s">
        <v>11</v>
      </c>
      <c r="D13" s="492"/>
      <c r="E13" s="493">
        <v>13116</v>
      </c>
      <c r="F13" s="493"/>
      <c r="G13" s="493">
        <v>9386953.594199989</v>
      </c>
      <c r="H13" s="493"/>
      <c r="I13" s="493">
        <v>5220437.1694499999</v>
      </c>
      <c r="J13" s="493"/>
      <c r="K13" s="493">
        <v>4166516.4247499891</v>
      </c>
      <c r="L13" s="493"/>
      <c r="M13" s="493">
        <v>98095</v>
      </c>
      <c r="N13" s="493"/>
      <c r="O13" s="493">
        <v>1237437.227999999</v>
      </c>
      <c r="P13" s="493"/>
      <c r="Q13" s="493">
        <v>1313305.8005982488</v>
      </c>
      <c r="R13" s="164"/>
      <c r="S13" s="274"/>
      <c r="T13" s="274"/>
      <c r="U13" s="274"/>
      <c r="V13" s="274"/>
      <c r="W13" s="283"/>
      <c r="X13" s="283"/>
      <c r="Y13" s="283"/>
      <c r="Z13" s="283"/>
      <c r="AA13" s="283"/>
    </row>
    <row r="14" spans="1:27" ht="50.1" customHeight="1" x14ac:dyDescent="0.3">
      <c r="A14" s="799"/>
      <c r="B14" s="166"/>
      <c r="C14" s="315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274"/>
      <c r="T14" s="274"/>
      <c r="U14" s="274"/>
      <c r="V14" s="274"/>
      <c r="W14" s="283"/>
      <c r="X14" s="283"/>
      <c r="Y14" s="283"/>
      <c r="Z14" s="283"/>
      <c r="AA14" s="283"/>
    </row>
    <row r="15" spans="1:27" ht="80.099999999999994" customHeight="1" x14ac:dyDescent="0.3">
      <c r="A15" s="799"/>
      <c r="B15" s="61"/>
      <c r="C15" s="315" t="s">
        <v>167</v>
      </c>
      <c r="D15" s="61"/>
      <c r="E15" s="61">
        <v>12984.84</v>
      </c>
      <c r="F15" s="61"/>
      <c r="G15" s="61">
        <v>9293084.0582579896</v>
      </c>
      <c r="H15" s="61"/>
      <c r="I15" s="61">
        <v>5168232.7977555003</v>
      </c>
      <c r="J15" s="61"/>
      <c r="K15" s="61">
        <v>4124851.2605024893</v>
      </c>
      <c r="L15" s="61"/>
      <c r="M15" s="61">
        <v>97114.05</v>
      </c>
      <c r="N15" s="61"/>
      <c r="O15" s="61">
        <v>1225062.8557199989</v>
      </c>
      <c r="P15" s="61"/>
      <c r="Q15" s="61">
        <v>1300172.7425922663</v>
      </c>
      <c r="R15" s="61"/>
      <c r="S15" s="361"/>
      <c r="T15" s="362"/>
      <c r="U15" s="363"/>
      <c r="V15" s="361"/>
      <c r="W15" s="283"/>
      <c r="X15" s="283"/>
      <c r="Y15" s="283"/>
      <c r="Z15" s="283"/>
      <c r="AA15" s="283"/>
    </row>
    <row r="16" spans="1:27" ht="80.099999999999994" customHeight="1" x14ac:dyDescent="0.3">
      <c r="A16" s="799"/>
      <c r="B16" s="61"/>
      <c r="C16" s="315" t="s">
        <v>55</v>
      </c>
      <c r="D16" s="61"/>
      <c r="E16" s="62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3"/>
      <c r="Q16" s="61"/>
      <c r="R16" s="61"/>
      <c r="S16" s="283"/>
      <c r="T16" s="283"/>
      <c r="U16" s="283"/>
      <c r="V16" s="283"/>
      <c r="W16" s="283"/>
      <c r="X16" s="283"/>
      <c r="Y16" s="283"/>
      <c r="Z16" s="283"/>
      <c r="AA16" s="283"/>
    </row>
    <row r="17" spans="1:27" ht="26.25" customHeight="1" x14ac:dyDescent="0.3">
      <c r="A17" s="799"/>
      <c r="B17" s="61"/>
      <c r="C17" s="315"/>
      <c r="D17" s="61"/>
      <c r="E17" s="62">
        <v>131.16</v>
      </c>
      <c r="F17" s="62"/>
      <c r="G17" s="62">
        <v>93869.535941999886</v>
      </c>
      <c r="H17" s="62"/>
      <c r="I17" s="62">
        <v>52204.371694499998</v>
      </c>
      <c r="J17" s="62"/>
      <c r="K17" s="62">
        <v>41665.164247499888</v>
      </c>
      <c r="L17" s="62"/>
      <c r="M17" s="62">
        <v>980.95</v>
      </c>
      <c r="N17" s="62"/>
      <c r="O17" s="62">
        <v>12374.37227999999</v>
      </c>
      <c r="P17" s="62"/>
      <c r="Q17" s="62">
        <v>13133.058005982488</v>
      </c>
      <c r="R17" s="61"/>
      <c r="S17" s="283"/>
      <c r="T17" s="283"/>
      <c r="U17" s="283"/>
      <c r="V17" s="283"/>
      <c r="W17" s="283"/>
      <c r="X17" s="283"/>
      <c r="Y17" s="283"/>
      <c r="Z17" s="283"/>
      <c r="AA17" s="283"/>
    </row>
    <row r="18" spans="1:27" ht="80.099999999999994" customHeight="1" x14ac:dyDescent="0.3">
      <c r="A18" s="799"/>
      <c r="B18" s="61"/>
      <c r="C18" s="315" t="s">
        <v>56</v>
      </c>
      <c r="D18" s="61"/>
      <c r="E18" s="62"/>
      <c r="F18" s="61"/>
      <c r="G18" s="61"/>
      <c r="H18" s="63"/>
      <c r="I18" s="61"/>
      <c r="J18" s="63"/>
      <c r="K18" s="61"/>
      <c r="L18" s="61"/>
      <c r="M18" s="63"/>
      <c r="N18" s="61"/>
      <c r="O18" s="61"/>
      <c r="P18" s="63"/>
      <c r="Q18" s="61"/>
      <c r="R18" s="61"/>
      <c r="S18" s="283"/>
      <c r="T18" s="283"/>
      <c r="U18" s="283"/>
      <c r="V18" s="283"/>
      <c r="W18" s="283"/>
      <c r="X18" s="283"/>
      <c r="Y18" s="283"/>
      <c r="Z18" s="283"/>
      <c r="AA18" s="283"/>
    </row>
    <row r="19" spans="1:27" ht="14.25" customHeight="1" x14ac:dyDescent="0.3">
      <c r="A19" s="799"/>
      <c r="B19" s="138"/>
      <c r="C19" s="142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</row>
    <row r="20" spans="1:27" x14ac:dyDescent="0.3">
      <c r="A20" s="799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</row>
    <row r="21" spans="1:27" ht="14.4" thickBot="1" x14ac:dyDescent="0.35">
      <c r="A21" s="799"/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0"/>
    </row>
    <row r="22" spans="1:27" x14ac:dyDescent="0.3">
      <c r="A22" s="799"/>
    </row>
    <row r="23" spans="1:27" x14ac:dyDescent="0.3">
      <c r="A23" s="799"/>
    </row>
    <row r="24" spans="1:27" x14ac:dyDescent="0.3">
      <c r="A24" s="799"/>
    </row>
    <row r="25" spans="1:27" x14ac:dyDescent="0.3">
      <c r="A25" s="799"/>
    </row>
    <row r="26" spans="1:27" x14ac:dyDescent="0.3">
      <c r="A26" s="799"/>
    </row>
    <row r="27" spans="1:27" x14ac:dyDescent="0.3">
      <c r="A27" s="799"/>
    </row>
    <row r="28" spans="1:27" x14ac:dyDescent="0.3">
      <c r="A28" s="799"/>
    </row>
    <row r="29" spans="1:27" x14ac:dyDescent="0.3">
      <c r="A29" s="799"/>
    </row>
    <row r="30" spans="1:27" x14ac:dyDescent="0.3">
      <c r="A30" s="799"/>
    </row>
    <row r="31" spans="1:27" x14ac:dyDescent="0.3">
      <c r="A31" s="799"/>
    </row>
    <row r="32" spans="1:27" x14ac:dyDescent="0.3">
      <c r="A32" s="799"/>
    </row>
    <row r="33" spans="1:1" x14ac:dyDescent="0.3">
      <c r="A33" s="799"/>
    </row>
    <row r="34" spans="1:1" x14ac:dyDescent="0.3">
      <c r="A34" s="799"/>
    </row>
    <row r="35" spans="1:1" x14ac:dyDescent="0.3">
      <c r="A35" s="799"/>
    </row>
    <row r="36" spans="1:1" x14ac:dyDescent="0.3">
      <c r="A36" s="799"/>
    </row>
    <row r="37" spans="1:1" x14ac:dyDescent="0.3">
      <c r="A37" s="799"/>
    </row>
    <row r="38" spans="1:1" x14ac:dyDescent="0.3">
      <c r="A38" s="799"/>
    </row>
    <row r="39" spans="1:1" x14ac:dyDescent="0.3">
      <c r="A39" s="799"/>
    </row>
    <row r="40" spans="1:1" x14ac:dyDescent="0.3">
      <c r="A40" s="799"/>
    </row>
    <row r="41" spans="1:1" x14ac:dyDescent="0.3">
      <c r="A41" s="799"/>
    </row>
  </sheetData>
  <sheetProtection algorithmName="SHA-512" hashValue="ORey9w2XLvbA7IkKGxWgXINy19SSdKXE7b/tAgm5JXvIMW96HVIK9gaHK97bosXjCiVzMYuquedKsFw4h2SIug==" saltValue="JribcOr81IgpI6TBf4c1zA==" spinCount="100000" sheet="1" objects="1" scenarios="1"/>
  <mergeCells count="12">
    <mergeCell ref="O7:O10"/>
    <mergeCell ref="Q7:Q10"/>
    <mergeCell ref="A1:A41"/>
    <mergeCell ref="C3:Q3"/>
    <mergeCell ref="C4:Q4"/>
    <mergeCell ref="C7:C10"/>
    <mergeCell ref="E7:E10"/>
    <mergeCell ref="G7:G10"/>
    <mergeCell ref="I7:I10"/>
    <mergeCell ref="K7:K10"/>
    <mergeCell ref="M7:M10"/>
    <mergeCell ref="N7:N10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tabColor theme="4" tint="0.39997558519241921"/>
  </sheetPr>
  <dimension ref="A1:AE36"/>
  <sheetViews>
    <sheetView showGridLines="0" tabSelected="1" view="pageBreakPreview" zoomScale="73" zoomScaleNormal="50" zoomScaleSheetLayoutView="73" workbookViewId="0">
      <selection activeCell="G32" sqref="G32"/>
    </sheetView>
  </sheetViews>
  <sheetFormatPr defaultColWidth="3.6640625" defaultRowHeight="13.8" x14ac:dyDescent="0.3"/>
  <cols>
    <col min="1" max="1" width="5.6640625" style="236" customWidth="1"/>
    <col min="2" max="2" width="2.6640625" style="236" customWidth="1"/>
    <col min="3" max="3" width="73.6640625" style="236" customWidth="1"/>
    <col min="4" max="4" width="2.6640625" style="236" customWidth="1"/>
    <col min="5" max="5" width="27.6640625" style="236" customWidth="1"/>
    <col min="6" max="6" width="2.6640625" style="236" customWidth="1"/>
    <col min="7" max="7" width="27.6640625" style="423" customWidth="1"/>
    <col min="8" max="8" width="2.6640625" style="423" customWidth="1"/>
    <col min="9" max="9" width="27.6640625" style="423" customWidth="1"/>
    <col min="10" max="10" width="2.6640625" style="236" customWidth="1"/>
    <col min="11" max="11" width="27.6640625" style="236" customWidth="1"/>
    <col min="12" max="12" width="2.6640625" style="236" customWidth="1"/>
    <col min="13" max="20" width="0" style="236" hidden="1" customWidth="1"/>
    <col min="21" max="21" width="3.6640625" style="236"/>
    <col min="22" max="22" width="9.33203125" style="236" bestFit="1" customWidth="1"/>
    <col min="23" max="26" width="3.6640625" style="236"/>
    <col min="27" max="27" width="8" style="236" bestFit="1" customWidth="1"/>
    <col min="28" max="30" width="3.6640625" style="236"/>
    <col min="31" max="31" width="8.44140625" style="236" bestFit="1" customWidth="1"/>
    <col min="32" max="16384" width="3.6640625" style="236"/>
  </cols>
  <sheetData>
    <row r="1" spans="1:20" ht="14.25" customHeight="1" x14ac:dyDescent="0.3">
      <c r="A1" s="839"/>
      <c r="B1" s="231"/>
      <c r="L1" s="469"/>
    </row>
    <row r="2" spans="1:20" ht="14.25" customHeight="1" x14ac:dyDescent="0.3">
      <c r="A2" s="839"/>
      <c r="B2" s="231"/>
    </row>
    <row r="3" spans="1:20" ht="14.25" customHeight="1" x14ac:dyDescent="0.25">
      <c r="A3" s="839"/>
      <c r="B3" s="231"/>
      <c r="C3" s="840" t="s">
        <v>253</v>
      </c>
      <c r="D3" s="840"/>
      <c r="E3" s="840"/>
      <c r="F3" s="840"/>
      <c r="G3" s="840"/>
      <c r="H3" s="840"/>
      <c r="I3" s="840"/>
      <c r="J3" s="840"/>
      <c r="K3" s="840"/>
      <c r="L3" s="840"/>
    </row>
    <row r="4" spans="1:20" ht="17.25" customHeight="1" x14ac:dyDescent="0.3">
      <c r="A4" s="839"/>
      <c r="B4" s="231"/>
      <c r="C4" s="841" t="s">
        <v>254</v>
      </c>
      <c r="D4" s="841"/>
      <c r="E4" s="841"/>
      <c r="F4" s="841"/>
      <c r="G4" s="841"/>
      <c r="H4" s="841"/>
      <c r="I4" s="841"/>
      <c r="J4" s="841"/>
      <c r="K4" s="841"/>
      <c r="L4" s="841"/>
    </row>
    <row r="5" spans="1:20" ht="9" customHeight="1" thickBot="1" x14ac:dyDescent="0.35">
      <c r="A5" s="839"/>
      <c r="B5" s="231"/>
      <c r="C5" s="474"/>
      <c r="D5" s="474"/>
      <c r="E5" s="474"/>
      <c r="F5" s="474"/>
      <c r="G5" s="474"/>
      <c r="H5" s="474"/>
      <c r="I5" s="474"/>
      <c r="J5" s="474"/>
      <c r="K5" s="474"/>
      <c r="L5" s="470"/>
    </row>
    <row r="6" spans="1:20" ht="9" customHeight="1" x14ac:dyDescent="0.3">
      <c r="A6" s="839"/>
      <c r="B6" s="231"/>
      <c r="C6" s="473"/>
      <c r="D6" s="473"/>
      <c r="E6" s="473"/>
      <c r="F6" s="473"/>
      <c r="G6" s="473"/>
      <c r="H6" s="473"/>
      <c r="I6" s="473"/>
      <c r="J6" s="427"/>
      <c r="K6" s="427"/>
    </row>
    <row r="7" spans="1:20" ht="14.25" customHeight="1" x14ac:dyDescent="0.3">
      <c r="A7" s="839"/>
      <c r="B7" s="231"/>
      <c r="C7" s="782" t="s">
        <v>168</v>
      </c>
      <c r="D7" s="424"/>
      <c r="E7" s="819" t="s">
        <v>65</v>
      </c>
      <c r="F7" s="842"/>
      <c r="G7" s="842"/>
      <c r="H7" s="842"/>
      <c r="I7" s="842"/>
      <c r="J7" s="425"/>
      <c r="K7" s="752" t="s">
        <v>259</v>
      </c>
      <c r="M7" s="110"/>
    </row>
    <row r="8" spans="1:20" ht="14.25" customHeight="1" x14ac:dyDescent="0.3">
      <c r="A8" s="839"/>
      <c r="B8" s="231"/>
      <c r="C8" s="783"/>
      <c r="D8" s="424"/>
      <c r="E8" s="842"/>
      <c r="F8" s="842"/>
      <c r="G8" s="842"/>
      <c r="H8" s="842"/>
      <c r="I8" s="842"/>
      <c r="J8" s="425"/>
      <c r="K8" s="752"/>
      <c r="M8" s="110"/>
    </row>
    <row r="9" spans="1:20" ht="14.25" customHeight="1" thickBot="1" x14ac:dyDescent="0.3">
      <c r="A9" s="839"/>
      <c r="B9" s="231"/>
      <c r="C9" s="783"/>
      <c r="D9" s="424"/>
      <c r="E9" s="843"/>
      <c r="F9" s="843"/>
      <c r="G9" s="843"/>
      <c r="H9" s="843"/>
      <c r="I9" s="843"/>
      <c r="J9" s="426"/>
      <c r="K9" s="752"/>
      <c r="M9" s="116"/>
    </row>
    <row r="10" spans="1:20" ht="14.4" x14ac:dyDescent="0.3">
      <c r="A10" s="839"/>
      <c r="B10" s="231"/>
      <c r="C10" s="427"/>
      <c r="D10" s="424"/>
      <c r="G10" s="236"/>
      <c r="H10" s="236"/>
      <c r="I10" s="236"/>
      <c r="J10" s="426"/>
      <c r="K10" s="752"/>
      <c r="M10" s="116"/>
    </row>
    <row r="11" spans="1:20" s="428" customFormat="1" ht="14.4" x14ac:dyDescent="0.25">
      <c r="A11" s="839"/>
      <c r="B11" s="231"/>
      <c r="C11" s="427"/>
      <c r="D11" s="424"/>
      <c r="E11" s="844"/>
      <c r="F11" s="844"/>
      <c r="G11" s="844"/>
      <c r="H11" s="844"/>
      <c r="I11" s="844"/>
      <c r="J11" s="426"/>
      <c r="K11" s="404"/>
      <c r="L11" s="236"/>
      <c r="M11" s="116"/>
      <c r="N11" s="236"/>
      <c r="O11" s="236"/>
    </row>
    <row r="12" spans="1:20" s="428" customFormat="1" ht="14.4" x14ac:dyDescent="0.3">
      <c r="A12" s="839"/>
      <c r="B12" s="231"/>
      <c r="C12" s="427"/>
      <c r="D12" s="427"/>
      <c r="E12" s="832" t="s">
        <v>11</v>
      </c>
      <c r="F12" s="280"/>
      <c r="G12" s="832" t="s">
        <v>66</v>
      </c>
      <c r="H12" s="280"/>
      <c r="I12" s="832" t="s">
        <v>67</v>
      </c>
      <c r="J12" s="280"/>
      <c r="K12" s="280"/>
      <c r="L12" s="116"/>
      <c r="M12" s="838"/>
      <c r="N12" s="236"/>
    </row>
    <row r="13" spans="1:20" s="429" customFormat="1" ht="22.5" customHeight="1" thickBot="1" x14ac:dyDescent="0.35">
      <c r="A13" s="839"/>
      <c r="B13" s="231"/>
      <c r="C13" s="477"/>
      <c r="D13" s="478"/>
      <c r="E13" s="837"/>
      <c r="F13" s="475"/>
      <c r="G13" s="837"/>
      <c r="H13" s="475"/>
      <c r="I13" s="837"/>
      <c r="J13" s="475"/>
      <c r="K13" s="476" t="s">
        <v>8</v>
      </c>
      <c r="L13" s="235"/>
      <c r="M13" s="838"/>
      <c r="N13" s="236"/>
      <c r="O13" s="236"/>
      <c r="P13" s="236"/>
      <c r="Q13" s="236"/>
      <c r="R13" s="236"/>
      <c r="S13" s="236"/>
      <c r="T13" s="236"/>
    </row>
    <row r="14" spans="1:20" s="429" customFormat="1" ht="43.5" customHeight="1" thickBot="1" x14ac:dyDescent="0.35">
      <c r="A14" s="839"/>
      <c r="B14" s="231"/>
      <c r="C14" s="479" t="s">
        <v>169</v>
      </c>
      <c r="D14" s="480"/>
      <c r="E14" s="481">
        <v>98095</v>
      </c>
      <c r="F14" s="481"/>
      <c r="G14" s="481">
        <v>53952.250000000007</v>
      </c>
      <c r="H14" s="481"/>
      <c r="I14" s="481">
        <v>44142.75</v>
      </c>
      <c r="J14" s="481"/>
      <c r="K14" s="481">
        <v>1237437.227999999</v>
      </c>
      <c r="L14" s="235"/>
      <c r="N14" s="430"/>
      <c r="O14" s="430"/>
      <c r="P14" s="431"/>
      <c r="Q14" s="432"/>
      <c r="R14" s="430"/>
    </row>
    <row r="15" spans="1:20" s="429" customFormat="1" ht="44.25" customHeight="1" x14ac:dyDescent="0.3">
      <c r="A15" s="839"/>
      <c r="B15" s="231"/>
      <c r="C15" s="214" t="s">
        <v>170</v>
      </c>
      <c r="D15" s="427"/>
      <c r="E15" s="433">
        <v>32371.350000000002</v>
      </c>
      <c r="F15" s="433"/>
      <c r="G15" s="433">
        <v>17804.242500000004</v>
      </c>
      <c r="H15" s="433"/>
      <c r="I15" s="433">
        <v>14567.1075</v>
      </c>
      <c r="J15" s="433"/>
      <c r="K15" s="433">
        <v>408354.28523999965</v>
      </c>
      <c r="L15" s="235"/>
      <c r="N15" s="236"/>
      <c r="O15" s="236"/>
      <c r="P15" s="236"/>
      <c r="Q15" s="236"/>
      <c r="R15" s="236"/>
    </row>
    <row r="16" spans="1:20" ht="39.75" customHeight="1" x14ac:dyDescent="0.3">
      <c r="A16" s="839"/>
      <c r="B16" s="231"/>
      <c r="C16" s="219" t="s">
        <v>91</v>
      </c>
      <c r="D16" s="427"/>
      <c r="E16" s="233">
        <v>21041.377500000002</v>
      </c>
      <c r="F16" s="233"/>
      <c r="G16" s="233">
        <v>11572.757625000004</v>
      </c>
      <c r="H16" s="233"/>
      <c r="I16" s="233">
        <v>9468.6198750000003</v>
      </c>
      <c r="J16" s="233"/>
      <c r="K16" s="233">
        <v>265430.28540599981</v>
      </c>
      <c r="L16" s="434"/>
      <c r="M16" s="235"/>
    </row>
    <row r="17" spans="1:31" ht="52.8" x14ac:dyDescent="0.3">
      <c r="A17" s="839"/>
      <c r="B17" s="231"/>
      <c r="C17" s="219" t="s">
        <v>184</v>
      </c>
      <c r="D17" s="436"/>
      <c r="E17" s="233">
        <v>11329.9725</v>
      </c>
      <c r="F17" s="233"/>
      <c r="G17" s="233">
        <v>6231.484875000001</v>
      </c>
      <c r="H17" s="233"/>
      <c r="I17" s="233">
        <v>5098.4876249999998</v>
      </c>
      <c r="J17" s="233"/>
      <c r="K17" s="233">
        <v>142923.99983399987</v>
      </c>
      <c r="L17" s="434"/>
      <c r="M17" s="235"/>
    </row>
    <row r="18" spans="1:31" ht="35.1" customHeight="1" x14ac:dyDescent="0.3">
      <c r="A18" s="839"/>
      <c r="B18" s="231"/>
      <c r="C18" s="220" t="s">
        <v>93</v>
      </c>
      <c r="D18" s="427"/>
      <c r="E18" s="433">
        <v>59837.95</v>
      </c>
      <c r="F18" s="433"/>
      <c r="G18" s="433">
        <v>32910.872500000005</v>
      </c>
      <c r="H18" s="433"/>
      <c r="I18" s="433">
        <v>26927.077499999999</v>
      </c>
      <c r="J18" s="433"/>
      <c r="K18" s="433">
        <v>754836.70907999936</v>
      </c>
      <c r="L18" s="438"/>
      <c r="V18" s="461"/>
      <c r="AA18" s="461"/>
      <c r="AE18" s="461"/>
    </row>
    <row r="19" spans="1:31" ht="36" customHeight="1" x14ac:dyDescent="0.3">
      <c r="A19" s="839"/>
      <c r="B19" s="231"/>
      <c r="C19" s="219" t="s">
        <v>94</v>
      </c>
      <c r="D19" s="227"/>
      <c r="E19" s="233">
        <v>6582.1745000000001</v>
      </c>
      <c r="F19" s="233"/>
      <c r="G19" s="233">
        <v>3620.1959750000005</v>
      </c>
      <c r="H19" s="233"/>
      <c r="I19" s="233">
        <v>2961.978525</v>
      </c>
      <c r="J19" s="233"/>
      <c r="K19" s="233">
        <v>83032.037998799933</v>
      </c>
      <c r="L19" s="146"/>
      <c r="V19" s="233"/>
    </row>
    <row r="20" spans="1:31" ht="36" customHeight="1" x14ac:dyDescent="0.3">
      <c r="A20" s="839"/>
      <c r="B20" s="231"/>
      <c r="C20" s="219" t="s">
        <v>173</v>
      </c>
      <c r="D20" s="227"/>
      <c r="E20" s="233">
        <v>1196.759</v>
      </c>
      <c r="F20" s="233"/>
      <c r="G20" s="233">
        <v>658.2174500000001</v>
      </c>
      <c r="H20" s="233"/>
      <c r="I20" s="233">
        <v>538.54155000000003</v>
      </c>
      <c r="J20" s="233"/>
      <c r="K20" s="233">
        <v>14951.766839783988</v>
      </c>
      <c r="L20" s="233"/>
    </row>
    <row r="21" spans="1:31" ht="36" customHeight="1" x14ac:dyDescent="0.3">
      <c r="A21" s="839"/>
      <c r="B21" s="231"/>
      <c r="C21" s="230" t="s">
        <v>174</v>
      </c>
      <c r="D21" s="227"/>
      <c r="E21" s="233">
        <v>1191</v>
      </c>
      <c r="F21" s="233"/>
      <c r="G21" s="233">
        <v>651.63527550000015</v>
      </c>
      <c r="H21" s="233"/>
      <c r="I21" s="233">
        <v>539</v>
      </c>
      <c r="J21" s="233"/>
      <c r="K21" s="233">
        <v>14945.766839783988</v>
      </c>
      <c r="L21" s="146"/>
    </row>
    <row r="22" spans="1:31" ht="36" customHeight="1" x14ac:dyDescent="0.3">
      <c r="A22" s="839"/>
      <c r="B22" s="231"/>
      <c r="C22" s="230" t="s">
        <v>97</v>
      </c>
      <c r="D22" s="227"/>
      <c r="E22" s="233">
        <v>6</v>
      </c>
      <c r="F22" s="233"/>
      <c r="G22" s="233">
        <v>6</v>
      </c>
      <c r="H22" s="233"/>
      <c r="I22" s="471" t="s">
        <v>71</v>
      </c>
      <c r="J22" s="233"/>
      <c r="K22" s="233">
        <v>6</v>
      </c>
      <c r="L22" s="233"/>
    </row>
    <row r="23" spans="1:31" ht="36" customHeight="1" x14ac:dyDescent="0.3">
      <c r="A23" s="839"/>
      <c r="B23" s="231"/>
      <c r="C23" s="219" t="s">
        <v>98</v>
      </c>
      <c r="D23" s="227"/>
      <c r="E23" s="233">
        <v>598.37950000000001</v>
      </c>
      <c r="F23" s="233"/>
      <c r="G23" s="233">
        <v>329.10872500000005</v>
      </c>
      <c r="H23" s="233"/>
      <c r="I23" s="233">
        <v>269.27077500000001</v>
      </c>
      <c r="J23" s="233"/>
      <c r="K23" s="233">
        <v>7548.367090799994</v>
      </c>
      <c r="L23" s="233"/>
    </row>
    <row r="24" spans="1:31" ht="36" customHeight="1" x14ac:dyDescent="0.3">
      <c r="A24" s="839"/>
      <c r="B24" s="231"/>
      <c r="C24" s="219" t="s">
        <v>99</v>
      </c>
      <c r="D24" s="227"/>
      <c r="E24" s="233">
        <v>1795.1384999999998</v>
      </c>
      <c r="F24" s="233"/>
      <c r="G24" s="233">
        <v>987.32617500000015</v>
      </c>
      <c r="H24" s="233"/>
      <c r="I24" s="233">
        <v>807.81232499999999</v>
      </c>
      <c r="J24" s="233"/>
      <c r="K24" s="233">
        <v>22645.101272399981</v>
      </c>
      <c r="L24" s="146"/>
    </row>
    <row r="25" spans="1:31" ht="36" customHeight="1" x14ac:dyDescent="0.3">
      <c r="A25" s="839"/>
      <c r="B25" s="231"/>
      <c r="C25" s="219" t="s">
        <v>100</v>
      </c>
      <c r="D25" s="439"/>
      <c r="E25" s="233">
        <v>16934</v>
      </c>
      <c r="F25" s="233"/>
      <c r="G25" s="233">
        <v>9314</v>
      </c>
      <c r="H25" s="233"/>
      <c r="I25" s="233">
        <v>7620</v>
      </c>
      <c r="J25" s="233"/>
      <c r="K25" s="233">
        <v>213764</v>
      </c>
      <c r="L25" s="146"/>
      <c r="V25" s="461"/>
      <c r="AA25" s="461"/>
    </row>
    <row r="26" spans="1:31" ht="36" customHeight="1" x14ac:dyDescent="0.3">
      <c r="A26" s="839"/>
      <c r="B26" s="231"/>
      <c r="C26" s="219" t="s">
        <v>101</v>
      </c>
      <c r="D26" s="439"/>
      <c r="E26" s="472">
        <v>3590.2769999999996</v>
      </c>
      <c r="F26" s="472"/>
      <c r="G26" s="472">
        <v>1974.6523500000003</v>
      </c>
      <c r="H26" s="472"/>
      <c r="I26" s="472">
        <v>1615.62465</v>
      </c>
      <c r="J26" s="472"/>
      <c r="K26" s="472">
        <v>45290.202544799962</v>
      </c>
      <c r="L26" s="146"/>
    </row>
    <row r="27" spans="1:31" ht="36" customHeight="1" x14ac:dyDescent="0.3">
      <c r="A27" s="839"/>
      <c r="B27" s="231"/>
      <c r="C27" s="219" t="s">
        <v>102</v>
      </c>
      <c r="D27" s="439"/>
      <c r="E27" s="472">
        <v>418.86565000000002</v>
      </c>
      <c r="F27" s="472"/>
      <c r="G27" s="472">
        <v>230.37610750000005</v>
      </c>
      <c r="H27" s="472"/>
      <c r="I27" s="472">
        <v>188.4895425</v>
      </c>
      <c r="J27" s="472"/>
      <c r="K27" s="472">
        <v>5283.8569635599961</v>
      </c>
      <c r="L27" s="146"/>
    </row>
    <row r="28" spans="1:31" ht="36" customHeight="1" x14ac:dyDescent="0.3">
      <c r="A28" s="839"/>
      <c r="B28" s="231"/>
      <c r="C28" s="219" t="s">
        <v>103</v>
      </c>
      <c r="D28" s="227"/>
      <c r="E28" s="233">
        <v>28722.215999999997</v>
      </c>
      <c r="F28" s="233"/>
      <c r="G28" s="233">
        <v>15797.218800000002</v>
      </c>
      <c r="H28" s="233"/>
      <c r="I28" s="233">
        <v>12924.9972</v>
      </c>
      <c r="J28" s="233"/>
      <c r="K28" s="233">
        <v>362321.6203583997</v>
      </c>
      <c r="L28" s="146"/>
    </row>
    <row r="29" spans="1:31" ht="36" customHeight="1" x14ac:dyDescent="0.3">
      <c r="A29" s="839"/>
      <c r="B29" s="231"/>
      <c r="C29" s="129" t="s">
        <v>104</v>
      </c>
      <c r="D29" s="427"/>
      <c r="E29" s="433">
        <v>5885.7</v>
      </c>
      <c r="F29" s="433"/>
      <c r="G29" s="433">
        <v>3237.1350000000002</v>
      </c>
      <c r="H29" s="433"/>
      <c r="I29" s="433">
        <v>2648.5650000000001</v>
      </c>
      <c r="J29" s="433"/>
      <c r="K29" s="433">
        <v>74246.233679999932</v>
      </c>
      <c r="L29" s="433"/>
    </row>
    <row r="30" spans="1:31" ht="6" customHeight="1" thickBot="1" x14ac:dyDescent="0.35">
      <c r="A30" s="839"/>
      <c r="B30" s="231"/>
      <c r="C30" s="482"/>
      <c r="D30" s="483"/>
      <c r="E30" s="484"/>
      <c r="F30" s="485"/>
      <c r="G30" s="484"/>
      <c r="H30" s="484"/>
      <c r="I30" s="484"/>
      <c r="J30" s="486"/>
      <c r="K30" s="486"/>
      <c r="L30" s="438"/>
    </row>
    <row r="31" spans="1:31" x14ac:dyDescent="0.3">
      <c r="A31" s="839"/>
    </row>
    <row r="32" spans="1:31" x14ac:dyDescent="0.3">
      <c r="G32" s="674"/>
      <c r="I32" s="674"/>
    </row>
    <row r="34" spans="7:9" x14ac:dyDescent="0.3">
      <c r="G34" s="674"/>
      <c r="I34" s="674"/>
    </row>
    <row r="36" spans="7:9" x14ac:dyDescent="0.3">
      <c r="G36" s="674"/>
      <c r="I36" s="674"/>
    </row>
  </sheetData>
  <sheetProtection algorithmName="SHA-512" hashValue="7dFwf5mBkBdtbReUu9V3TDI3kMyYqemm08iqpNcdVVz+dD/DbfPUsp4uKJwfkecKSgiut1u91qLpGr5j7iby2A==" saltValue="BQ5cCrfwOTCKfW0rVOMr4Q==" spinCount="100000" sheet="1" objects="1" scenarios="1"/>
  <mergeCells count="12">
    <mergeCell ref="I12:I13"/>
    <mergeCell ref="M12:M13"/>
    <mergeCell ref="A1:A31"/>
    <mergeCell ref="C3:L3"/>
    <mergeCell ref="C4:L4"/>
    <mergeCell ref="C7:C9"/>
    <mergeCell ref="E7:I8"/>
    <mergeCell ref="K7:K10"/>
    <mergeCell ref="E9:I9"/>
    <mergeCell ref="E11:I11"/>
    <mergeCell ref="E12:E13"/>
    <mergeCell ref="G12:G13"/>
  </mergeCells>
  <pageMargins left="0.21" right="0.39370078740157499" top="0.39370078740157499" bottom="0.39370078740157499" header="0.31496062992126" footer="0.31496062992126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S34"/>
  <sheetViews>
    <sheetView showGridLines="0" view="pageBreakPreview" zoomScale="90" zoomScaleNormal="85" zoomScaleSheetLayoutView="90" workbookViewId="0">
      <selection activeCell="I30" sqref="I30"/>
    </sheetView>
  </sheetViews>
  <sheetFormatPr defaultColWidth="9.109375" defaultRowHeight="13.8" x14ac:dyDescent="0.3"/>
  <cols>
    <col min="1" max="1" width="5.6640625" style="103" customWidth="1"/>
    <col min="2" max="2" width="2.6640625" style="103" customWidth="1"/>
    <col min="3" max="3" width="24.6640625" style="103" customWidth="1"/>
    <col min="4" max="4" width="2.6640625" style="103" customWidth="1"/>
    <col min="5" max="5" width="19.6640625" style="103" customWidth="1"/>
    <col min="6" max="6" width="2.6640625" style="103" customWidth="1"/>
    <col min="7" max="7" width="19.6640625" style="103" customWidth="1"/>
    <col min="8" max="8" width="2.6640625" style="103" customWidth="1"/>
    <col min="9" max="9" width="19.6640625" style="103" customWidth="1"/>
    <col min="10" max="10" width="2.6640625" style="103" customWidth="1"/>
    <col min="11" max="11" width="19.6640625" style="103" customWidth="1"/>
    <col min="12" max="12" width="2.6640625" style="103" customWidth="1"/>
    <col min="13" max="13" width="19.6640625" style="103" customWidth="1"/>
    <col min="14" max="14" width="2.6640625" style="103" customWidth="1"/>
    <col min="15" max="15" width="19.6640625" style="103" customWidth="1"/>
    <col min="16" max="16" width="2.6640625" style="103" customWidth="1"/>
    <col min="17" max="17" width="19.6640625" style="103" customWidth="1"/>
    <col min="18" max="18" width="2.6640625" style="103" customWidth="1"/>
    <col min="19" max="19" width="2.44140625" style="103" customWidth="1"/>
    <col min="20" max="16384" width="9.109375" style="103"/>
  </cols>
  <sheetData>
    <row r="1" spans="1:19" ht="14.25" customHeight="1" x14ac:dyDescent="0.3">
      <c r="A1" s="744"/>
      <c r="B1" s="102"/>
    </row>
    <row r="2" spans="1:19" ht="14.25" customHeight="1" x14ac:dyDescent="0.3">
      <c r="A2" s="744"/>
      <c r="B2" s="102"/>
      <c r="C2" s="94"/>
    </row>
    <row r="3" spans="1:19" ht="14.25" customHeight="1" x14ac:dyDescent="0.3">
      <c r="A3" s="744"/>
      <c r="B3" s="102"/>
      <c r="C3" s="746" t="s">
        <v>38</v>
      </c>
      <c r="D3" s="746"/>
      <c r="E3" s="747"/>
      <c r="F3" s="747"/>
      <c r="G3" s="747"/>
      <c r="H3" s="747"/>
      <c r="I3" s="747"/>
      <c r="J3" s="747"/>
      <c r="K3" s="747"/>
      <c r="L3" s="747"/>
      <c r="M3" s="747"/>
      <c r="N3" s="747"/>
      <c r="O3" s="747"/>
      <c r="P3" s="747"/>
      <c r="Q3" s="747"/>
      <c r="R3" s="104"/>
      <c r="S3" s="104"/>
    </row>
    <row r="4" spans="1:19" ht="14.25" customHeight="1" x14ac:dyDescent="0.3">
      <c r="A4" s="744"/>
      <c r="B4" s="102"/>
      <c r="C4" s="748" t="s">
        <v>39</v>
      </c>
      <c r="D4" s="748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749"/>
      <c r="Q4" s="749"/>
      <c r="R4" s="104"/>
      <c r="S4" s="104"/>
    </row>
    <row r="5" spans="1:19" ht="9" customHeight="1" thickBot="1" x14ac:dyDescent="0.35">
      <c r="A5" s="744"/>
      <c r="B5" s="536"/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</row>
    <row r="6" spans="1:19" ht="9" customHeight="1" x14ac:dyDescent="0.3">
      <c r="A6" s="744"/>
      <c r="B6" s="102"/>
      <c r="C6" s="112"/>
      <c r="D6" s="112"/>
      <c r="E6" s="535"/>
      <c r="F6" s="535"/>
      <c r="G6" s="535"/>
      <c r="H6" s="535"/>
      <c r="I6" s="535"/>
      <c r="J6" s="535"/>
      <c r="K6" s="535"/>
      <c r="L6" s="535"/>
      <c r="M6" s="535"/>
      <c r="N6" s="535"/>
      <c r="O6" s="535"/>
      <c r="P6" s="535"/>
      <c r="Q6" s="535"/>
      <c r="R6" s="105"/>
    </row>
    <row r="7" spans="1:19" ht="14.25" customHeight="1" x14ac:dyDescent="0.3">
      <c r="A7" s="744"/>
      <c r="B7" s="102"/>
      <c r="C7" s="750" t="s">
        <v>40</v>
      </c>
      <c r="D7" s="106"/>
      <c r="E7" s="745" t="s">
        <v>41</v>
      </c>
      <c r="F7" s="107"/>
      <c r="G7" s="745" t="s">
        <v>4</v>
      </c>
      <c r="H7" s="108"/>
      <c r="I7" s="745" t="s">
        <v>42</v>
      </c>
      <c r="J7" s="107"/>
      <c r="K7" s="745" t="s">
        <v>43</v>
      </c>
      <c r="L7" s="108"/>
      <c r="M7" s="745" t="s">
        <v>260</v>
      </c>
      <c r="N7" s="109"/>
      <c r="O7" s="745" t="s">
        <v>259</v>
      </c>
      <c r="P7" s="107"/>
      <c r="Q7" s="745" t="s">
        <v>7</v>
      </c>
      <c r="R7" s="110"/>
      <c r="S7" s="102"/>
    </row>
    <row r="8" spans="1:19" ht="14.25" customHeight="1" x14ac:dyDescent="0.3">
      <c r="A8" s="744"/>
      <c r="B8" s="102"/>
      <c r="C8" s="750"/>
      <c r="D8" s="111"/>
      <c r="E8" s="745"/>
      <c r="F8" s="107"/>
      <c r="G8" s="745"/>
      <c r="H8" s="108"/>
      <c r="I8" s="745"/>
      <c r="J8" s="107"/>
      <c r="K8" s="745"/>
      <c r="L8" s="108"/>
      <c r="M8" s="745"/>
      <c r="N8" s="109"/>
      <c r="O8" s="745"/>
      <c r="P8" s="107"/>
      <c r="Q8" s="745"/>
      <c r="R8" s="110"/>
      <c r="S8" s="102"/>
    </row>
    <row r="9" spans="1:19" ht="14.25" customHeight="1" x14ac:dyDescent="0.25">
      <c r="A9" s="744"/>
      <c r="B9" s="102"/>
      <c r="C9" s="94"/>
      <c r="D9" s="112"/>
      <c r="E9" s="745"/>
      <c r="F9" s="107"/>
      <c r="G9" s="745"/>
      <c r="H9" s="113"/>
      <c r="I9" s="745"/>
      <c r="J9" s="107"/>
      <c r="K9" s="745"/>
      <c r="L9" s="113"/>
      <c r="M9" s="745"/>
      <c r="N9" s="114"/>
      <c r="O9" s="745"/>
      <c r="P9" s="107"/>
      <c r="Q9" s="745"/>
      <c r="R9" s="110"/>
      <c r="S9" s="102"/>
    </row>
    <row r="10" spans="1:19" ht="14.25" customHeight="1" x14ac:dyDescent="0.25">
      <c r="A10" s="744"/>
      <c r="B10" s="102"/>
      <c r="C10" s="94"/>
      <c r="D10" s="112"/>
      <c r="E10" s="745"/>
      <c r="F10" s="107"/>
      <c r="G10" s="745"/>
      <c r="H10" s="113"/>
      <c r="I10" s="745"/>
      <c r="J10" s="107"/>
      <c r="K10" s="745"/>
      <c r="L10" s="113"/>
      <c r="M10" s="745"/>
      <c r="N10" s="115"/>
      <c r="O10" s="745"/>
      <c r="P10" s="107"/>
      <c r="Q10" s="745"/>
      <c r="R10" s="116"/>
      <c r="S10" s="102"/>
    </row>
    <row r="11" spans="1:19" ht="12" customHeight="1" x14ac:dyDescent="0.3">
      <c r="A11" s="744"/>
      <c r="B11" s="102"/>
      <c r="C11" s="94"/>
      <c r="D11" s="112"/>
      <c r="E11" s="107"/>
      <c r="F11" s="107"/>
      <c r="G11" s="107"/>
      <c r="H11" s="107"/>
      <c r="I11" s="107"/>
      <c r="J11" s="107"/>
      <c r="K11" s="107"/>
      <c r="L11" s="107"/>
      <c r="M11" s="117"/>
      <c r="N11" s="117"/>
      <c r="O11" s="107"/>
      <c r="P11" s="107"/>
      <c r="Q11" s="107"/>
      <c r="R11" s="118"/>
      <c r="S11" s="102"/>
    </row>
    <row r="12" spans="1:19" ht="21" customHeight="1" x14ac:dyDescent="0.3">
      <c r="A12" s="744"/>
      <c r="B12" s="102"/>
      <c r="C12" s="94"/>
      <c r="D12" s="112"/>
      <c r="E12" s="119"/>
      <c r="F12" s="119"/>
      <c r="G12" s="120" t="s">
        <v>8</v>
      </c>
      <c r="H12" s="120"/>
      <c r="I12" s="120" t="s">
        <v>8</v>
      </c>
      <c r="J12" s="120"/>
      <c r="K12" s="120" t="s">
        <v>8</v>
      </c>
      <c r="L12" s="120"/>
      <c r="M12" s="120"/>
      <c r="N12" s="120"/>
      <c r="O12" s="120" t="s">
        <v>8</v>
      </c>
      <c r="P12" s="120"/>
      <c r="Q12" s="120" t="s">
        <v>8</v>
      </c>
      <c r="R12" s="121"/>
      <c r="S12" s="102"/>
    </row>
    <row r="13" spans="1:19" ht="21" customHeight="1" thickBot="1" x14ac:dyDescent="0.35">
      <c r="A13" s="744"/>
      <c r="B13" s="536"/>
      <c r="C13" s="538"/>
      <c r="D13" s="538"/>
      <c r="E13" s="539"/>
      <c r="F13" s="539"/>
      <c r="G13" s="540"/>
      <c r="H13" s="540"/>
      <c r="I13" s="540"/>
      <c r="J13" s="540"/>
      <c r="K13" s="540"/>
      <c r="L13" s="540"/>
      <c r="M13" s="540"/>
      <c r="N13" s="540"/>
      <c r="O13" s="540"/>
      <c r="P13" s="540"/>
      <c r="Q13" s="540"/>
      <c r="R13" s="121"/>
      <c r="S13" s="102"/>
    </row>
    <row r="14" spans="1:19" ht="30" customHeight="1" thickBot="1" x14ac:dyDescent="0.35">
      <c r="A14" s="744"/>
      <c r="B14" s="541"/>
      <c r="C14" s="542" t="s">
        <v>11</v>
      </c>
      <c r="D14" s="542"/>
      <c r="E14" s="543">
        <f>SUM(E15:E20)</f>
        <v>136453</v>
      </c>
      <c r="F14" s="543"/>
      <c r="G14" s="543">
        <f t="shared" ref="G14:Q14" si="0">SUM(G15:G20)</f>
        <v>98959215.500398055</v>
      </c>
      <c r="H14" s="543"/>
      <c r="I14" s="543">
        <f t="shared" si="0"/>
        <v>55128534.409424938</v>
      </c>
      <c r="J14" s="543"/>
      <c r="K14" s="543">
        <f t="shared" si="0"/>
        <v>43830681.090973124</v>
      </c>
      <c r="L14" s="543"/>
      <c r="M14" s="543">
        <f t="shared" si="0"/>
        <v>1079843</v>
      </c>
      <c r="N14" s="543"/>
      <c r="O14" s="543">
        <f t="shared" si="0"/>
        <v>15469043.080354206</v>
      </c>
      <c r="P14" s="543"/>
      <c r="Q14" s="543">
        <f t="shared" si="0"/>
        <v>12604934.232182357</v>
      </c>
      <c r="R14" s="122"/>
      <c r="S14" s="102"/>
    </row>
    <row r="15" spans="1:19" ht="60" customHeight="1" x14ac:dyDescent="0.3">
      <c r="A15" s="744"/>
      <c r="B15" s="102"/>
      <c r="C15" s="123" t="s">
        <v>44</v>
      </c>
      <c r="D15" s="123"/>
      <c r="E15" s="124">
        <v>120495</v>
      </c>
      <c r="F15" s="125"/>
      <c r="G15" s="124">
        <v>50640201.429587699</v>
      </c>
      <c r="H15" s="126"/>
      <c r="I15" s="124">
        <v>27201253.027464401</v>
      </c>
      <c r="J15" s="58"/>
      <c r="K15" s="127">
        <f>G15-I15</f>
        <v>23438948.402123298</v>
      </c>
      <c r="L15" s="127"/>
      <c r="M15" s="126">
        <v>761444</v>
      </c>
      <c r="N15" s="126"/>
      <c r="O15" s="127">
        <v>8138634.8216082798</v>
      </c>
      <c r="P15" s="126"/>
      <c r="Q15" s="127">
        <v>3904000.2303915201</v>
      </c>
      <c r="R15" s="128"/>
      <c r="S15" s="102"/>
    </row>
    <row r="16" spans="1:19" ht="60" customHeight="1" x14ac:dyDescent="0.3">
      <c r="A16" s="744"/>
      <c r="B16" s="102"/>
      <c r="C16" s="123" t="s">
        <v>45</v>
      </c>
      <c r="D16" s="123"/>
      <c r="E16" s="124">
        <v>5049</v>
      </c>
      <c r="F16" s="125"/>
      <c r="G16" s="124">
        <v>4544329.8852054998</v>
      </c>
      <c r="H16" s="126"/>
      <c r="I16" s="124">
        <v>2489133.8162457701</v>
      </c>
      <c r="J16" s="58"/>
      <c r="K16" s="127">
        <f t="shared" ref="K16:K20" si="1">G16-I16</f>
        <v>2055196.0689597297</v>
      </c>
      <c r="L16" s="127"/>
      <c r="M16" s="126">
        <v>58454</v>
      </c>
      <c r="N16" s="126"/>
      <c r="O16" s="127">
        <v>819070.36206167506</v>
      </c>
      <c r="P16" s="126"/>
      <c r="Q16" s="127">
        <v>385837.03684710199</v>
      </c>
      <c r="R16" s="128"/>
      <c r="S16" s="102"/>
    </row>
    <row r="17" spans="1:19" ht="60" customHeight="1" x14ac:dyDescent="0.3">
      <c r="A17" s="744"/>
      <c r="B17" s="102"/>
      <c r="C17" s="123" t="s">
        <v>46</v>
      </c>
      <c r="D17" s="123"/>
      <c r="E17" s="124">
        <v>39</v>
      </c>
      <c r="F17" s="125"/>
      <c r="G17" s="124">
        <v>32779.250542351801</v>
      </c>
      <c r="H17" s="126"/>
      <c r="I17" s="124">
        <v>18162.646946529101</v>
      </c>
      <c r="J17" s="58"/>
      <c r="K17" s="127">
        <f t="shared" si="1"/>
        <v>14616.6035958227</v>
      </c>
      <c r="L17" s="127"/>
      <c r="M17" s="126">
        <v>418</v>
      </c>
      <c r="N17" s="126"/>
      <c r="O17" s="127">
        <v>8817.3545558018996</v>
      </c>
      <c r="P17" s="126"/>
      <c r="Q17" s="127">
        <v>2899.1348734019398</v>
      </c>
      <c r="R17" s="128"/>
      <c r="S17" s="102"/>
    </row>
    <row r="18" spans="1:19" ht="60" customHeight="1" x14ac:dyDescent="0.3">
      <c r="A18" s="744"/>
      <c r="B18" s="102"/>
      <c r="C18" s="123" t="s">
        <v>47</v>
      </c>
      <c r="D18" s="123"/>
      <c r="E18" s="124">
        <v>10847</v>
      </c>
      <c r="F18" s="125"/>
      <c r="G18" s="124">
        <v>43665994.310444303</v>
      </c>
      <c r="H18" s="126"/>
      <c r="I18" s="124">
        <v>25366916.868460901</v>
      </c>
      <c r="J18" s="58"/>
      <c r="K18" s="127">
        <f t="shared" si="1"/>
        <v>18299077.441983402</v>
      </c>
      <c r="L18" s="127"/>
      <c r="M18" s="126">
        <v>258096</v>
      </c>
      <c r="N18" s="126"/>
      <c r="O18" s="127">
        <v>6491181.7335505504</v>
      </c>
      <c r="P18" s="126"/>
      <c r="Q18" s="127">
        <v>8244017.7408084599</v>
      </c>
      <c r="R18" s="128"/>
      <c r="S18" s="102"/>
    </row>
    <row r="19" spans="1:19" ht="60" customHeight="1" x14ac:dyDescent="0.3">
      <c r="A19" s="744"/>
      <c r="B19" s="102"/>
      <c r="C19" s="123" t="s">
        <v>48</v>
      </c>
      <c r="D19" s="123"/>
      <c r="E19" s="124">
        <v>8</v>
      </c>
      <c r="F19" s="125"/>
      <c r="G19" s="124">
        <v>51866.899864930601</v>
      </c>
      <c r="H19" s="126"/>
      <c r="I19" s="124">
        <v>29723.729077477801</v>
      </c>
      <c r="J19" s="58"/>
      <c r="K19" s="127">
        <f t="shared" si="1"/>
        <v>22143.1707874528</v>
      </c>
      <c r="L19" s="127"/>
      <c r="M19" s="126">
        <v>267</v>
      </c>
      <c r="N19" s="126"/>
      <c r="O19" s="127">
        <v>7270.4502477664801</v>
      </c>
      <c r="P19" s="126"/>
      <c r="Q19" s="127">
        <v>66049.855376635503</v>
      </c>
      <c r="R19" s="128"/>
      <c r="S19" s="102"/>
    </row>
    <row r="20" spans="1:19" ht="60" customHeight="1" x14ac:dyDescent="0.3">
      <c r="A20" s="744"/>
      <c r="B20" s="102"/>
      <c r="C20" s="129" t="s">
        <v>49</v>
      </c>
      <c r="D20" s="129"/>
      <c r="E20" s="124">
        <v>15</v>
      </c>
      <c r="F20" s="130"/>
      <c r="G20" s="124">
        <v>24043.724753276299</v>
      </c>
      <c r="H20" s="131"/>
      <c r="I20" s="124">
        <v>23344.321229859601</v>
      </c>
      <c r="J20" s="132"/>
      <c r="K20" s="127">
        <f t="shared" si="1"/>
        <v>699.40352341669859</v>
      </c>
      <c r="L20" s="124"/>
      <c r="M20" s="124">
        <v>1164</v>
      </c>
      <c r="N20" s="124"/>
      <c r="O20" s="124">
        <v>4068.3583301333601</v>
      </c>
      <c r="P20" s="131"/>
      <c r="Q20" s="124">
        <v>2130.2338852385001</v>
      </c>
      <c r="R20" s="128"/>
      <c r="S20" s="102"/>
    </row>
    <row r="21" spans="1:19" ht="14.25" customHeight="1" x14ac:dyDescent="0.3">
      <c r="A21" s="744"/>
      <c r="B21" s="10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S21" s="102"/>
    </row>
    <row r="22" spans="1:19" ht="14.25" customHeight="1" thickBot="1" x14ac:dyDescent="0.35">
      <c r="A22" s="744"/>
      <c r="B22" s="102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538"/>
      <c r="N22" s="538"/>
      <c r="O22" s="538"/>
      <c r="P22" s="538"/>
      <c r="Q22" s="538"/>
      <c r="S22" s="102"/>
    </row>
    <row r="23" spans="1:19" ht="14.25" customHeight="1" x14ac:dyDescent="0.3">
      <c r="A23" s="744"/>
      <c r="B23" s="102"/>
    </row>
    <row r="24" spans="1:19" x14ac:dyDescent="0.3">
      <c r="A24" s="133"/>
      <c r="B24" s="133"/>
    </row>
    <row r="25" spans="1:19" x14ac:dyDescent="0.3">
      <c r="A25" s="133"/>
    </row>
    <row r="26" spans="1:19" x14ac:dyDescent="0.3">
      <c r="A26" s="133"/>
    </row>
    <row r="27" spans="1:19" x14ac:dyDescent="0.3">
      <c r="A27" s="133"/>
    </row>
    <row r="28" spans="1:19" x14ac:dyDescent="0.3">
      <c r="A28" s="133"/>
    </row>
    <row r="29" spans="1:19" x14ac:dyDescent="0.3">
      <c r="A29" s="133"/>
      <c r="G29" s="134"/>
    </row>
    <row r="30" spans="1:19" x14ac:dyDescent="0.3">
      <c r="A30" s="133"/>
    </row>
    <row r="31" spans="1:19" x14ac:dyDescent="0.3">
      <c r="A31" s="133"/>
    </row>
    <row r="32" spans="1:19" x14ac:dyDescent="0.3">
      <c r="A32" s="133"/>
    </row>
    <row r="33" spans="1:1" x14ac:dyDescent="0.3">
      <c r="A33" s="133"/>
    </row>
    <row r="34" spans="1:1" x14ac:dyDescent="0.3">
      <c r="A34" s="133"/>
    </row>
  </sheetData>
  <sheetProtection algorithmName="SHA-512" hashValue="E+a3UApHgwNN+3QquEmGK8lNxt/ObYTkCLNiWisLSRdwlWGRkoWBRSgU+PwAGHqlnWRfgUkTBhZd08mCnt4KJw==" saltValue="/hX/g4gms83d+3U4VtV4Lg==" spinCount="100000" sheet="1" objects="1" scenarios="1"/>
  <mergeCells count="11">
    <mergeCell ref="A1:A23"/>
    <mergeCell ref="Q7:Q10"/>
    <mergeCell ref="C3:Q3"/>
    <mergeCell ref="C4:Q4"/>
    <mergeCell ref="C7:C8"/>
    <mergeCell ref="E7:E10"/>
    <mergeCell ref="G7:G10"/>
    <mergeCell ref="I7:I10"/>
    <mergeCell ref="K7:K10"/>
    <mergeCell ref="M7:M10"/>
    <mergeCell ref="O7:O10"/>
  </mergeCells>
  <pageMargins left="0.19685039370078741" right="0.19685039370078741" top="0.39370078740157483" bottom="0.3937007874015748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S38"/>
  <sheetViews>
    <sheetView showGridLines="0" view="pageBreakPreview" zoomScale="90" zoomScaleNormal="40" zoomScaleSheetLayoutView="90" workbookViewId="0">
      <selection activeCell="G17" sqref="G17"/>
    </sheetView>
  </sheetViews>
  <sheetFormatPr defaultColWidth="9.109375" defaultRowHeight="13.8" x14ac:dyDescent="0.3"/>
  <cols>
    <col min="1" max="1" width="5.6640625" style="621" customWidth="1"/>
    <col min="2" max="2" width="2.6640625" style="621" customWidth="1"/>
    <col min="3" max="3" width="24.6640625" style="621" customWidth="1"/>
    <col min="4" max="4" width="2.6640625" style="621" customWidth="1"/>
    <col min="5" max="5" width="19.6640625" style="621" customWidth="1"/>
    <col min="6" max="6" width="2.6640625" style="621" customWidth="1"/>
    <col min="7" max="7" width="19.6640625" style="621" customWidth="1"/>
    <col min="8" max="8" width="2.6640625" style="621" customWidth="1"/>
    <col min="9" max="9" width="19.6640625" style="621" customWidth="1"/>
    <col min="10" max="10" width="2.6640625" style="621" customWidth="1"/>
    <col min="11" max="11" width="19.6640625" style="621" customWidth="1"/>
    <col min="12" max="12" width="2.6640625" style="621" customWidth="1"/>
    <col min="13" max="13" width="19.6640625" style="621" customWidth="1"/>
    <col min="14" max="14" width="2.6640625" style="621" customWidth="1"/>
    <col min="15" max="15" width="19.6640625" style="621" customWidth="1"/>
    <col min="16" max="16" width="2.6640625" style="621" customWidth="1"/>
    <col min="17" max="17" width="19.6640625" style="621" customWidth="1"/>
    <col min="18" max="18" width="2.6640625" style="621" customWidth="1"/>
    <col min="19" max="16384" width="9.109375" style="621"/>
  </cols>
  <sheetData>
    <row r="1" spans="1:18" ht="14.25" customHeight="1" x14ac:dyDescent="0.3">
      <c r="A1" s="751"/>
      <c r="B1" s="646"/>
    </row>
    <row r="2" spans="1:18" ht="14.25" customHeight="1" x14ac:dyDescent="0.3">
      <c r="A2" s="751"/>
      <c r="B2" s="646"/>
    </row>
    <row r="3" spans="1:18" ht="14.25" customHeight="1" x14ac:dyDescent="0.3">
      <c r="A3" s="751"/>
      <c r="B3" s="646"/>
      <c r="C3" s="754" t="s">
        <v>50</v>
      </c>
      <c r="D3" s="754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  <c r="Q3" s="755"/>
      <c r="R3" s="622"/>
    </row>
    <row r="4" spans="1:18" ht="14.25" customHeight="1" x14ac:dyDescent="0.3">
      <c r="A4" s="751"/>
      <c r="B4" s="646"/>
      <c r="C4" s="756" t="s">
        <v>202</v>
      </c>
      <c r="D4" s="756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622"/>
    </row>
    <row r="5" spans="1:18" ht="9" customHeight="1" thickBot="1" x14ac:dyDescent="0.35">
      <c r="A5" s="751"/>
      <c r="B5" s="646"/>
      <c r="C5" s="653"/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</row>
    <row r="6" spans="1:18" ht="9" customHeight="1" x14ac:dyDescent="0.3">
      <c r="A6" s="751"/>
      <c r="B6" s="646"/>
      <c r="C6" s="142"/>
      <c r="D6" s="142"/>
      <c r="E6" s="138"/>
      <c r="F6" s="138"/>
      <c r="G6" s="138"/>
      <c r="H6" s="138"/>
      <c r="I6" s="138"/>
      <c r="J6" s="138"/>
      <c r="K6" s="138"/>
      <c r="L6" s="138"/>
      <c r="M6" s="407"/>
      <c r="N6" s="407"/>
      <c r="O6" s="138"/>
      <c r="P6" s="138"/>
      <c r="Q6" s="138"/>
      <c r="R6" s="138"/>
    </row>
    <row r="7" spans="1:18" ht="14.25" customHeight="1" x14ac:dyDescent="0.3">
      <c r="A7" s="751"/>
      <c r="B7" s="646"/>
      <c r="C7" s="758" t="s">
        <v>51</v>
      </c>
      <c r="D7" s="139"/>
      <c r="E7" s="752" t="s">
        <v>52</v>
      </c>
      <c r="F7" s="138"/>
      <c r="G7" s="752" t="s">
        <v>4</v>
      </c>
      <c r="H7" s="140"/>
      <c r="I7" s="752" t="s">
        <v>42</v>
      </c>
      <c r="J7" s="138"/>
      <c r="K7" s="752" t="s">
        <v>43</v>
      </c>
      <c r="L7" s="140"/>
      <c r="M7" s="752" t="s">
        <v>260</v>
      </c>
      <c r="N7" s="109"/>
      <c r="O7" s="752" t="s">
        <v>255</v>
      </c>
      <c r="P7" s="138"/>
      <c r="Q7" s="752" t="s">
        <v>7</v>
      </c>
      <c r="R7" s="280"/>
    </row>
    <row r="8" spans="1:18" ht="14.25" customHeight="1" x14ac:dyDescent="0.3">
      <c r="A8" s="751"/>
      <c r="B8" s="646"/>
      <c r="C8" s="759"/>
      <c r="D8" s="141"/>
      <c r="E8" s="760"/>
      <c r="F8" s="138"/>
      <c r="G8" s="760"/>
      <c r="H8" s="140"/>
      <c r="I8" s="760"/>
      <c r="J8" s="138"/>
      <c r="K8" s="760"/>
      <c r="L8" s="140"/>
      <c r="M8" s="752"/>
      <c r="N8" s="109"/>
      <c r="O8" s="752"/>
      <c r="P8" s="138"/>
      <c r="Q8" s="752"/>
      <c r="R8" s="280"/>
    </row>
    <row r="9" spans="1:18" ht="14.25" customHeight="1" x14ac:dyDescent="0.25">
      <c r="A9" s="751"/>
      <c r="B9" s="646"/>
      <c r="C9" s="142"/>
      <c r="D9" s="142"/>
      <c r="E9" s="760"/>
      <c r="F9" s="138"/>
      <c r="G9" s="760"/>
      <c r="H9" s="143"/>
      <c r="I9" s="760"/>
      <c r="J9" s="138"/>
      <c r="K9" s="760"/>
      <c r="L9" s="143"/>
      <c r="M9" s="752"/>
      <c r="N9" s="114"/>
      <c r="O9" s="752"/>
      <c r="P9" s="138"/>
      <c r="Q9" s="752"/>
      <c r="R9" s="280"/>
    </row>
    <row r="10" spans="1:18" ht="14.25" customHeight="1" x14ac:dyDescent="0.25">
      <c r="A10" s="751"/>
      <c r="B10" s="646"/>
      <c r="C10" s="142"/>
      <c r="D10" s="142"/>
      <c r="E10" s="760"/>
      <c r="F10" s="138"/>
      <c r="G10" s="760"/>
      <c r="H10" s="143"/>
      <c r="I10" s="760"/>
      <c r="J10" s="138"/>
      <c r="K10" s="760"/>
      <c r="L10" s="143"/>
      <c r="M10" s="752"/>
      <c r="N10" s="115"/>
      <c r="O10" s="752"/>
      <c r="P10" s="138"/>
      <c r="Q10" s="752"/>
      <c r="R10" s="284"/>
    </row>
    <row r="11" spans="1:18" ht="12" customHeight="1" x14ac:dyDescent="0.3">
      <c r="A11" s="751"/>
      <c r="B11" s="646"/>
      <c r="C11" s="142"/>
      <c r="D11" s="142"/>
      <c r="E11" s="140"/>
      <c r="F11" s="140"/>
      <c r="G11" s="140"/>
      <c r="H11" s="140"/>
      <c r="I11" s="140"/>
      <c r="J11" s="140"/>
      <c r="K11" s="140"/>
      <c r="L11" s="140"/>
      <c r="M11" s="619"/>
      <c r="N11" s="619"/>
      <c r="O11" s="140"/>
      <c r="P11" s="140"/>
      <c r="Q11" s="140"/>
      <c r="R11" s="140"/>
    </row>
    <row r="12" spans="1:18" ht="21" customHeight="1" x14ac:dyDescent="0.3">
      <c r="A12" s="751"/>
      <c r="B12" s="646"/>
      <c r="C12" s="142"/>
      <c r="D12" s="142"/>
      <c r="E12" s="144"/>
      <c r="F12" s="144"/>
      <c r="G12" s="144" t="s">
        <v>8</v>
      </c>
      <c r="H12" s="144"/>
      <c r="I12" s="144" t="s">
        <v>8</v>
      </c>
      <c r="J12" s="144"/>
      <c r="K12" s="144" t="s">
        <v>8</v>
      </c>
      <c r="L12" s="144"/>
      <c r="M12" s="144"/>
      <c r="N12" s="144"/>
      <c r="O12" s="144" t="s">
        <v>8</v>
      </c>
      <c r="P12" s="144"/>
      <c r="Q12" s="144" t="s">
        <v>8</v>
      </c>
      <c r="R12" s="144"/>
    </row>
    <row r="13" spans="1:18" ht="21" customHeight="1" thickBot="1" x14ac:dyDescent="0.35">
      <c r="A13" s="751"/>
      <c r="B13" s="646"/>
      <c r="C13" s="503"/>
      <c r="D13" s="503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144"/>
    </row>
    <row r="14" spans="1:18" ht="30" customHeight="1" thickBot="1" x14ac:dyDescent="0.35">
      <c r="A14" s="751"/>
      <c r="B14" s="646"/>
      <c r="C14" s="664" t="s">
        <v>53</v>
      </c>
      <c r="D14" s="664"/>
      <c r="E14" s="665">
        <f>SUM(E15:E17)</f>
        <v>136453</v>
      </c>
      <c r="F14" s="665"/>
      <c r="G14" s="665">
        <f t="shared" ref="G14:Q14" si="0">SUM(G15:G17)</f>
        <v>98959215.50039801</v>
      </c>
      <c r="H14" s="665"/>
      <c r="I14" s="665">
        <f t="shared" si="0"/>
        <v>55128534.409424961</v>
      </c>
      <c r="J14" s="665"/>
      <c r="K14" s="665">
        <f t="shared" si="0"/>
        <v>43830681.090973064</v>
      </c>
      <c r="L14" s="665"/>
      <c r="M14" s="665">
        <f t="shared" si="0"/>
        <v>1079843</v>
      </c>
      <c r="N14" s="665"/>
      <c r="O14" s="665">
        <f t="shared" si="0"/>
        <v>15469043.080354212</v>
      </c>
      <c r="P14" s="665"/>
      <c r="Q14" s="665">
        <f t="shared" si="0"/>
        <v>12604934.232182339</v>
      </c>
      <c r="R14" s="647"/>
    </row>
    <row r="15" spans="1:18" ht="120" customHeight="1" x14ac:dyDescent="0.3">
      <c r="A15" s="751"/>
      <c r="B15" s="646"/>
      <c r="C15" s="648" t="s">
        <v>54</v>
      </c>
      <c r="D15" s="648"/>
      <c r="E15" s="628">
        <v>136272</v>
      </c>
      <c r="F15" s="627"/>
      <c r="G15" s="627">
        <v>97487098.2106141</v>
      </c>
      <c r="H15" s="627"/>
      <c r="I15" s="627">
        <v>54325427.433001898</v>
      </c>
      <c r="J15" s="627"/>
      <c r="K15" s="627">
        <f>G15-I15</f>
        <v>43161670.777612202</v>
      </c>
      <c r="L15" s="627"/>
      <c r="M15" s="627">
        <v>1072732</v>
      </c>
      <c r="N15" s="627"/>
      <c r="O15" s="627">
        <v>15285116.1581288</v>
      </c>
      <c r="P15" s="627"/>
      <c r="Q15" s="627">
        <v>12253823.7891449</v>
      </c>
      <c r="R15" s="627"/>
    </row>
    <row r="16" spans="1:18" ht="120" customHeight="1" x14ac:dyDescent="0.25">
      <c r="A16" s="751"/>
      <c r="B16" s="646"/>
      <c r="C16" s="648" t="s">
        <v>55</v>
      </c>
      <c r="D16" s="648"/>
      <c r="E16" s="628">
        <v>119</v>
      </c>
      <c r="F16" s="649"/>
      <c r="G16" s="628">
        <v>1287862.94934099</v>
      </c>
      <c r="H16" s="649"/>
      <c r="I16" s="628">
        <v>744918.80835391302</v>
      </c>
      <c r="J16" s="649"/>
      <c r="K16" s="627">
        <f t="shared" ref="K16:K17" si="1">G16-I16</f>
        <v>542944.14098707703</v>
      </c>
      <c r="L16" s="628"/>
      <c r="M16" s="628">
        <v>5897</v>
      </c>
      <c r="N16" s="628"/>
      <c r="O16" s="628">
        <v>170397.69714733399</v>
      </c>
      <c r="P16" s="649"/>
      <c r="Q16" s="628">
        <v>329801.80171793501</v>
      </c>
      <c r="R16" s="753"/>
    </row>
    <row r="17" spans="1:19" ht="120" customHeight="1" x14ac:dyDescent="0.3">
      <c r="A17" s="751"/>
      <c r="B17" s="646"/>
      <c r="C17" s="648" t="s">
        <v>56</v>
      </c>
      <c r="D17" s="648"/>
      <c r="E17" s="628">
        <v>62</v>
      </c>
      <c r="F17" s="627"/>
      <c r="G17" s="628">
        <v>184254.34044293201</v>
      </c>
      <c r="H17" s="627"/>
      <c r="I17" s="628">
        <v>58188.168069146101</v>
      </c>
      <c r="J17" s="627"/>
      <c r="K17" s="627">
        <f t="shared" si="1"/>
        <v>126066.1723737859</v>
      </c>
      <c r="L17" s="628"/>
      <c r="M17" s="628">
        <v>1214</v>
      </c>
      <c r="N17" s="628"/>
      <c r="O17" s="628">
        <v>13529.225078077099</v>
      </c>
      <c r="P17" s="627"/>
      <c r="Q17" s="628">
        <v>21308.6413195038</v>
      </c>
      <c r="R17" s="753"/>
    </row>
    <row r="18" spans="1:19" s="136" customFormat="1" ht="14.25" customHeight="1" x14ac:dyDescent="0.3">
      <c r="A18" s="751"/>
      <c r="B18" s="646"/>
      <c r="C18" s="648"/>
      <c r="D18" s="648"/>
      <c r="E18" s="632"/>
      <c r="F18" s="627"/>
      <c r="G18" s="632"/>
      <c r="H18" s="627"/>
      <c r="I18" s="632"/>
      <c r="J18" s="627"/>
      <c r="K18" s="632"/>
      <c r="L18" s="632"/>
      <c r="M18" s="632"/>
      <c r="N18" s="632"/>
      <c r="O18" s="632"/>
      <c r="P18" s="627"/>
      <c r="Q18" s="632"/>
      <c r="R18" s="632"/>
    </row>
    <row r="19" spans="1:19" s="136" customFormat="1" ht="14.25" customHeight="1" thickBot="1" x14ac:dyDescent="0.35">
      <c r="A19" s="751"/>
      <c r="B19" s="646"/>
      <c r="C19" s="666"/>
      <c r="D19" s="666"/>
      <c r="E19" s="667"/>
      <c r="F19" s="668"/>
      <c r="G19" s="667"/>
      <c r="H19" s="668"/>
      <c r="I19" s="667"/>
      <c r="J19" s="668"/>
      <c r="K19" s="667"/>
      <c r="L19" s="667"/>
      <c r="M19" s="667"/>
      <c r="N19" s="667"/>
      <c r="O19" s="667"/>
      <c r="P19" s="668"/>
      <c r="Q19" s="667"/>
      <c r="R19" s="632"/>
    </row>
    <row r="20" spans="1:19" s="136" customFormat="1" ht="14.25" customHeight="1" x14ac:dyDescent="0.3">
      <c r="A20" s="751"/>
      <c r="B20" s="646"/>
      <c r="C20" s="650"/>
      <c r="D20" s="650"/>
      <c r="E20" s="651"/>
      <c r="F20" s="23"/>
      <c r="G20" s="651"/>
      <c r="H20" s="23"/>
      <c r="I20" s="651"/>
      <c r="J20" s="23"/>
      <c r="K20" s="651"/>
      <c r="L20" s="651"/>
      <c r="M20" s="651"/>
      <c r="N20" s="651"/>
      <c r="O20" s="651"/>
      <c r="P20" s="23"/>
      <c r="Q20" s="651"/>
      <c r="R20" s="651"/>
    </row>
    <row r="21" spans="1:19" s="136" customFormat="1" ht="15" customHeight="1" x14ac:dyDescent="0.3">
      <c r="A21" s="751"/>
      <c r="B21" s="642"/>
      <c r="C21" s="650"/>
      <c r="D21" s="650"/>
      <c r="E21" s="651"/>
      <c r="F21" s="23"/>
      <c r="G21" s="651"/>
      <c r="H21" s="23"/>
      <c r="I21" s="651"/>
      <c r="J21" s="23"/>
      <c r="K21" s="651"/>
      <c r="L21" s="651"/>
      <c r="M21" s="651"/>
      <c r="N21" s="651"/>
      <c r="O21" s="651"/>
      <c r="P21" s="23"/>
      <c r="Q21" s="651"/>
      <c r="R21" s="651"/>
    </row>
    <row r="22" spans="1:19" x14ac:dyDescent="0.3">
      <c r="A22" s="751"/>
      <c r="C22" s="650"/>
      <c r="D22" s="650"/>
      <c r="E22" s="65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9" ht="17.25" customHeight="1" x14ac:dyDescent="0.3">
      <c r="A23" s="751"/>
    </row>
    <row r="24" spans="1:19" x14ac:dyDescent="0.3">
      <c r="A24" s="642"/>
    </row>
    <row r="25" spans="1:19" x14ac:dyDescent="0.3">
      <c r="A25" s="642"/>
    </row>
    <row r="26" spans="1:19" x14ac:dyDescent="0.3">
      <c r="A26" s="642"/>
    </row>
    <row r="27" spans="1:19" x14ac:dyDescent="0.3">
      <c r="A27" s="642"/>
    </row>
    <row r="31" spans="1:19" x14ac:dyDescent="0.3">
      <c r="Q31" s="712"/>
      <c r="R31" s="712"/>
      <c r="S31" s="712"/>
    </row>
    <row r="32" spans="1:19" x14ac:dyDescent="0.3">
      <c r="Q32" s="712"/>
      <c r="R32" s="712"/>
      <c r="S32" s="712"/>
    </row>
    <row r="33" spans="17:19" x14ac:dyDescent="0.3">
      <c r="Q33" s="712"/>
      <c r="R33" s="712"/>
      <c r="S33" s="712"/>
    </row>
    <row r="34" spans="17:19" x14ac:dyDescent="0.3">
      <c r="Q34" s="712"/>
      <c r="R34" s="712"/>
      <c r="S34" s="712"/>
    </row>
    <row r="35" spans="17:19" x14ac:dyDescent="0.3">
      <c r="Q35" s="712"/>
      <c r="R35" s="712"/>
      <c r="S35" s="712"/>
    </row>
    <row r="36" spans="17:19" x14ac:dyDescent="0.3">
      <c r="Q36" s="712"/>
      <c r="R36" s="712"/>
      <c r="S36" s="712"/>
    </row>
    <row r="37" spans="17:19" x14ac:dyDescent="0.3">
      <c r="Q37" s="712"/>
      <c r="R37" s="712"/>
      <c r="S37" s="712"/>
    </row>
    <row r="38" spans="17:19" x14ac:dyDescent="0.3">
      <c r="Q38" s="712"/>
      <c r="R38" s="712"/>
      <c r="S38" s="712"/>
    </row>
  </sheetData>
  <sheetProtection algorithmName="SHA-512" hashValue="xJM2mv3o2eV4brBm7r8abplN4h0DTPKUS/BhCp+p7lYDW3oPCltOU9/3WLchGRQNvz/rvw3LNBLZenVnbJqeVA==" saltValue="wefplqexFJMNDT7TUWXbCQ==" spinCount="100000" sheet="1" objects="1" scenarios="1"/>
  <mergeCells count="12">
    <mergeCell ref="A1:A23"/>
    <mergeCell ref="Q7:Q10"/>
    <mergeCell ref="R16:R17"/>
    <mergeCell ref="C3:Q3"/>
    <mergeCell ref="C4:Q4"/>
    <mergeCell ref="C7:C8"/>
    <mergeCell ref="E7:E10"/>
    <mergeCell ref="G7:G10"/>
    <mergeCell ref="I7:I10"/>
    <mergeCell ref="K7:K10"/>
    <mergeCell ref="M7:M10"/>
    <mergeCell ref="O7:O10"/>
  </mergeCells>
  <pageMargins left="0.19685039370078741" right="0.19685039370078741" top="0.39370078740157483" bottom="0.3937007874015748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W37"/>
  <sheetViews>
    <sheetView showGridLines="0" view="pageBreakPreview" zoomScale="90" zoomScaleNormal="40" zoomScaleSheetLayoutView="90" workbookViewId="0">
      <selection activeCell="V18" sqref="V18"/>
    </sheetView>
  </sheetViews>
  <sheetFormatPr defaultColWidth="9.109375" defaultRowHeight="13.8" x14ac:dyDescent="0.25"/>
  <cols>
    <col min="1" max="1" width="4.6640625" style="151" customWidth="1"/>
    <col min="2" max="2" width="2.33203125" style="151" customWidth="1"/>
    <col min="3" max="3" width="34.6640625" style="151" customWidth="1"/>
    <col min="4" max="4" width="2.6640625" style="151" customWidth="1"/>
    <col min="5" max="5" width="27.6640625" style="151" customWidth="1"/>
    <col min="6" max="6" width="2.6640625" style="151" customWidth="1"/>
    <col min="7" max="7" width="27.6640625" style="151" customWidth="1"/>
    <col min="8" max="8" width="2.6640625" style="151" customWidth="1"/>
    <col min="9" max="9" width="27.6640625" style="151" customWidth="1"/>
    <col min="10" max="10" width="2.6640625" style="151" customWidth="1"/>
    <col min="11" max="11" width="27.6640625" style="151" customWidth="1"/>
    <col min="12" max="12" width="2.6640625" style="151" customWidth="1"/>
    <col min="13" max="13" width="27.6640625" style="151" customWidth="1"/>
    <col min="14" max="14" width="2.6640625" style="151" customWidth="1"/>
    <col min="15" max="16384" width="9.109375" style="151"/>
  </cols>
  <sheetData>
    <row r="1" spans="1:23" ht="14.25" customHeight="1" x14ac:dyDescent="0.25">
      <c r="A1" s="762"/>
      <c r="B1" s="150"/>
    </row>
    <row r="2" spans="1:23" ht="14.25" customHeight="1" x14ac:dyDescent="0.25">
      <c r="A2" s="762"/>
      <c r="B2" s="150"/>
    </row>
    <row r="3" spans="1:23" ht="14.25" customHeight="1" x14ac:dyDescent="0.3">
      <c r="A3" s="762"/>
      <c r="B3" s="150"/>
      <c r="C3" s="763" t="s">
        <v>194</v>
      </c>
      <c r="D3" s="763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152"/>
      <c r="P3" s="136"/>
      <c r="Q3" s="152"/>
      <c r="R3" s="152"/>
      <c r="S3" s="152"/>
      <c r="T3" s="152"/>
      <c r="U3" s="152"/>
      <c r="V3" s="152"/>
      <c r="W3" s="152"/>
    </row>
    <row r="4" spans="1:23" ht="14.25" customHeight="1" x14ac:dyDescent="0.35">
      <c r="A4" s="762"/>
      <c r="B4" s="150"/>
      <c r="C4" s="765" t="s">
        <v>203</v>
      </c>
      <c r="D4" s="765"/>
      <c r="E4" s="766"/>
      <c r="F4" s="766"/>
      <c r="G4" s="766"/>
      <c r="H4" s="766"/>
      <c r="I4" s="766"/>
      <c r="J4" s="766"/>
      <c r="K4" s="766"/>
      <c r="L4" s="766"/>
      <c r="M4" s="766"/>
      <c r="N4" s="766"/>
      <c r="O4" s="152"/>
      <c r="P4" s="152"/>
      <c r="Q4" s="152"/>
      <c r="R4" s="152"/>
      <c r="S4" s="152"/>
      <c r="T4" s="152"/>
      <c r="U4" s="152"/>
      <c r="V4" s="152"/>
      <c r="W4" s="152"/>
    </row>
    <row r="5" spans="1:23" ht="9" customHeight="1" thickBot="1" x14ac:dyDescent="0.3">
      <c r="A5" s="762"/>
      <c r="B5" s="150"/>
      <c r="C5" s="545"/>
      <c r="D5" s="545"/>
      <c r="E5" s="545"/>
      <c r="F5" s="545"/>
      <c r="G5" s="545"/>
      <c r="H5" s="545"/>
      <c r="I5" s="545"/>
      <c r="J5" s="545"/>
      <c r="K5" s="545"/>
      <c r="L5" s="545"/>
      <c r="M5" s="545"/>
    </row>
    <row r="6" spans="1:23" ht="9" customHeight="1" x14ac:dyDescent="0.25">
      <c r="A6" s="762"/>
      <c r="B6" s="150"/>
      <c r="C6" s="158"/>
      <c r="D6" s="158"/>
      <c r="E6" s="161"/>
      <c r="F6" s="158"/>
      <c r="G6" s="158"/>
      <c r="H6" s="158"/>
      <c r="I6" s="158"/>
      <c r="J6" s="158"/>
      <c r="K6" s="158"/>
      <c r="L6" s="158"/>
      <c r="M6" s="158"/>
    </row>
    <row r="7" spans="1:23" ht="14.25" customHeight="1" x14ac:dyDescent="0.25">
      <c r="A7" s="762"/>
      <c r="B7" s="150"/>
      <c r="C7" s="767" t="s">
        <v>57</v>
      </c>
      <c r="D7" s="153"/>
      <c r="E7" s="769" t="s">
        <v>41</v>
      </c>
      <c r="F7" s="154"/>
      <c r="G7" s="769" t="s">
        <v>58</v>
      </c>
      <c r="H7" s="770"/>
      <c r="I7" s="770"/>
      <c r="J7" s="770"/>
      <c r="K7" s="770"/>
      <c r="L7" s="770"/>
      <c r="M7" s="770"/>
      <c r="N7" s="155"/>
    </row>
    <row r="8" spans="1:23" ht="14.25" customHeight="1" x14ac:dyDescent="0.3">
      <c r="A8" s="762"/>
      <c r="B8" s="150"/>
      <c r="C8" s="768"/>
      <c r="D8" s="156"/>
      <c r="E8" s="769"/>
      <c r="F8" s="154"/>
      <c r="G8" s="770"/>
      <c r="H8" s="770"/>
      <c r="I8" s="770"/>
      <c r="J8" s="770"/>
      <c r="K8" s="770"/>
      <c r="L8" s="770"/>
      <c r="M8" s="770"/>
      <c r="N8" s="157"/>
    </row>
    <row r="9" spans="1:23" ht="14.25" customHeight="1" thickBot="1" x14ac:dyDescent="0.3">
      <c r="A9" s="762"/>
      <c r="B9" s="150"/>
      <c r="C9" s="158"/>
      <c r="D9" s="158"/>
      <c r="E9" s="769"/>
      <c r="F9" s="154"/>
      <c r="G9" s="546"/>
      <c r="H9" s="546"/>
      <c r="I9" s="546"/>
      <c r="J9" s="546"/>
      <c r="K9" s="546"/>
      <c r="L9" s="546"/>
      <c r="M9" s="546"/>
      <c r="N9" s="155"/>
    </row>
    <row r="10" spans="1:23" ht="9" customHeight="1" x14ac:dyDescent="0.25">
      <c r="A10" s="762"/>
      <c r="B10" s="150"/>
      <c r="C10" s="158"/>
      <c r="D10" s="158"/>
      <c r="E10" s="159"/>
      <c r="F10" s="154"/>
      <c r="G10" s="154"/>
      <c r="H10" s="154"/>
      <c r="I10" s="154"/>
      <c r="J10" s="154"/>
      <c r="K10" s="154"/>
      <c r="L10" s="154"/>
      <c r="M10" s="154"/>
      <c r="N10" s="155"/>
    </row>
    <row r="11" spans="1:23" ht="14.25" customHeight="1" x14ac:dyDescent="0.25">
      <c r="A11" s="762"/>
      <c r="B11" s="150"/>
      <c r="C11" s="160"/>
      <c r="D11" s="160"/>
      <c r="E11" s="161"/>
      <c r="F11" s="154"/>
      <c r="G11" s="761" t="s">
        <v>11</v>
      </c>
      <c r="H11" s="154"/>
      <c r="I11" s="761" t="s">
        <v>261</v>
      </c>
      <c r="J11" s="154"/>
      <c r="K11" s="761" t="s">
        <v>59</v>
      </c>
      <c r="L11" s="154"/>
      <c r="M11" s="761" t="s">
        <v>60</v>
      </c>
      <c r="N11" s="155"/>
    </row>
    <row r="12" spans="1:23" ht="14.25" customHeight="1" x14ac:dyDescent="0.25">
      <c r="A12" s="762"/>
      <c r="B12" s="150"/>
      <c r="C12" s="158"/>
      <c r="D12" s="158"/>
      <c r="E12" s="161"/>
      <c r="F12" s="154"/>
      <c r="G12" s="761"/>
      <c r="H12" s="162"/>
      <c r="I12" s="761"/>
      <c r="J12" s="154"/>
      <c r="K12" s="761"/>
      <c r="L12" s="154"/>
      <c r="M12" s="761"/>
      <c r="N12" s="155"/>
    </row>
    <row r="13" spans="1:23" ht="14.25" customHeight="1" x14ac:dyDescent="0.25">
      <c r="A13" s="762"/>
      <c r="B13" s="150"/>
      <c r="C13" s="158"/>
      <c r="D13" s="158"/>
      <c r="E13" s="161"/>
      <c r="F13" s="154"/>
      <c r="G13" s="761"/>
      <c r="H13" s="163"/>
      <c r="I13" s="761"/>
      <c r="J13" s="154"/>
      <c r="K13" s="761"/>
      <c r="L13" s="154"/>
      <c r="M13" s="761"/>
      <c r="N13" s="155"/>
    </row>
    <row r="14" spans="1:23" ht="14.25" customHeight="1" x14ac:dyDescent="0.25">
      <c r="A14" s="762"/>
      <c r="B14" s="150"/>
      <c r="C14" s="158"/>
      <c r="D14" s="158"/>
      <c r="E14" s="161"/>
      <c r="F14" s="154"/>
      <c r="G14" s="761"/>
      <c r="H14" s="154"/>
      <c r="I14" s="761"/>
      <c r="J14" s="154"/>
      <c r="K14" s="761"/>
      <c r="L14" s="154"/>
      <c r="M14" s="761"/>
      <c r="N14" s="155"/>
    </row>
    <row r="15" spans="1:23" ht="14.25" customHeight="1" x14ac:dyDescent="0.25">
      <c r="A15" s="762"/>
      <c r="B15" s="150"/>
      <c r="C15" s="158"/>
      <c r="D15" s="158"/>
      <c r="E15" s="154"/>
      <c r="F15" s="154"/>
      <c r="G15" s="761"/>
      <c r="H15" s="154"/>
      <c r="I15" s="761"/>
      <c r="J15" s="154"/>
      <c r="K15" s="761"/>
      <c r="L15" s="154"/>
      <c r="M15" s="761"/>
      <c r="N15" s="155"/>
    </row>
    <row r="16" spans="1:23" ht="20.25" customHeight="1" x14ac:dyDescent="0.25">
      <c r="A16" s="762"/>
      <c r="B16" s="150"/>
      <c r="C16" s="158"/>
      <c r="D16" s="158"/>
      <c r="E16" s="154"/>
      <c r="F16" s="154"/>
      <c r="G16" s="761"/>
      <c r="H16" s="154"/>
      <c r="I16" s="761"/>
      <c r="J16" s="154"/>
      <c r="K16" s="761"/>
      <c r="L16" s="154"/>
      <c r="M16" s="761"/>
      <c r="N16" s="155"/>
    </row>
    <row r="17" spans="1:20" ht="9" customHeight="1" thickBot="1" x14ac:dyDescent="0.3">
      <c r="A17" s="762"/>
      <c r="B17" s="150"/>
      <c r="C17" s="547"/>
      <c r="D17" s="547"/>
      <c r="E17" s="546"/>
      <c r="F17" s="546"/>
      <c r="G17" s="546"/>
      <c r="H17" s="546"/>
      <c r="I17" s="547"/>
      <c r="J17" s="546"/>
      <c r="K17" s="546"/>
      <c r="L17" s="546"/>
      <c r="M17" s="546"/>
      <c r="N17" s="155"/>
    </row>
    <row r="18" spans="1:20" ht="60" customHeight="1" thickBot="1" x14ac:dyDescent="0.3">
      <c r="A18" s="762"/>
      <c r="B18" s="150"/>
      <c r="C18" s="492" t="s">
        <v>11</v>
      </c>
      <c r="D18" s="505"/>
      <c r="E18" s="548">
        <v>136453</v>
      </c>
      <c r="F18" s="548"/>
      <c r="G18" s="548">
        <v>1079843</v>
      </c>
      <c r="H18" s="548"/>
      <c r="I18" s="548">
        <v>316573</v>
      </c>
      <c r="J18" s="548"/>
      <c r="K18" s="548">
        <v>692434</v>
      </c>
      <c r="L18" s="548"/>
      <c r="M18" s="548">
        <v>70836</v>
      </c>
      <c r="N18" s="164"/>
    </row>
    <row r="19" spans="1:20" ht="75" customHeight="1" x14ac:dyDescent="0.25">
      <c r="A19" s="762"/>
      <c r="B19" s="150"/>
      <c r="C19" s="165" t="s">
        <v>61</v>
      </c>
      <c r="D19" s="145"/>
      <c r="E19" s="58">
        <v>107129</v>
      </c>
      <c r="F19" s="166"/>
      <c r="G19" s="167">
        <v>861127</v>
      </c>
      <c r="H19" s="167"/>
      <c r="I19" s="58">
        <v>257195</v>
      </c>
      <c r="J19" s="166"/>
      <c r="K19" s="58">
        <v>547884</v>
      </c>
      <c r="L19" s="166"/>
      <c r="M19" s="58">
        <v>56048</v>
      </c>
      <c r="N19" s="168"/>
    </row>
    <row r="20" spans="1:20" ht="75" customHeight="1" x14ac:dyDescent="0.25">
      <c r="A20" s="762"/>
      <c r="B20" s="150"/>
      <c r="C20" s="165" t="s">
        <v>62</v>
      </c>
      <c r="D20" s="145"/>
      <c r="E20" s="58">
        <v>16208</v>
      </c>
      <c r="F20" s="126"/>
      <c r="G20" s="167">
        <v>124204</v>
      </c>
      <c r="H20" s="126"/>
      <c r="I20" s="58">
        <v>28410</v>
      </c>
      <c r="J20" s="169"/>
      <c r="K20" s="58">
        <v>85968</v>
      </c>
      <c r="L20" s="169"/>
      <c r="M20" s="58">
        <v>9826</v>
      </c>
      <c r="N20" s="170"/>
      <c r="R20" s="713"/>
      <c r="S20" s="713"/>
      <c r="T20" s="713"/>
    </row>
    <row r="21" spans="1:20" ht="75" customHeight="1" x14ac:dyDescent="0.25">
      <c r="A21" s="762"/>
      <c r="B21" s="150"/>
      <c r="C21" s="165" t="s">
        <v>63</v>
      </c>
      <c r="D21" s="145"/>
      <c r="E21" s="58">
        <v>13116</v>
      </c>
      <c r="F21" s="167"/>
      <c r="G21" s="167">
        <v>94512</v>
      </c>
      <c r="H21" s="167"/>
      <c r="I21" s="171">
        <v>30968</v>
      </c>
      <c r="J21" s="169"/>
      <c r="K21" s="58">
        <v>58582</v>
      </c>
      <c r="L21" s="169"/>
      <c r="M21" s="58">
        <v>4962</v>
      </c>
      <c r="N21" s="168"/>
      <c r="R21" s="713"/>
      <c r="S21" s="713"/>
      <c r="T21" s="713"/>
    </row>
    <row r="22" spans="1:20" ht="14.4" thickBot="1" x14ac:dyDescent="0.3">
      <c r="A22" s="762"/>
      <c r="C22" s="547"/>
      <c r="D22" s="547"/>
      <c r="E22" s="549"/>
      <c r="F22" s="549"/>
      <c r="G22" s="549"/>
      <c r="H22" s="549"/>
      <c r="I22" s="549"/>
      <c r="J22" s="549"/>
      <c r="K22" s="549"/>
      <c r="L22" s="549"/>
      <c r="M22" s="549"/>
      <c r="N22" s="172"/>
      <c r="R22" s="713"/>
      <c r="S22" s="713"/>
      <c r="T22" s="713"/>
    </row>
    <row r="23" spans="1:20" x14ac:dyDescent="0.25">
      <c r="A23" s="762"/>
      <c r="R23" s="713"/>
      <c r="S23" s="713"/>
      <c r="T23" s="713"/>
    </row>
    <row r="24" spans="1:20" x14ac:dyDescent="0.25">
      <c r="A24" s="661"/>
    </row>
    <row r="25" spans="1:20" x14ac:dyDescent="0.25">
      <c r="A25" s="661"/>
    </row>
    <row r="26" spans="1:20" x14ac:dyDescent="0.25">
      <c r="A26" s="661"/>
    </row>
    <row r="27" spans="1:20" x14ac:dyDescent="0.25">
      <c r="A27" s="661"/>
    </row>
    <row r="28" spans="1:20" x14ac:dyDescent="0.25">
      <c r="A28" s="661"/>
    </row>
    <row r="29" spans="1:20" x14ac:dyDescent="0.25">
      <c r="A29" s="661"/>
    </row>
    <row r="30" spans="1:20" x14ac:dyDescent="0.25">
      <c r="A30" s="661"/>
    </row>
    <row r="31" spans="1:20" x14ac:dyDescent="0.25">
      <c r="A31" s="661"/>
    </row>
    <row r="32" spans="1:20" x14ac:dyDescent="0.25">
      <c r="A32" s="661"/>
    </row>
    <row r="33" spans="1:1" x14ac:dyDescent="0.25">
      <c r="A33" s="661"/>
    </row>
    <row r="34" spans="1:1" x14ac:dyDescent="0.25">
      <c r="A34" s="661"/>
    </row>
    <row r="35" spans="1:1" x14ac:dyDescent="0.25">
      <c r="A35" s="661"/>
    </row>
    <row r="36" spans="1:1" x14ac:dyDescent="0.25">
      <c r="A36" s="661"/>
    </row>
    <row r="37" spans="1:1" x14ac:dyDescent="0.25">
      <c r="A37" s="661"/>
    </row>
  </sheetData>
  <sheetProtection algorithmName="SHA-512" hashValue="sqXQsc+mLbV8fP/g26dWLDKZchl2NkoL2fy5/UsTwSFDQBRSdFCjO9ZmV+1zesWskaWKzPI09x/akZty5/ndPg==" saltValue="XnrLrELxYZBhsD/1nm68cw==" spinCount="100000" sheet="1" objects="1" scenarios="1"/>
  <mergeCells count="10">
    <mergeCell ref="G11:G16"/>
    <mergeCell ref="I11:I16"/>
    <mergeCell ref="K11:K16"/>
    <mergeCell ref="M11:M16"/>
    <mergeCell ref="A1:A23"/>
    <mergeCell ref="C3:N3"/>
    <mergeCell ref="C4:N4"/>
    <mergeCell ref="C7:C8"/>
    <mergeCell ref="E7:E9"/>
    <mergeCell ref="G7:M8"/>
  </mergeCells>
  <pageMargins left="0.23" right="0.39370078740157483" top="0.39370078740157483" bottom="0.39370078740157483" header="0.51181102362204722" footer="0.39370078740157483"/>
  <pageSetup paperSize="9" scale="71" firstPageNumber="12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O34"/>
  <sheetViews>
    <sheetView showGridLines="0" view="pageBreakPreview" zoomScale="90" zoomScaleNormal="80" zoomScaleSheetLayoutView="90" zoomScalePageLayoutView="60" workbookViewId="0">
      <selection activeCell="I30" sqref="I30"/>
    </sheetView>
  </sheetViews>
  <sheetFormatPr defaultColWidth="9.109375" defaultRowHeight="15" customHeight="1" x14ac:dyDescent="0.25"/>
  <cols>
    <col min="1" max="1" width="5.6640625" style="45" customWidth="1"/>
    <col min="2" max="2" width="0.88671875" style="45" customWidth="1"/>
    <col min="3" max="3" width="3.6640625" style="45" customWidth="1"/>
    <col min="4" max="4" width="69.6640625" style="45" customWidth="1"/>
    <col min="5" max="5" width="4.88671875" style="45" customWidth="1"/>
    <col min="6" max="6" width="28.6640625" style="45" customWidth="1"/>
    <col min="7" max="7" width="0.88671875" style="45" customWidth="1"/>
    <col min="8" max="8" width="28.6640625" style="45" customWidth="1"/>
    <col min="9" max="9" width="0.88671875" style="45" customWidth="1"/>
    <col min="10" max="10" width="28.6640625" style="45" customWidth="1"/>
    <col min="11" max="11" width="0.88671875" style="45" customWidth="1"/>
    <col min="12" max="12" width="28.6640625" style="45" customWidth="1"/>
    <col min="13" max="13" width="2.109375" style="45" customWidth="1"/>
    <col min="14" max="14" width="20.109375" style="45" bestFit="1" customWidth="1"/>
    <col min="15" max="15" width="26.109375" style="173" customWidth="1"/>
    <col min="16" max="16384" width="9.109375" style="45"/>
  </cols>
  <sheetData>
    <row r="1" spans="1:15" ht="15" customHeight="1" x14ac:dyDescent="0.25">
      <c r="A1" s="738"/>
      <c r="B1" s="44"/>
      <c r="C1" s="44"/>
    </row>
    <row r="2" spans="1:15" s="176" customFormat="1" ht="15" customHeight="1" x14ac:dyDescent="0.3">
      <c r="A2" s="738"/>
      <c r="B2" s="174"/>
      <c r="C2" s="771" t="s">
        <v>195</v>
      </c>
      <c r="D2" s="771"/>
      <c r="E2" s="771"/>
      <c r="F2" s="771"/>
      <c r="G2" s="771"/>
      <c r="H2" s="771"/>
      <c r="I2" s="771"/>
      <c r="J2" s="771"/>
      <c r="K2" s="771"/>
      <c r="L2" s="771"/>
      <c r="M2" s="175"/>
      <c r="O2" s="177"/>
    </row>
    <row r="3" spans="1:15" s="176" customFormat="1" ht="15" customHeight="1" x14ac:dyDescent="0.3">
      <c r="A3" s="738"/>
      <c r="B3" s="174"/>
      <c r="C3" s="736" t="s">
        <v>196</v>
      </c>
      <c r="D3" s="736"/>
      <c r="E3" s="736"/>
      <c r="F3" s="736"/>
      <c r="G3" s="736"/>
      <c r="H3" s="736"/>
      <c r="I3" s="736"/>
      <c r="J3" s="736"/>
      <c r="K3" s="736"/>
      <c r="L3" s="736"/>
      <c r="M3" s="178"/>
      <c r="O3" s="177"/>
    </row>
    <row r="4" spans="1:15" ht="15" customHeight="1" thickBot="1" x14ac:dyDescent="0.3">
      <c r="A4" s="738"/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</row>
    <row r="5" spans="1:15" ht="4.2" customHeight="1" x14ac:dyDescent="0.25">
      <c r="A5" s="738"/>
      <c r="B5" s="44"/>
      <c r="C5" s="44"/>
      <c r="D5" s="47"/>
      <c r="E5" s="455"/>
      <c r="F5" s="455"/>
      <c r="G5" s="455"/>
      <c r="H5" s="455"/>
      <c r="I5" s="455"/>
      <c r="J5" s="455"/>
      <c r="K5" s="455"/>
      <c r="L5" s="455"/>
    </row>
    <row r="6" spans="1:15" ht="34.950000000000003" customHeight="1" x14ac:dyDescent="0.25">
      <c r="A6" s="738"/>
      <c r="B6" s="44"/>
      <c r="C6" s="772" t="s">
        <v>64</v>
      </c>
      <c r="D6" s="772"/>
      <c r="E6" s="87"/>
      <c r="F6" s="773" t="s">
        <v>65</v>
      </c>
      <c r="G6" s="773"/>
      <c r="H6" s="773"/>
      <c r="I6" s="773"/>
      <c r="J6" s="773"/>
      <c r="K6" s="88"/>
      <c r="L6" s="774" t="s">
        <v>262</v>
      </c>
    </row>
    <row r="7" spans="1:15" ht="9.9" customHeight="1" thickBot="1" x14ac:dyDescent="0.3">
      <c r="A7" s="738"/>
      <c r="B7" s="44"/>
      <c r="C7" s="44"/>
      <c r="D7" s="86"/>
      <c r="E7" s="87"/>
      <c r="F7" s="550"/>
      <c r="G7" s="550"/>
      <c r="H7" s="550"/>
      <c r="I7" s="550"/>
      <c r="J7" s="550"/>
      <c r="K7" s="551"/>
      <c r="L7" s="775"/>
    </row>
    <row r="8" spans="1:15" ht="9.9" customHeight="1" x14ac:dyDescent="0.25">
      <c r="A8" s="738"/>
      <c r="B8" s="44"/>
      <c r="C8" s="44"/>
      <c r="D8" s="89"/>
      <c r="E8" s="90"/>
      <c r="F8" s="91"/>
      <c r="G8" s="91"/>
      <c r="H8" s="91"/>
      <c r="I8" s="91"/>
      <c r="J8" s="91"/>
      <c r="K8" s="91"/>
      <c r="L8" s="92"/>
    </row>
    <row r="9" spans="1:15" ht="26.4" x14ac:dyDescent="0.25">
      <c r="A9" s="738"/>
      <c r="B9" s="44"/>
      <c r="C9" s="44"/>
      <c r="D9" s="94"/>
      <c r="E9" s="95"/>
      <c r="F9" s="96" t="s">
        <v>11</v>
      </c>
      <c r="G9" s="97"/>
      <c r="H9" s="96" t="s">
        <v>66</v>
      </c>
      <c r="I9" s="97"/>
      <c r="J9" s="96" t="s">
        <v>67</v>
      </c>
      <c r="K9" s="97"/>
      <c r="L9" s="96" t="s">
        <v>21</v>
      </c>
    </row>
    <row r="10" spans="1:15" ht="9.9" customHeight="1" thickBot="1" x14ac:dyDescent="0.3">
      <c r="A10" s="738"/>
      <c r="D10" s="525"/>
      <c r="E10" s="526"/>
      <c r="F10" s="527"/>
      <c r="G10" s="527"/>
      <c r="H10" s="527"/>
      <c r="I10" s="527"/>
      <c r="J10" s="527"/>
      <c r="K10" s="527"/>
      <c r="L10" s="527"/>
    </row>
    <row r="11" spans="1:15" ht="15" customHeight="1" x14ac:dyDescent="0.25">
      <c r="A11" s="738"/>
      <c r="B11" s="552"/>
      <c r="C11" s="553" t="s">
        <v>68</v>
      </c>
      <c r="D11" s="459"/>
      <c r="E11" s="47"/>
      <c r="F11" s="100">
        <v>1079843</v>
      </c>
      <c r="G11" s="100"/>
      <c r="H11" s="100">
        <v>577752</v>
      </c>
      <c r="I11" s="100"/>
      <c r="J11" s="100">
        <v>502091</v>
      </c>
      <c r="K11" s="100"/>
      <c r="L11" s="100">
        <v>15469043.080354206</v>
      </c>
      <c r="M11" s="47"/>
      <c r="O11" s="179"/>
    </row>
    <row r="12" spans="1:15" ht="15" customHeight="1" thickBot="1" x14ac:dyDescent="0.3">
      <c r="A12" s="738"/>
      <c r="B12" s="528"/>
      <c r="C12" s="554" t="s">
        <v>69</v>
      </c>
      <c r="D12" s="554"/>
      <c r="E12" s="530"/>
      <c r="F12" s="555"/>
      <c r="G12" s="555"/>
      <c r="H12" s="555"/>
      <c r="I12" s="555"/>
      <c r="J12" s="555"/>
      <c r="K12" s="555"/>
      <c r="L12" s="555"/>
      <c r="M12" s="47"/>
    </row>
    <row r="13" spans="1:15" ht="30" customHeight="1" x14ac:dyDescent="0.25">
      <c r="A13" s="738"/>
      <c r="B13" s="44"/>
      <c r="C13" s="742" t="s">
        <v>70</v>
      </c>
      <c r="D13" s="742"/>
      <c r="E13" s="47"/>
      <c r="F13" s="100">
        <v>316573</v>
      </c>
      <c r="G13" s="100"/>
      <c r="H13" s="676">
        <v>168178</v>
      </c>
      <c r="I13" s="676"/>
      <c r="J13" s="676">
        <v>148395</v>
      </c>
      <c r="K13" s="180"/>
      <c r="L13" s="57" t="s">
        <v>71</v>
      </c>
      <c r="M13" s="47"/>
    </row>
    <row r="14" spans="1:15" ht="15" customHeight="1" x14ac:dyDescent="0.25">
      <c r="A14" s="738"/>
      <c r="B14" s="44"/>
      <c r="C14" s="776" t="s">
        <v>72</v>
      </c>
      <c r="D14" s="776"/>
      <c r="E14" s="47"/>
      <c r="F14" s="101"/>
      <c r="G14" s="101"/>
      <c r="H14" s="180"/>
      <c r="I14" s="180"/>
      <c r="J14" s="180"/>
      <c r="K14" s="180"/>
      <c r="L14" s="180"/>
      <c r="M14" s="47"/>
    </row>
    <row r="15" spans="1:15" ht="39" customHeight="1" x14ac:dyDescent="0.25">
      <c r="A15" s="738"/>
      <c r="B15" s="44"/>
      <c r="C15" s="44"/>
      <c r="D15" s="181" t="s">
        <v>73</v>
      </c>
      <c r="E15" s="47"/>
      <c r="F15" s="680">
        <v>164962</v>
      </c>
      <c r="G15" s="101"/>
      <c r="H15" s="682">
        <v>102373</v>
      </c>
      <c r="I15" s="180"/>
      <c r="J15" s="682">
        <v>62589</v>
      </c>
      <c r="K15" s="180"/>
      <c r="L15" s="180" t="s">
        <v>71</v>
      </c>
      <c r="M15" s="47"/>
    </row>
    <row r="16" spans="1:15" ht="54.9" customHeight="1" x14ac:dyDescent="0.25">
      <c r="A16" s="738"/>
      <c r="B16" s="44"/>
      <c r="C16" s="44"/>
      <c r="D16" s="181" t="s">
        <v>74</v>
      </c>
      <c r="E16" s="47"/>
      <c r="F16" s="680">
        <v>151611</v>
      </c>
      <c r="G16" s="101"/>
      <c r="H16" s="682">
        <v>65805</v>
      </c>
      <c r="I16" s="180"/>
      <c r="J16" s="682">
        <v>85806</v>
      </c>
      <c r="K16" s="180"/>
      <c r="L16" s="180" t="s">
        <v>71</v>
      </c>
      <c r="M16" s="47"/>
    </row>
    <row r="17" spans="1:15" ht="18" customHeight="1" x14ac:dyDescent="0.25">
      <c r="A17" s="738"/>
      <c r="B17" s="44"/>
      <c r="C17" s="743" t="s">
        <v>75</v>
      </c>
      <c r="D17" s="743"/>
      <c r="E17" s="47"/>
      <c r="F17" s="100">
        <v>692434</v>
      </c>
      <c r="G17" s="100"/>
      <c r="H17" s="676">
        <v>371238</v>
      </c>
      <c r="I17" s="180"/>
      <c r="J17" s="676">
        <v>321196</v>
      </c>
      <c r="K17" s="180"/>
      <c r="L17" s="676">
        <v>14571696</v>
      </c>
      <c r="M17" s="47"/>
      <c r="O17" s="179"/>
    </row>
    <row r="18" spans="1:15" ht="15" customHeight="1" x14ac:dyDescent="0.25">
      <c r="A18" s="738"/>
      <c r="B18" s="44"/>
      <c r="C18" s="777" t="s">
        <v>76</v>
      </c>
      <c r="D18" s="777"/>
      <c r="E18" s="47"/>
      <c r="F18" s="101"/>
      <c r="G18" s="101"/>
      <c r="H18" s="180"/>
      <c r="I18" s="180"/>
      <c r="J18" s="180"/>
      <c r="K18" s="180"/>
      <c r="L18" s="180"/>
      <c r="M18" s="47"/>
      <c r="O18" s="179"/>
    </row>
    <row r="19" spans="1:15" ht="15" customHeight="1" x14ac:dyDescent="0.25">
      <c r="A19" s="738"/>
      <c r="B19" s="44"/>
      <c r="C19" s="44"/>
      <c r="D19" s="182" t="s">
        <v>77</v>
      </c>
      <c r="E19" s="47"/>
      <c r="F19" s="101">
        <v>78451</v>
      </c>
      <c r="G19" s="101"/>
      <c r="H19" s="180">
        <v>62034</v>
      </c>
      <c r="I19" s="180"/>
      <c r="J19" s="180">
        <v>16417</v>
      </c>
      <c r="K19" s="180"/>
      <c r="L19" s="180">
        <v>3863998</v>
      </c>
      <c r="M19" s="47"/>
      <c r="N19" s="696"/>
      <c r="O19" s="179"/>
    </row>
    <row r="20" spans="1:15" ht="15" customHeight="1" x14ac:dyDescent="0.25">
      <c r="A20" s="738"/>
      <c r="B20" s="44"/>
      <c r="C20" s="44"/>
      <c r="D20" s="183" t="s">
        <v>78</v>
      </c>
      <c r="E20" s="47"/>
      <c r="F20" s="101"/>
      <c r="G20" s="101"/>
      <c r="H20" s="180"/>
      <c r="I20" s="180"/>
      <c r="J20" s="180"/>
      <c r="K20" s="180"/>
      <c r="L20" s="180"/>
      <c r="M20" s="47"/>
    </row>
    <row r="21" spans="1:15" ht="15" customHeight="1" x14ac:dyDescent="0.25">
      <c r="A21" s="738"/>
      <c r="B21" s="44"/>
      <c r="C21" s="44"/>
      <c r="D21" s="184" t="s">
        <v>79</v>
      </c>
      <c r="E21" s="47"/>
      <c r="F21" s="101">
        <v>6010</v>
      </c>
      <c r="G21" s="101"/>
      <c r="H21" s="180">
        <v>4131</v>
      </c>
      <c r="I21" s="180"/>
      <c r="J21" s="180">
        <v>1879</v>
      </c>
      <c r="K21" s="180"/>
      <c r="L21" s="180">
        <v>170159</v>
      </c>
      <c r="M21" s="47"/>
      <c r="N21" s="696"/>
      <c r="O21" s="179"/>
    </row>
    <row r="22" spans="1:15" ht="15" customHeight="1" x14ac:dyDescent="0.25">
      <c r="A22" s="738"/>
      <c r="B22" s="44"/>
      <c r="C22" s="44"/>
      <c r="D22" s="183" t="s">
        <v>80</v>
      </c>
      <c r="E22" s="47"/>
      <c r="F22" s="101"/>
      <c r="G22" s="101"/>
      <c r="H22" s="180"/>
      <c r="I22" s="180"/>
      <c r="J22" s="180"/>
      <c r="K22" s="180"/>
      <c r="L22" s="180"/>
      <c r="M22" s="47"/>
    </row>
    <row r="23" spans="1:15" ht="15" customHeight="1" x14ac:dyDescent="0.25">
      <c r="A23" s="738"/>
      <c r="B23" s="44"/>
      <c r="C23" s="44"/>
      <c r="D23" s="182" t="s">
        <v>81</v>
      </c>
      <c r="E23" s="47"/>
      <c r="F23" s="101">
        <v>261485</v>
      </c>
      <c r="G23" s="101"/>
      <c r="H23" s="180">
        <v>130739</v>
      </c>
      <c r="I23" s="180"/>
      <c r="J23" s="180">
        <v>130746</v>
      </c>
      <c r="K23" s="180"/>
      <c r="L23" s="180">
        <v>5274929.0000000009</v>
      </c>
      <c r="M23" s="47"/>
      <c r="N23" s="698"/>
      <c r="O23" s="179"/>
    </row>
    <row r="24" spans="1:15" ht="15" customHeight="1" x14ac:dyDescent="0.25">
      <c r="A24" s="738"/>
      <c r="B24" s="44"/>
      <c r="C24" s="44"/>
      <c r="D24" s="185" t="s">
        <v>82</v>
      </c>
      <c r="E24" s="47"/>
      <c r="F24" s="101"/>
      <c r="G24" s="101"/>
      <c r="H24" s="180"/>
      <c r="I24" s="180"/>
      <c r="J24" s="180"/>
      <c r="K24" s="180"/>
      <c r="L24" s="180"/>
      <c r="M24" s="47"/>
    </row>
    <row r="25" spans="1:15" ht="15" customHeight="1" x14ac:dyDescent="0.25">
      <c r="A25" s="738"/>
      <c r="B25" s="44"/>
      <c r="C25" s="44"/>
      <c r="D25" s="182" t="s">
        <v>83</v>
      </c>
      <c r="E25" s="47"/>
      <c r="F25" s="101">
        <v>346488</v>
      </c>
      <c r="G25" s="101"/>
      <c r="H25" s="180">
        <v>174334</v>
      </c>
      <c r="I25" s="180"/>
      <c r="J25" s="180">
        <v>172154</v>
      </c>
      <c r="K25" s="180"/>
      <c r="L25" s="180">
        <v>6203069</v>
      </c>
      <c r="M25" s="47"/>
      <c r="N25" s="696"/>
      <c r="O25" s="179"/>
    </row>
    <row r="26" spans="1:15" ht="15" customHeight="1" x14ac:dyDescent="0.25">
      <c r="A26" s="738"/>
      <c r="D26" s="183" t="s">
        <v>84</v>
      </c>
      <c r="E26" s="47"/>
      <c r="F26" s="101"/>
      <c r="G26" s="101"/>
      <c r="H26" s="180"/>
      <c r="I26" s="180"/>
      <c r="J26" s="180"/>
      <c r="K26" s="180"/>
      <c r="L26" s="180"/>
      <c r="M26" s="47"/>
    </row>
    <row r="27" spans="1:15" ht="15" customHeight="1" x14ac:dyDescent="0.25">
      <c r="A27" s="738"/>
      <c r="D27" s="65" t="s">
        <v>85</v>
      </c>
      <c r="E27" s="47"/>
      <c r="F27" s="100">
        <v>70836</v>
      </c>
      <c r="G27" s="100"/>
      <c r="H27" s="676">
        <v>38336</v>
      </c>
      <c r="I27" s="180"/>
      <c r="J27" s="676">
        <v>32500</v>
      </c>
      <c r="K27" s="180"/>
      <c r="L27" s="676">
        <v>718202</v>
      </c>
      <c r="M27" s="47"/>
      <c r="N27" s="696"/>
      <c r="O27" s="179"/>
    </row>
    <row r="28" spans="1:15" ht="15" customHeight="1" x14ac:dyDescent="0.25">
      <c r="A28" s="738"/>
      <c r="D28" s="66" t="s">
        <v>86</v>
      </c>
      <c r="E28" s="47"/>
      <c r="F28" s="101"/>
      <c r="G28" s="101"/>
      <c r="H28" s="101"/>
      <c r="I28" s="101"/>
      <c r="J28" s="101"/>
      <c r="K28" s="101"/>
      <c r="L28" s="101"/>
      <c r="M28" s="47"/>
    </row>
    <row r="29" spans="1:15" ht="5.0999999999999996" customHeight="1" thickBot="1" x14ac:dyDescent="0.3">
      <c r="A29" s="738"/>
      <c r="B29" s="524"/>
      <c r="C29" s="524"/>
      <c r="D29" s="525"/>
      <c r="E29" s="525"/>
      <c r="F29" s="525"/>
      <c r="G29" s="525"/>
      <c r="H29" s="525"/>
      <c r="I29" s="525"/>
      <c r="J29" s="525"/>
      <c r="K29" s="525"/>
      <c r="L29" s="525"/>
      <c r="M29" s="56"/>
    </row>
    <row r="30" spans="1:15" ht="15" customHeight="1" x14ac:dyDescent="0.25">
      <c r="A30" s="738"/>
      <c r="D30" s="95" t="s">
        <v>87</v>
      </c>
      <c r="N30" s="696"/>
    </row>
    <row r="31" spans="1:15" ht="15" customHeight="1" x14ac:dyDescent="0.25">
      <c r="A31" s="738"/>
      <c r="D31" s="186" t="s">
        <v>88</v>
      </c>
    </row>
    <row r="32" spans="1:15" ht="15" customHeight="1" x14ac:dyDescent="0.25">
      <c r="A32" s="738"/>
    </row>
    <row r="33" spans="1:15" ht="15" customHeight="1" x14ac:dyDescent="0.25">
      <c r="A33" s="187"/>
    </row>
    <row r="34" spans="1:15" ht="15" customHeight="1" x14ac:dyDescent="0.25">
      <c r="L34" s="696"/>
      <c r="N34" s="696"/>
      <c r="O34" s="697"/>
    </row>
  </sheetData>
  <sheetProtection algorithmName="SHA-512" hashValue="isyEnl5loDlHwx6kUg5pnu1PtZdOfpiAI4qKNwmGvHN+rRMDCp2z9u8Gqr4PZ0CDSskNp4Izta/41llM9zCSuw==" saltValue="z+EX8CPnn1k0u7aPOcBBxA==" spinCount="100000" sheet="1" objects="1" scenarios="1"/>
  <mergeCells count="10">
    <mergeCell ref="A1:A32"/>
    <mergeCell ref="C2:L2"/>
    <mergeCell ref="C3:L3"/>
    <mergeCell ref="C6:D6"/>
    <mergeCell ref="F6:J6"/>
    <mergeCell ref="L6:L7"/>
    <mergeCell ref="C13:D13"/>
    <mergeCell ref="C14:D14"/>
    <mergeCell ref="C17:D17"/>
    <mergeCell ref="C18:D18"/>
  </mergeCells>
  <pageMargins left="0.39370078740157483" right="0.39370078740157483" top="0.39370078740157483" bottom="0.39370078740157483" header="0.31496062992125984" footer="0.31496062992125984"/>
  <pageSetup paperSize="9" scale="67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AA43"/>
  <sheetViews>
    <sheetView showGridLines="0" view="pageBreakPreview" topLeftCell="B1" zoomScale="90" zoomScaleNormal="80" zoomScaleSheetLayoutView="90" workbookViewId="0">
      <selection activeCell="I30" sqref="I30"/>
    </sheetView>
  </sheetViews>
  <sheetFormatPr defaultColWidth="3.6640625" defaultRowHeight="13.8" x14ac:dyDescent="0.25"/>
  <cols>
    <col min="1" max="1" width="4.33203125" style="189" customWidth="1"/>
    <col min="2" max="2" width="2.6640625" style="189" customWidth="1"/>
    <col min="3" max="3" width="78.6640625" style="189" customWidth="1"/>
    <col min="4" max="4" width="7.6640625" style="189" customWidth="1"/>
    <col min="5" max="5" width="21.6640625" style="189" customWidth="1"/>
    <col min="6" max="7" width="8.6640625" style="189" customWidth="1"/>
    <col min="8" max="8" width="21.6640625" style="189" customWidth="1"/>
    <col min="9" max="10" width="8.6640625" style="190" customWidth="1"/>
    <col min="11" max="11" width="21.6640625" style="190" customWidth="1"/>
    <col min="12" max="12" width="2.6640625" style="190" customWidth="1"/>
    <col min="13" max="13" width="2.6640625" style="189" customWidth="1"/>
    <col min="14" max="14" width="3.6640625" style="189"/>
    <col min="15" max="15" width="13.33203125" style="189" customWidth="1"/>
    <col min="16" max="17" width="3.6640625" style="189"/>
    <col min="18" max="18" width="15.109375" style="189" customWidth="1"/>
    <col min="19" max="19" width="13.6640625" style="191" customWidth="1"/>
    <col min="20" max="20" width="3.6640625" style="191"/>
    <col min="21" max="21" width="15" style="191" customWidth="1"/>
    <col min="22" max="22" width="3.6640625" style="191"/>
    <col min="23" max="23" width="15.109375" style="191" customWidth="1"/>
    <col min="24" max="24" width="12.44140625" style="191" customWidth="1"/>
    <col min="25" max="25" width="15.109375" style="189" customWidth="1"/>
    <col min="26" max="26" width="6.33203125" style="189" customWidth="1"/>
    <col min="27" max="16384" width="3.6640625" style="189"/>
  </cols>
  <sheetData>
    <row r="1" spans="1:27" ht="14.25" customHeight="1" x14ac:dyDescent="0.25">
      <c r="A1" s="778"/>
      <c r="B1" s="188"/>
    </row>
    <row r="2" spans="1:27" ht="10.5" customHeight="1" x14ac:dyDescent="0.25">
      <c r="A2" s="778"/>
      <c r="B2" s="188"/>
    </row>
    <row r="3" spans="1:27" ht="14.25" customHeight="1" x14ac:dyDescent="0.3">
      <c r="A3" s="778"/>
      <c r="B3" s="188"/>
      <c r="C3" s="780" t="s">
        <v>197</v>
      </c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192"/>
      <c r="O3" s="192"/>
      <c r="P3" s="192"/>
      <c r="Q3" s="192"/>
      <c r="R3" s="192"/>
      <c r="S3" s="193"/>
      <c r="T3" s="193"/>
      <c r="U3" s="193"/>
    </row>
    <row r="4" spans="1:27" s="197" customFormat="1" ht="18" customHeight="1" x14ac:dyDescent="0.3">
      <c r="A4" s="778"/>
      <c r="B4" s="188"/>
      <c r="C4" s="781" t="s">
        <v>198</v>
      </c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194"/>
      <c r="O4" s="192"/>
      <c r="P4" s="194"/>
      <c r="Q4" s="194"/>
      <c r="R4" s="194"/>
      <c r="S4" s="195"/>
      <c r="T4" s="195"/>
      <c r="U4" s="195"/>
      <c r="V4" s="196"/>
      <c r="W4" s="196"/>
      <c r="X4" s="196"/>
    </row>
    <row r="5" spans="1:27" ht="9" customHeight="1" thickBot="1" x14ac:dyDescent="0.35">
      <c r="A5" s="778"/>
      <c r="B5" s="188"/>
      <c r="C5" s="556"/>
      <c r="D5" s="556"/>
      <c r="E5" s="556"/>
      <c r="F5" s="556"/>
      <c r="G5" s="556"/>
      <c r="H5" s="556"/>
      <c r="I5" s="556"/>
      <c r="J5" s="556"/>
      <c r="K5" s="556"/>
      <c r="L5" s="198"/>
      <c r="M5" s="198"/>
    </row>
    <row r="6" spans="1:27" ht="9" customHeight="1" x14ac:dyDescent="0.25">
      <c r="A6" s="778"/>
      <c r="B6" s="188"/>
      <c r="C6" s="199"/>
      <c r="D6" s="200"/>
      <c r="E6" s="200"/>
      <c r="F6" s="200"/>
      <c r="G6" s="200"/>
      <c r="H6" s="200"/>
      <c r="I6" s="200"/>
      <c r="J6" s="200"/>
      <c r="K6" s="200"/>
      <c r="L6" s="200"/>
      <c r="M6" s="200"/>
    </row>
    <row r="7" spans="1:27" ht="12.9" customHeight="1" x14ac:dyDescent="0.25">
      <c r="A7" s="778"/>
      <c r="B7" s="188"/>
      <c r="C7" s="782" t="s">
        <v>64</v>
      </c>
      <c r="D7" s="201"/>
      <c r="E7" s="784" t="s">
        <v>65</v>
      </c>
      <c r="F7" s="785"/>
      <c r="G7" s="785"/>
      <c r="H7" s="785"/>
      <c r="I7" s="785"/>
      <c r="J7" s="785"/>
      <c r="K7" s="785"/>
      <c r="L7" s="785"/>
      <c r="M7" s="202"/>
    </row>
    <row r="8" spans="1:27" ht="12.9" customHeight="1" x14ac:dyDescent="0.25">
      <c r="A8" s="778"/>
      <c r="B8" s="188"/>
      <c r="C8" s="783"/>
      <c r="D8" s="203"/>
      <c r="E8" s="785"/>
      <c r="F8" s="785"/>
      <c r="G8" s="785"/>
      <c r="H8" s="785"/>
      <c r="I8" s="785"/>
      <c r="J8" s="785"/>
      <c r="K8" s="785"/>
      <c r="L8" s="785"/>
      <c r="M8" s="204"/>
    </row>
    <row r="9" spans="1:27" ht="14.25" customHeight="1" thickBot="1" x14ac:dyDescent="0.3">
      <c r="A9" s="778"/>
      <c r="B9" s="188"/>
      <c r="C9" s="201"/>
      <c r="D9" s="201"/>
      <c r="E9" s="786"/>
      <c r="F9" s="786"/>
      <c r="G9" s="786"/>
      <c r="H9" s="786"/>
      <c r="I9" s="786"/>
      <c r="J9" s="786"/>
      <c r="K9" s="786"/>
      <c r="L9" s="786"/>
      <c r="M9" s="786"/>
    </row>
    <row r="10" spans="1:27" ht="9" customHeight="1" x14ac:dyDescent="0.25">
      <c r="A10" s="778"/>
      <c r="B10" s="188"/>
      <c r="C10" s="199"/>
      <c r="D10" s="199"/>
      <c r="E10" s="557"/>
      <c r="F10" s="557"/>
      <c r="G10" s="557"/>
      <c r="H10" s="557"/>
      <c r="I10" s="558"/>
      <c r="J10" s="558"/>
      <c r="K10" s="558"/>
      <c r="L10" s="200"/>
      <c r="M10" s="200"/>
      <c r="S10" s="205"/>
      <c r="T10" s="205"/>
      <c r="U10" s="205"/>
      <c r="V10" s="205"/>
      <c r="W10" s="205"/>
      <c r="X10" s="205"/>
    </row>
    <row r="11" spans="1:27" s="207" customFormat="1" ht="36.75" customHeight="1" thickBot="1" x14ac:dyDescent="0.35">
      <c r="A11" s="778"/>
      <c r="B11" s="188"/>
      <c r="C11" s="559"/>
      <c r="D11" s="559"/>
      <c r="E11" s="560" t="s">
        <v>11</v>
      </c>
      <c r="F11" s="561"/>
      <c r="G11" s="561"/>
      <c r="H11" s="560" t="s">
        <v>89</v>
      </c>
      <c r="I11" s="562"/>
      <c r="J11" s="562"/>
      <c r="K11" s="560" t="s">
        <v>90</v>
      </c>
      <c r="L11" s="683"/>
      <c r="M11" s="206"/>
      <c r="S11" s="208"/>
      <c r="T11" s="208"/>
      <c r="U11" s="208"/>
      <c r="V11" s="208"/>
      <c r="W11" s="208"/>
      <c r="X11" s="208"/>
    </row>
    <row r="12" spans="1:27" s="210" customFormat="1" ht="38.1" customHeight="1" thickBot="1" x14ac:dyDescent="0.35">
      <c r="A12" s="778"/>
      <c r="B12" s="188"/>
      <c r="C12" s="787" t="s">
        <v>11</v>
      </c>
      <c r="D12" s="787"/>
      <c r="E12" s="563">
        <v>1079843</v>
      </c>
      <c r="F12" s="563"/>
      <c r="G12" s="563"/>
      <c r="H12" s="563">
        <v>1015596</v>
      </c>
      <c r="I12" s="563"/>
      <c r="J12" s="563"/>
      <c r="K12" s="563">
        <v>64247</v>
      </c>
      <c r="L12" s="216"/>
      <c r="M12" s="209"/>
      <c r="R12" s="211"/>
      <c r="S12" s="212"/>
      <c r="T12" s="212"/>
      <c r="U12" s="212"/>
      <c r="V12" s="212"/>
      <c r="W12" s="212"/>
      <c r="X12" s="212"/>
    </row>
    <row r="13" spans="1:27" ht="38.1" customHeight="1" x14ac:dyDescent="0.25">
      <c r="A13" s="778"/>
      <c r="B13" s="213"/>
      <c r="C13" s="214" t="s">
        <v>204</v>
      </c>
      <c r="D13" s="214"/>
      <c r="E13" s="679">
        <v>316573</v>
      </c>
      <c r="F13" s="216"/>
      <c r="G13" s="678"/>
      <c r="H13" s="679">
        <v>313814</v>
      </c>
      <c r="I13" s="216"/>
      <c r="J13" s="216"/>
      <c r="K13" s="679">
        <v>2759</v>
      </c>
      <c r="L13" s="216"/>
      <c r="M13" s="217"/>
      <c r="O13" s="677"/>
      <c r="R13" s="211"/>
      <c r="U13" s="218"/>
    </row>
    <row r="14" spans="1:27" ht="36" customHeight="1" x14ac:dyDescent="0.25">
      <c r="A14" s="778"/>
      <c r="B14" s="188"/>
      <c r="C14" s="219" t="s">
        <v>205</v>
      </c>
      <c r="D14" s="220"/>
      <c r="E14" s="680">
        <v>164962</v>
      </c>
      <c r="F14" s="222"/>
      <c r="G14" s="675"/>
      <c r="H14" s="681">
        <v>163790</v>
      </c>
      <c r="I14" s="222"/>
      <c r="J14" s="222"/>
      <c r="K14" s="681">
        <v>1172</v>
      </c>
      <c r="L14" s="222"/>
      <c r="M14" s="217"/>
      <c r="O14" s="677"/>
      <c r="Q14" s="136"/>
      <c r="R14" s="211"/>
      <c r="S14" s="224"/>
      <c r="T14" s="224"/>
      <c r="U14" s="218"/>
      <c r="V14" s="224"/>
      <c r="W14" s="224"/>
      <c r="X14" s="224"/>
      <c r="Y14" s="136"/>
      <c r="Z14" s="136"/>
      <c r="AA14" s="136"/>
    </row>
    <row r="15" spans="1:27" ht="52.8" x14ac:dyDescent="0.25">
      <c r="A15" s="778"/>
      <c r="B15" s="188"/>
      <c r="C15" s="219" t="s">
        <v>92</v>
      </c>
      <c r="D15" s="220"/>
      <c r="E15" s="680">
        <v>151611</v>
      </c>
      <c r="F15" s="222"/>
      <c r="G15" s="675"/>
      <c r="H15" s="681">
        <v>150024</v>
      </c>
      <c r="I15" s="222"/>
      <c r="J15" s="222"/>
      <c r="K15" s="681">
        <v>1587</v>
      </c>
      <c r="L15" s="222"/>
      <c r="M15" s="217"/>
      <c r="O15" s="677"/>
      <c r="Q15" s="136"/>
      <c r="R15" s="211"/>
      <c r="S15" s="224"/>
      <c r="T15" s="224"/>
      <c r="U15" s="218"/>
      <c r="V15" s="224"/>
      <c r="W15" s="224"/>
      <c r="X15" s="224"/>
      <c r="Y15" s="136"/>
      <c r="Z15" s="136"/>
      <c r="AA15" s="136"/>
    </row>
    <row r="16" spans="1:27" ht="38.1" customHeight="1" x14ac:dyDescent="0.25">
      <c r="A16" s="778"/>
      <c r="B16" s="188"/>
      <c r="C16" s="220" t="s">
        <v>93</v>
      </c>
      <c r="D16" s="220"/>
      <c r="E16" s="225">
        <v>692434</v>
      </c>
      <c r="F16" s="223"/>
      <c r="G16" s="225"/>
      <c r="H16" s="223">
        <v>633834</v>
      </c>
      <c r="I16" s="223"/>
      <c r="J16" s="223"/>
      <c r="K16" s="223">
        <v>58600</v>
      </c>
      <c r="L16" s="223"/>
      <c r="M16" s="226"/>
      <c r="Q16" s="136"/>
      <c r="R16" s="211"/>
      <c r="S16" s="224"/>
      <c r="T16" s="224"/>
      <c r="U16" s="212"/>
      <c r="V16" s="224"/>
      <c r="W16" s="224"/>
      <c r="X16" s="224"/>
      <c r="Y16" s="136"/>
      <c r="Z16" s="136"/>
      <c r="AA16" s="136"/>
    </row>
    <row r="17" spans="1:27" s="229" customFormat="1" ht="35.1" customHeight="1" x14ac:dyDescent="0.3">
      <c r="A17" s="778"/>
      <c r="B17" s="188"/>
      <c r="C17" s="219" t="s">
        <v>94</v>
      </c>
      <c r="D17" s="227"/>
      <c r="E17" s="221">
        <v>65695</v>
      </c>
      <c r="F17" s="222"/>
      <c r="G17" s="221"/>
      <c r="H17" s="222">
        <v>65136</v>
      </c>
      <c r="I17" s="222"/>
      <c r="J17" s="222"/>
      <c r="K17" s="228">
        <v>559</v>
      </c>
      <c r="L17" s="228"/>
      <c r="M17" s="226"/>
      <c r="Q17" s="136"/>
      <c r="R17" s="211"/>
      <c r="S17" s="224"/>
      <c r="T17" s="224"/>
      <c r="U17" s="212"/>
      <c r="V17" s="224"/>
      <c r="W17" s="224"/>
      <c r="X17" s="224"/>
      <c r="Y17" s="136"/>
      <c r="Z17" s="136"/>
      <c r="AA17" s="136"/>
    </row>
    <row r="18" spans="1:27" ht="35.1" customHeight="1" x14ac:dyDescent="0.25">
      <c r="A18" s="778"/>
      <c r="B18" s="188"/>
      <c r="C18" s="219" t="s">
        <v>95</v>
      </c>
      <c r="D18" s="227"/>
      <c r="E18" s="221">
        <v>12756</v>
      </c>
      <c r="F18" s="222"/>
      <c r="G18" s="221"/>
      <c r="H18" s="222">
        <v>12335</v>
      </c>
      <c r="I18" s="222"/>
      <c r="J18" s="222"/>
      <c r="K18" s="228">
        <v>421</v>
      </c>
      <c r="L18" s="228"/>
      <c r="M18" s="226"/>
      <c r="O18" s="677"/>
      <c r="Q18" s="136"/>
      <c r="R18" s="211"/>
      <c r="S18" s="224"/>
      <c r="T18" s="224"/>
      <c r="U18" s="212"/>
      <c r="V18" s="224"/>
      <c r="W18" s="224"/>
      <c r="X18" s="224"/>
      <c r="Y18" s="136"/>
      <c r="Z18" s="136"/>
      <c r="AA18" s="136"/>
    </row>
    <row r="19" spans="1:27" ht="35.1" customHeight="1" x14ac:dyDescent="0.25">
      <c r="A19" s="778"/>
      <c r="B19" s="188"/>
      <c r="C19" s="230" t="s">
        <v>96</v>
      </c>
      <c r="D19" s="227"/>
      <c r="E19" s="221">
        <v>12455</v>
      </c>
      <c r="F19" s="222"/>
      <c r="G19" s="221"/>
      <c r="H19" s="222">
        <v>12034</v>
      </c>
      <c r="I19" s="222"/>
      <c r="J19" s="222"/>
      <c r="K19" s="228">
        <v>421</v>
      </c>
      <c r="L19" s="228"/>
      <c r="M19" s="226"/>
      <c r="Q19" s="136"/>
      <c r="R19" s="211"/>
      <c r="S19" s="224"/>
      <c r="T19" s="224"/>
      <c r="U19" s="212"/>
      <c r="V19" s="224"/>
      <c r="W19" s="224"/>
      <c r="X19" s="224"/>
      <c r="Y19" s="136"/>
      <c r="Z19" s="136"/>
      <c r="AA19" s="136"/>
    </row>
    <row r="20" spans="1:27" ht="35.1" customHeight="1" x14ac:dyDescent="0.25">
      <c r="A20" s="778"/>
      <c r="B20" s="188"/>
      <c r="C20" s="230" t="s">
        <v>97</v>
      </c>
      <c r="D20" s="227"/>
      <c r="E20" s="221">
        <v>301</v>
      </c>
      <c r="F20" s="222"/>
      <c r="G20" s="221"/>
      <c r="H20" s="222">
        <v>301</v>
      </c>
      <c r="I20" s="222"/>
      <c r="J20" s="222"/>
      <c r="K20" s="228">
        <v>0</v>
      </c>
      <c r="L20" s="228"/>
      <c r="M20" s="226"/>
      <c r="Q20" s="136"/>
      <c r="R20" s="211"/>
      <c r="S20" s="224"/>
      <c r="T20" s="224"/>
      <c r="U20" s="212"/>
      <c r="V20" s="224"/>
      <c r="W20" s="224"/>
      <c r="X20" s="224"/>
      <c r="Y20" s="136"/>
      <c r="Z20" s="136"/>
      <c r="AA20" s="136"/>
    </row>
    <row r="21" spans="1:27" ht="36" customHeight="1" x14ac:dyDescent="0.25">
      <c r="A21" s="778"/>
      <c r="B21" s="188"/>
      <c r="C21" s="219" t="s">
        <v>98</v>
      </c>
      <c r="D21" s="220"/>
      <c r="E21" s="221">
        <v>6010</v>
      </c>
      <c r="F21" s="222"/>
      <c r="G21" s="221"/>
      <c r="H21" s="222">
        <v>5772</v>
      </c>
      <c r="I21" s="222"/>
      <c r="J21" s="222"/>
      <c r="K21" s="228">
        <v>238</v>
      </c>
      <c r="L21" s="228"/>
      <c r="M21" s="226"/>
      <c r="Q21" s="136"/>
      <c r="R21" s="211"/>
      <c r="S21" s="224"/>
      <c r="T21" s="224"/>
      <c r="U21" s="212"/>
      <c r="V21" s="224"/>
      <c r="W21" s="224"/>
      <c r="X21" s="224"/>
      <c r="Y21" s="136"/>
      <c r="Z21" s="136"/>
      <c r="AA21" s="136"/>
    </row>
    <row r="22" spans="1:27" ht="36" customHeight="1" x14ac:dyDescent="0.25">
      <c r="A22" s="778"/>
      <c r="B22" s="188"/>
      <c r="C22" s="219" t="s">
        <v>99</v>
      </c>
      <c r="D22" s="227"/>
      <c r="E22" s="221">
        <v>17630</v>
      </c>
      <c r="F22" s="222"/>
      <c r="G22" s="221"/>
      <c r="H22" s="222">
        <v>17250</v>
      </c>
      <c r="I22" s="221"/>
      <c r="J22" s="221"/>
      <c r="K22" s="228">
        <v>380</v>
      </c>
      <c r="L22" s="228"/>
      <c r="M22" s="226"/>
      <c r="Q22" s="136"/>
      <c r="R22" s="211"/>
      <c r="S22" s="224"/>
      <c r="T22" s="224"/>
      <c r="U22" s="212"/>
      <c r="V22" s="224"/>
      <c r="W22" s="224"/>
      <c r="X22" s="224"/>
      <c r="Y22" s="136"/>
      <c r="Z22" s="136"/>
      <c r="AA22" s="136"/>
    </row>
    <row r="23" spans="1:27" ht="36" customHeight="1" x14ac:dyDescent="0.25">
      <c r="A23" s="778"/>
      <c r="B23" s="188"/>
      <c r="C23" s="219" t="s">
        <v>100</v>
      </c>
      <c r="D23" s="227"/>
      <c r="E23" s="221">
        <v>193775</v>
      </c>
      <c r="F23" s="222"/>
      <c r="G23" s="221"/>
      <c r="H23" s="222">
        <v>176139</v>
      </c>
      <c r="I23" s="222"/>
      <c r="J23" s="222"/>
      <c r="K23" s="228">
        <v>17636</v>
      </c>
      <c r="L23" s="228"/>
      <c r="M23" s="226"/>
      <c r="Q23" s="136"/>
      <c r="R23" s="211"/>
      <c r="S23" s="224"/>
      <c r="T23" s="224"/>
      <c r="U23" s="212"/>
      <c r="V23" s="224"/>
      <c r="W23" s="224"/>
      <c r="X23" s="224"/>
      <c r="Y23" s="136"/>
      <c r="Z23" s="136"/>
      <c r="AA23" s="136"/>
    </row>
    <row r="24" spans="1:27" ht="36" customHeight="1" x14ac:dyDescent="0.25">
      <c r="A24" s="778"/>
      <c r="B24" s="188"/>
      <c r="C24" s="219" t="s">
        <v>101</v>
      </c>
      <c r="D24" s="220"/>
      <c r="E24" s="221">
        <v>45686</v>
      </c>
      <c r="F24" s="222"/>
      <c r="G24" s="221"/>
      <c r="H24" s="222">
        <v>43195</v>
      </c>
      <c r="I24" s="222"/>
      <c r="J24" s="222"/>
      <c r="K24" s="228">
        <v>2491</v>
      </c>
      <c r="L24" s="228"/>
      <c r="M24" s="226"/>
      <c r="Q24" s="136"/>
      <c r="R24" s="211"/>
      <c r="S24" s="224"/>
      <c r="T24" s="224"/>
      <c r="U24" s="212"/>
      <c r="V24" s="224"/>
      <c r="W24" s="224"/>
      <c r="X24" s="224"/>
      <c r="Y24" s="136"/>
      <c r="Z24" s="136"/>
      <c r="AA24" s="136"/>
    </row>
    <row r="25" spans="1:27" ht="36" customHeight="1" x14ac:dyDescent="0.25">
      <c r="A25" s="778"/>
      <c r="B25" s="188"/>
      <c r="C25" s="219" t="s">
        <v>102</v>
      </c>
      <c r="D25" s="220"/>
      <c r="E25" s="221">
        <v>4394</v>
      </c>
      <c r="F25" s="222"/>
      <c r="G25" s="221"/>
      <c r="H25" s="222">
        <v>3935</v>
      </c>
      <c r="I25" s="222"/>
      <c r="J25" s="222"/>
      <c r="K25" s="228">
        <v>459</v>
      </c>
      <c r="L25" s="228"/>
      <c r="M25" s="226"/>
      <c r="Q25" s="136"/>
      <c r="R25" s="211"/>
      <c r="S25" s="224"/>
      <c r="T25" s="224"/>
      <c r="U25" s="212"/>
      <c r="V25" s="224"/>
      <c r="W25" s="224"/>
      <c r="X25" s="224"/>
      <c r="Y25" s="136"/>
      <c r="Z25" s="136"/>
      <c r="AA25" s="136"/>
    </row>
    <row r="26" spans="1:27" s="236" customFormat="1" ht="36" customHeight="1" x14ac:dyDescent="0.3">
      <c r="A26" s="778"/>
      <c r="B26" s="231"/>
      <c r="C26" s="219" t="s">
        <v>103</v>
      </c>
      <c r="D26" s="227"/>
      <c r="E26" s="221">
        <v>346488</v>
      </c>
      <c r="F26" s="232"/>
      <c r="G26" s="221"/>
      <c r="H26" s="233">
        <v>310072</v>
      </c>
      <c r="I26" s="233"/>
      <c r="J26" s="233"/>
      <c r="K26" s="233">
        <v>36416</v>
      </c>
      <c r="L26" s="232"/>
      <c r="M26" s="232"/>
      <c r="N26" s="234"/>
      <c r="O26" s="147"/>
      <c r="P26" s="147"/>
      <c r="Q26" s="234"/>
      <c r="R26" s="147"/>
      <c r="S26" s="235"/>
      <c r="T26" s="147"/>
    </row>
    <row r="27" spans="1:27" ht="35.1" customHeight="1" x14ac:dyDescent="0.25">
      <c r="A27" s="778"/>
      <c r="B27" s="188"/>
      <c r="C27" s="129" t="s">
        <v>104</v>
      </c>
      <c r="D27" s="129"/>
      <c r="E27" s="215">
        <v>70836</v>
      </c>
      <c r="F27" s="216"/>
      <c r="G27" s="215"/>
      <c r="H27" s="216">
        <v>67948</v>
      </c>
      <c r="I27" s="216"/>
      <c r="J27" s="216"/>
      <c r="K27" s="216">
        <v>2888</v>
      </c>
      <c r="L27" s="216"/>
      <c r="M27" s="226"/>
      <c r="O27" s="677"/>
      <c r="R27" s="211"/>
      <c r="U27" s="218"/>
    </row>
    <row r="28" spans="1:27" ht="12.9" customHeight="1" thickBot="1" x14ac:dyDescent="0.3">
      <c r="A28" s="778"/>
      <c r="B28" s="188"/>
      <c r="C28" s="482"/>
      <c r="D28" s="482"/>
      <c r="E28" s="564"/>
      <c r="F28" s="565"/>
      <c r="G28" s="565"/>
      <c r="H28" s="565"/>
      <c r="I28" s="565"/>
      <c r="J28" s="565"/>
      <c r="K28" s="565"/>
      <c r="L28" s="216"/>
      <c r="M28" s="226"/>
      <c r="U28" s="218"/>
    </row>
    <row r="29" spans="1:27" ht="14.25" customHeight="1" x14ac:dyDescent="0.25">
      <c r="A29" s="778"/>
      <c r="B29" s="237"/>
      <c r="C29" s="238"/>
      <c r="D29" s="238"/>
      <c r="E29" s="239"/>
      <c r="F29" s="240"/>
      <c r="G29" s="240"/>
      <c r="H29" s="240"/>
      <c r="I29" s="240"/>
      <c r="J29" s="240"/>
      <c r="K29" s="240"/>
      <c r="L29" s="240"/>
      <c r="M29" s="241"/>
    </row>
    <row r="30" spans="1:27" ht="15" customHeight="1" x14ac:dyDescent="0.25">
      <c r="A30" s="237"/>
      <c r="B30" s="237"/>
      <c r="C30" s="238"/>
      <c r="D30" s="238"/>
      <c r="E30" s="239"/>
      <c r="F30" s="240"/>
      <c r="G30" s="240"/>
      <c r="H30" s="240"/>
      <c r="I30" s="240"/>
      <c r="J30" s="240"/>
      <c r="K30" s="240"/>
      <c r="L30" s="240"/>
      <c r="M30" s="241"/>
    </row>
    <row r="31" spans="1:27" ht="7.5" customHeight="1" x14ac:dyDescent="0.25">
      <c r="A31" s="237"/>
      <c r="B31" s="237"/>
      <c r="C31" s="238"/>
      <c r="D31" s="238"/>
      <c r="E31" s="239"/>
      <c r="F31" s="240"/>
      <c r="G31" s="240"/>
      <c r="H31" s="240"/>
      <c r="I31" s="240"/>
      <c r="J31" s="240"/>
      <c r="K31" s="240"/>
      <c r="L31" s="240"/>
      <c r="M31" s="241"/>
    </row>
    <row r="32" spans="1:27" ht="14.4" x14ac:dyDescent="0.3">
      <c r="A32" s="237"/>
      <c r="B32" s="237"/>
      <c r="C32" s="242"/>
      <c r="D32" s="243"/>
      <c r="E32" s="244"/>
      <c r="F32" s="245"/>
      <c r="G32" s="245"/>
      <c r="H32" s="245"/>
      <c r="I32" s="245"/>
      <c r="J32" s="245"/>
      <c r="K32" s="245"/>
      <c r="L32" s="245"/>
      <c r="M32" s="246"/>
    </row>
    <row r="33" spans="1:13" ht="6.75" customHeight="1" x14ac:dyDescent="0.3">
      <c r="A33" s="237"/>
      <c r="B33" s="237"/>
      <c r="C33" s="242"/>
      <c r="D33" s="243"/>
      <c r="E33" s="247"/>
      <c r="F33" s="248"/>
      <c r="G33" s="248"/>
      <c r="H33" s="248"/>
      <c r="I33" s="248"/>
      <c r="J33" s="248"/>
      <c r="K33" s="248"/>
      <c r="L33" s="248"/>
      <c r="M33" s="246"/>
    </row>
    <row r="34" spans="1:13" ht="12.75" customHeight="1" x14ac:dyDescent="0.25">
      <c r="A34" s="237"/>
      <c r="B34" s="237"/>
      <c r="C34" s="242"/>
      <c r="D34" s="249"/>
      <c r="E34" s="247"/>
      <c r="F34" s="248"/>
      <c r="G34" s="248"/>
      <c r="H34" s="248"/>
      <c r="I34" s="248"/>
      <c r="J34" s="248"/>
      <c r="K34" s="248"/>
      <c r="L34" s="248"/>
      <c r="M34" s="246"/>
    </row>
    <row r="35" spans="1:13" ht="12.75" customHeight="1" x14ac:dyDescent="0.25">
      <c r="A35" s="237"/>
      <c r="B35" s="237"/>
      <c r="C35" s="242"/>
      <c r="D35" s="250"/>
      <c r="E35" s="247"/>
      <c r="F35" s="248"/>
      <c r="G35" s="248"/>
      <c r="H35" s="245"/>
      <c r="I35" s="251"/>
      <c r="J35" s="251"/>
      <c r="K35" s="248"/>
      <c r="L35" s="248"/>
      <c r="M35" s="246"/>
    </row>
    <row r="36" spans="1:13" ht="3.75" customHeight="1" x14ac:dyDescent="0.25">
      <c r="A36" s="237"/>
      <c r="B36" s="237"/>
      <c r="C36" s="242"/>
      <c r="D36" s="252"/>
      <c r="E36" s="247"/>
      <c r="F36" s="248"/>
      <c r="G36" s="248"/>
      <c r="H36" s="251"/>
      <c r="I36" s="251"/>
      <c r="J36" s="251"/>
      <c r="K36" s="251"/>
      <c r="L36" s="251"/>
      <c r="M36" s="246"/>
    </row>
    <row r="37" spans="1:13" ht="7.5" customHeight="1" x14ac:dyDescent="0.25">
      <c r="A37" s="237"/>
      <c r="B37" s="237"/>
      <c r="C37" s="242"/>
      <c r="E37" s="247"/>
      <c r="F37" s="248"/>
      <c r="G37" s="248"/>
      <c r="H37" s="251"/>
      <c r="I37" s="251"/>
      <c r="J37" s="251"/>
      <c r="K37" s="251"/>
      <c r="L37" s="251"/>
      <c r="M37" s="246"/>
    </row>
    <row r="38" spans="1:13" ht="27.75" customHeight="1" x14ac:dyDescent="0.25">
      <c r="A38" s="237"/>
      <c r="B38" s="237"/>
      <c r="C38" s="779"/>
      <c r="D38" s="779"/>
      <c r="E38" s="247"/>
      <c r="F38" s="248"/>
      <c r="G38" s="248"/>
      <c r="H38" s="248"/>
      <c r="I38" s="248"/>
      <c r="J38" s="248"/>
      <c r="K38" s="248"/>
      <c r="L38" s="248"/>
      <c r="M38" s="246"/>
    </row>
    <row r="39" spans="1:13" ht="8.25" customHeight="1" x14ac:dyDescent="0.25">
      <c r="A39" s="237"/>
      <c r="B39" s="237"/>
      <c r="C39" s="242"/>
      <c r="D39" s="253"/>
      <c r="E39" s="247"/>
      <c r="F39" s="248"/>
      <c r="G39" s="248"/>
      <c r="H39" s="248"/>
      <c r="I39" s="251"/>
      <c r="J39" s="251"/>
      <c r="K39" s="248"/>
      <c r="L39" s="248"/>
      <c r="M39" s="254"/>
    </row>
    <row r="40" spans="1:13" ht="12.75" customHeight="1" x14ac:dyDescent="0.25">
      <c r="A40" s="237"/>
      <c r="B40" s="237"/>
      <c r="C40" s="242"/>
      <c r="D40" s="253"/>
      <c r="E40" s="255"/>
      <c r="F40" s="256"/>
      <c r="G40" s="256"/>
      <c r="H40" s="256"/>
      <c r="I40" s="257"/>
      <c r="J40" s="257"/>
      <c r="K40" s="258"/>
      <c r="L40" s="258"/>
      <c r="M40" s="254"/>
    </row>
    <row r="41" spans="1:13" x14ac:dyDescent="0.25">
      <c r="A41" s="237"/>
      <c r="B41" s="237"/>
      <c r="E41" s="261"/>
      <c r="F41" s="259"/>
      <c r="G41" s="259"/>
      <c r="H41" s="259"/>
      <c r="I41" s="260"/>
      <c r="J41" s="260"/>
      <c r="K41" s="260"/>
      <c r="L41" s="260"/>
      <c r="M41" s="261"/>
    </row>
    <row r="42" spans="1:13" x14ac:dyDescent="0.25">
      <c r="A42" s="237"/>
      <c r="B42" s="237"/>
      <c r="E42" s="262"/>
      <c r="F42" s="262"/>
      <c r="G42" s="262"/>
      <c r="H42" s="262"/>
      <c r="I42" s="263"/>
      <c r="J42" s="263"/>
      <c r="K42" s="263"/>
      <c r="L42" s="263"/>
      <c r="M42" s="262"/>
    </row>
    <row r="43" spans="1:13" x14ac:dyDescent="0.25">
      <c r="A43" s="237"/>
      <c r="B43" s="237"/>
    </row>
  </sheetData>
  <sheetProtection algorithmName="SHA-512" hashValue="IXAXuFD/0c/ZDpsdQiEfptHiU9CeGfwHs1K2nQqDmYv68V43drz/KLToFXWdRRa6f2ypqtzhrlHKtYEbXDHF7A==" saltValue="h5HbEm+SDIYVmkh1/RMYJA==" spinCount="100000" sheet="1" objects="1" scenarios="1"/>
  <mergeCells count="8">
    <mergeCell ref="A1:A29"/>
    <mergeCell ref="C38:D38"/>
    <mergeCell ref="C3:M3"/>
    <mergeCell ref="C4:M4"/>
    <mergeCell ref="C7:C8"/>
    <mergeCell ref="E7:L8"/>
    <mergeCell ref="E9:M9"/>
    <mergeCell ref="C12:D12"/>
  </mergeCells>
  <pageMargins left="0.2" right="0.39370078740157499" top="0.39370078740157499" bottom="0.39370078740157499" header="0.15748031496063" footer="0.39370078740157499"/>
  <pageSetup paperSize="9" scale="71" firstPageNumber="22" orientation="landscape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1:AO41"/>
  <sheetViews>
    <sheetView showGridLines="0" view="pageBreakPreview" zoomScale="84" zoomScaleNormal="70" zoomScaleSheetLayoutView="84" workbookViewId="0">
      <selection activeCell="Z23" sqref="Z23"/>
    </sheetView>
  </sheetViews>
  <sheetFormatPr defaultColWidth="9.109375" defaultRowHeight="13.8" x14ac:dyDescent="0.25"/>
  <cols>
    <col min="1" max="1" width="5.6640625" style="311" customWidth="1"/>
    <col min="2" max="2" width="35.6640625" style="264" customWidth="1"/>
    <col min="3" max="3" width="2.6640625" style="264" customWidth="1"/>
    <col min="4" max="4" width="26.6640625" style="264" customWidth="1"/>
    <col min="5" max="5" width="2.6640625" style="264" customWidth="1"/>
    <col min="6" max="6" width="15.6640625" style="264" customWidth="1"/>
    <col min="7" max="7" width="2.6640625" style="264" customWidth="1"/>
    <col min="8" max="8" width="26.6640625" style="264" customWidth="1"/>
    <col min="9" max="9" width="4.33203125" style="264" customWidth="1"/>
    <col min="10" max="10" width="15.6640625" style="264" customWidth="1"/>
    <col min="11" max="11" width="2.6640625" style="264" customWidth="1"/>
    <col min="12" max="12" width="26.6640625" style="264" customWidth="1"/>
    <col min="13" max="13" width="3.44140625" style="264" customWidth="1"/>
    <col min="14" max="14" width="15.6640625" style="264" customWidth="1"/>
    <col min="15" max="15" width="2.6640625" style="264" customWidth="1"/>
    <col min="16" max="17" width="11.6640625" style="264" customWidth="1"/>
    <col min="18" max="18" width="2.6640625" style="264" customWidth="1"/>
    <col min="19" max="20" width="11.6640625" style="264" customWidth="1"/>
    <col min="21" max="21" width="2.44140625" style="264" customWidth="1"/>
    <col min="22" max="23" width="11.6640625" style="264" customWidth="1"/>
    <col min="24" max="24" width="2.6640625" style="264" customWidth="1"/>
    <col min="25" max="26" width="11.6640625" style="265" customWidth="1"/>
    <col min="27" max="27" width="2.6640625" style="265" customWidth="1"/>
    <col min="28" max="28" width="11.6640625" style="265" customWidth="1"/>
    <col min="29" max="29" width="11.6640625" style="264" customWidth="1"/>
    <col min="30" max="30" width="2.6640625" style="264" customWidth="1"/>
    <col min="31" max="32" width="11.6640625" style="264" customWidth="1"/>
    <col min="33" max="33" width="2.6640625" style="264" customWidth="1"/>
    <col min="34" max="35" width="11.6640625" style="264" customWidth="1"/>
    <col min="36" max="36" width="2.6640625" style="264" customWidth="1"/>
    <col min="37" max="38" width="11.6640625" style="264" customWidth="1"/>
    <col min="39" max="39" width="2.6640625" style="264" customWidth="1"/>
    <col min="40" max="41" width="11.6640625" style="264" customWidth="1"/>
    <col min="42" max="16384" width="9.109375" style="264"/>
  </cols>
  <sheetData>
    <row r="1" spans="1:41" ht="14.25" customHeight="1" x14ac:dyDescent="0.25">
      <c r="A1" s="799"/>
    </row>
    <row r="2" spans="1:41" ht="14.25" customHeight="1" x14ac:dyDescent="0.25">
      <c r="A2" s="799"/>
    </row>
    <row r="3" spans="1:41" ht="14.25" customHeight="1" x14ac:dyDescent="0.3">
      <c r="A3" s="799"/>
      <c r="B3" s="801" t="s">
        <v>264</v>
      </c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266"/>
      <c r="P3" s="266"/>
      <c r="Q3" s="266"/>
      <c r="R3" s="266"/>
      <c r="S3" s="266"/>
      <c r="T3" s="266"/>
      <c r="U3" s="266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8"/>
    </row>
    <row r="4" spans="1:41" ht="30.75" customHeight="1" x14ac:dyDescent="0.35">
      <c r="A4" s="799"/>
      <c r="B4" s="802" t="s">
        <v>265</v>
      </c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803"/>
      <c r="O4" s="269"/>
      <c r="P4" s="266"/>
      <c r="Q4" s="269"/>
      <c r="R4" s="269"/>
      <c r="S4" s="269"/>
      <c r="T4" s="269"/>
      <c r="U4" s="269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1"/>
    </row>
    <row r="5" spans="1:41" ht="9" customHeight="1" thickBot="1" x14ac:dyDescent="0.3">
      <c r="A5" s="799"/>
      <c r="B5" s="566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7"/>
      <c r="O5" s="272"/>
      <c r="W5" s="272"/>
      <c r="X5" s="272"/>
      <c r="Y5" s="273"/>
      <c r="Z5" s="273"/>
      <c r="AA5" s="273"/>
      <c r="AB5" s="273"/>
    </row>
    <row r="6" spans="1:41" s="136" customFormat="1" ht="30" customHeight="1" thickBot="1" x14ac:dyDescent="0.35">
      <c r="A6" s="799"/>
      <c r="B6" s="60" t="s">
        <v>105</v>
      </c>
      <c r="C6" s="277"/>
      <c r="D6" s="804" t="s">
        <v>199</v>
      </c>
      <c r="E6" s="804"/>
      <c r="F6" s="804"/>
      <c r="G6" s="278"/>
      <c r="H6" s="805" t="s">
        <v>200</v>
      </c>
      <c r="I6" s="805"/>
      <c r="J6" s="805"/>
      <c r="K6" s="279"/>
      <c r="L6" s="805" t="s">
        <v>201</v>
      </c>
      <c r="M6" s="805"/>
      <c r="N6" s="805"/>
      <c r="O6" s="274"/>
      <c r="P6" s="792"/>
      <c r="Q6" s="792"/>
      <c r="R6" s="275"/>
      <c r="S6" s="788"/>
      <c r="T6" s="788"/>
      <c r="U6" s="274"/>
      <c r="V6" s="788"/>
      <c r="W6" s="788"/>
      <c r="X6" s="274"/>
      <c r="Y6" s="788"/>
      <c r="Z6" s="788"/>
      <c r="AA6" s="276"/>
      <c r="AB6" s="793"/>
      <c r="AC6" s="793"/>
      <c r="AD6" s="276"/>
      <c r="AE6" s="793"/>
      <c r="AF6" s="793"/>
      <c r="AG6" s="274"/>
      <c r="AH6" s="788"/>
      <c r="AI6" s="788"/>
      <c r="AJ6" s="274"/>
      <c r="AK6" s="788"/>
      <c r="AL6" s="788"/>
      <c r="AM6" s="274"/>
      <c r="AN6" s="788"/>
      <c r="AO6" s="788"/>
    </row>
    <row r="7" spans="1:41" s="136" customFormat="1" ht="13.5" customHeight="1" x14ac:dyDescent="0.3">
      <c r="A7" s="799"/>
      <c r="B7" s="60"/>
      <c r="C7" s="277"/>
      <c r="D7" s="278"/>
      <c r="E7" s="278"/>
      <c r="F7" s="278"/>
      <c r="G7" s="278"/>
      <c r="H7" s="279"/>
      <c r="I7" s="279"/>
      <c r="J7" s="279"/>
      <c r="K7" s="279"/>
      <c r="L7" s="279"/>
      <c r="M7" s="279"/>
      <c r="N7" s="279"/>
      <c r="O7" s="274"/>
      <c r="P7" s="275"/>
      <c r="Q7" s="275"/>
      <c r="R7" s="275"/>
      <c r="S7" s="274"/>
      <c r="T7" s="274"/>
      <c r="U7" s="274"/>
      <c r="V7" s="274"/>
      <c r="W7" s="274"/>
      <c r="X7" s="274"/>
      <c r="Y7" s="274"/>
      <c r="Z7" s="274"/>
      <c r="AA7" s="276"/>
      <c r="AB7" s="276"/>
      <c r="AC7" s="276"/>
      <c r="AD7" s="276"/>
      <c r="AE7" s="276"/>
      <c r="AF7" s="276"/>
      <c r="AG7" s="274"/>
      <c r="AH7" s="274"/>
      <c r="AI7" s="274"/>
      <c r="AJ7" s="274"/>
      <c r="AK7" s="274"/>
      <c r="AL7" s="274"/>
      <c r="AM7" s="274"/>
      <c r="AN7" s="274"/>
      <c r="AO7" s="274"/>
    </row>
    <row r="8" spans="1:41" s="283" customFormat="1" ht="14.25" customHeight="1" x14ac:dyDescent="0.3">
      <c r="A8" s="799"/>
      <c r="B8" s="143"/>
      <c r="C8" s="138"/>
      <c r="D8" s="789" t="s">
        <v>65</v>
      </c>
      <c r="E8" s="280"/>
      <c r="F8" s="752" t="s">
        <v>263</v>
      </c>
      <c r="G8" s="140"/>
      <c r="H8" s="789" t="s">
        <v>65</v>
      </c>
      <c r="I8" s="140"/>
      <c r="J8" s="752" t="s">
        <v>263</v>
      </c>
      <c r="K8" s="138"/>
      <c r="L8" s="789" t="s">
        <v>65</v>
      </c>
      <c r="M8" s="140"/>
      <c r="N8" s="752" t="s">
        <v>263</v>
      </c>
      <c r="O8" s="281"/>
      <c r="P8" s="110"/>
      <c r="Q8" s="282"/>
      <c r="R8" s="282"/>
      <c r="S8" s="282"/>
      <c r="V8" s="282"/>
      <c r="W8" s="791"/>
      <c r="X8" s="791"/>
      <c r="Y8" s="791"/>
      <c r="Z8" s="791"/>
      <c r="AA8" s="791"/>
      <c r="AB8" s="791"/>
      <c r="AC8" s="282"/>
      <c r="AD8" s="282"/>
      <c r="AF8" s="110"/>
      <c r="AG8" s="110"/>
    </row>
    <row r="9" spans="1:41" s="283" customFormat="1" ht="14.25" customHeight="1" x14ac:dyDescent="0.3">
      <c r="A9" s="799"/>
      <c r="B9" s="143"/>
      <c r="C9" s="138"/>
      <c r="D9" s="790"/>
      <c r="E9" s="280"/>
      <c r="F9" s="752"/>
      <c r="G9" s="140"/>
      <c r="H9" s="790"/>
      <c r="I9" s="280"/>
      <c r="J9" s="752"/>
      <c r="K9" s="140"/>
      <c r="L9" s="790"/>
      <c r="M9" s="280"/>
      <c r="N9" s="752"/>
      <c r="O9" s="282"/>
      <c r="P9" s="110"/>
      <c r="Q9" s="282"/>
      <c r="R9" s="282"/>
      <c r="S9" s="110"/>
      <c r="T9" s="282"/>
      <c r="U9" s="282"/>
      <c r="V9" s="110"/>
      <c r="W9" s="282"/>
      <c r="X9" s="282"/>
      <c r="Y9" s="110"/>
      <c r="Z9" s="282"/>
      <c r="AA9" s="282"/>
      <c r="AB9" s="110"/>
      <c r="AC9" s="282"/>
      <c r="AD9" s="282"/>
      <c r="AE9" s="110"/>
      <c r="AF9" s="282"/>
      <c r="AG9" s="282"/>
      <c r="AH9" s="110"/>
      <c r="AI9" s="282"/>
      <c r="AJ9" s="282"/>
      <c r="AK9" s="110"/>
      <c r="AL9" s="282"/>
      <c r="AM9" s="282"/>
      <c r="AN9" s="110"/>
      <c r="AO9" s="282"/>
    </row>
    <row r="10" spans="1:41" s="283" customFormat="1" ht="14.25" customHeight="1" x14ac:dyDescent="0.3">
      <c r="A10" s="799"/>
      <c r="B10" s="138"/>
      <c r="C10" s="138"/>
      <c r="D10" s="790"/>
      <c r="E10" s="284"/>
      <c r="F10" s="752"/>
      <c r="G10" s="143"/>
      <c r="H10" s="790"/>
      <c r="I10" s="284"/>
      <c r="J10" s="752"/>
      <c r="K10" s="138"/>
      <c r="L10" s="790"/>
      <c r="M10" s="284"/>
      <c r="N10" s="752"/>
      <c r="O10" s="285"/>
      <c r="P10" s="116"/>
      <c r="Q10" s="285"/>
      <c r="R10" s="285"/>
      <c r="S10" s="116"/>
      <c r="V10" s="285"/>
      <c r="W10" s="800"/>
      <c r="X10" s="800"/>
      <c r="Y10" s="800"/>
      <c r="Z10" s="800"/>
      <c r="AA10" s="800"/>
      <c r="AB10" s="800"/>
      <c r="AC10" s="285"/>
      <c r="AD10" s="285"/>
      <c r="AF10" s="110"/>
      <c r="AG10" s="110"/>
    </row>
    <row r="11" spans="1:41" s="283" customFormat="1" ht="20.25" customHeight="1" x14ac:dyDescent="0.3">
      <c r="A11" s="799"/>
      <c r="B11" s="138"/>
      <c r="C11" s="138"/>
      <c r="D11" s="790"/>
      <c r="E11" s="138"/>
      <c r="F11" s="752"/>
      <c r="G11" s="138"/>
      <c r="H11" s="790"/>
      <c r="I11" s="138"/>
      <c r="J11" s="752"/>
      <c r="K11" s="138"/>
      <c r="L11" s="790"/>
      <c r="M11" s="138"/>
      <c r="N11" s="752"/>
      <c r="O11" s="286"/>
      <c r="W11" s="286"/>
      <c r="X11" s="286"/>
      <c r="Y11" s="287"/>
      <c r="Z11" s="288"/>
      <c r="AA11" s="288"/>
      <c r="AB11" s="289"/>
    </row>
    <row r="12" spans="1:41" s="283" customFormat="1" ht="5.0999999999999996" customHeight="1" x14ac:dyDescent="0.3">
      <c r="A12" s="799"/>
      <c r="B12" s="138"/>
      <c r="C12" s="138"/>
      <c r="D12" s="290"/>
      <c r="E12" s="138"/>
      <c r="F12" s="143"/>
      <c r="G12" s="138"/>
      <c r="H12" s="290"/>
      <c r="I12" s="138"/>
      <c r="J12" s="143"/>
      <c r="K12" s="138"/>
      <c r="L12" s="290"/>
      <c r="M12" s="138"/>
      <c r="N12" s="143"/>
      <c r="O12" s="286"/>
      <c r="W12" s="286"/>
      <c r="X12" s="286"/>
      <c r="Y12" s="287"/>
      <c r="Z12" s="288"/>
      <c r="AA12" s="288"/>
      <c r="AB12" s="289"/>
    </row>
    <row r="13" spans="1:41" s="283" customFormat="1" ht="21" customHeight="1" x14ac:dyDescent="0.3">
      <c r="A13" s="799"/>
      <c r="B13" s="138"/>
      <c r="C13" s="138"/>
      <c r="D13" s="290"/>
      <c r="E13" s="138"/>
      <c r="F13" s="140" t="s">
        <v>8</v>
      </c>
      <c r="G13" s="138"/>
      <c r="H13" s="290"/>
      <c r="I13" s="138"/>
      <c r="J13" s="140" t="s">
        <v>8</v>
      </c>
      <c r="K13" s="138"/>
      <c r="L13" s="290"/>
      <c r="M13" s="138"/>
      <c r="N13" s="140" t="s">
        <v>8</v>
      </c>
      <c r="O13" s="286"/>
      <c r="W13" s="286"/>
      <c r="X13" s="286"/>
      <c r="Y13" s="287"/>
      <c r="Z13" s="288"/>
      <c r="AA13" s="288"/>
      <c r="AB13" s="289"/>
    </row>
    <row r="14" spans="1:41" ht="5.0999999999999996" customHeight="1" thickBot="1" x14ac:dyDescent="0.3">
      <c r="A14" s="799"/>
      <c r="B14" s="569"/>
      <c r="C14" s="570"/>
      <c r="D14" s="571"/>
      <c r="E14" s="571"/>
      <c r="F14" s="572"/>
      <c r="G14" s="571"/>
      <c r="H14" s="571"/>
      <c r="I14" s="571"/>
      <c r="J14" s="571"/>
      <c r="K14" s="571"/>
      <c r="L14" s="571"/>
      <c r="M14" s="571"/>
      <c r="N14" s="57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2"/>
      <c r="Z14" s="292"/>
      <c r="AA14" s="292"/>
      <c r="AB14" s="292"/>
      <c r="AC14" s="291"/>
      <c r="AD14" s="291"/>
      <c r="AE14" s="291"/>
      <c r="AF14" s="291"/>
      <c r="AG14" s="291"/>
    </row>
    <row r="15" spans="1:41" ht="50.1" customHeight="1" thickBot="1" x14ac:dyDescent="0.3">
      <c r="A15" s="799"/>
      <c r="B15" s="573" t="s">
        <v>106</v>
      </c>
      <c r="C15" s="493"/>
      <c r="D15" s="493">
        <f>D16+D17+D18</f>
        <v>90123</v>
      </c>
      <c r="E15" s="493"/>
      <c r="F15" s="493">
        <v>3093800</v>
      </c>
      <c r="G15" s="493"/>
      <c r="H15" s="493">
        <f t="shared" ref="H15:L15" si="0">H16+H17+H18</f>
        <v>261846</v>
      </c>
      <c r="I15" s="493"/>
      <c r="J15" s="493">
        <v>5677123</v>
      </c>
      <c r="K15" s="493"/>
      <c r="L15" s="493">
        <f t="shared" si="0"/>
        <v>340465</v>
      </c>
      <c r="M15" s="493"/>
      <c r="N15" s="493">
        <v>5800772.9999999991</v>
      </c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</row>
    <row r="16" spans="1:41" ht="84.9" customHeight="1" x14ac:dyDescent="0.25">
      <c r="A16" s="799"/>
      <c r="B16" s="293" t="s">
        <v>12</v>
      </c>
      <c r="C16" s="142"/>
      <c r="D16" s="294">
        <v>71684</v>
      </c>
      <c r="E16" s="294"/>
      <c r="F16" s="294">
        <v>2470832.432</v>
      </c>
      <c r="G16" s="294"/>
      <c r="H16" s="294">
        <v>208639</v>
      </c>
      <c r="I16" s="294"/>
      <c r="J16" s="294">
        <v>4608120.7390999999</v>
      </c>
      <c r="K16" s="294"/>
      <c r="L16" s="294">
        <v>269410</v>
      </c>
      <c r="M16" s="294"/>
      <c r="N16" s="294">
        <v>4662081.2600999996</v>
      </c>
      <c r="O16" s="295"/>
      <c r="P16" s="296"/>
      <c r="Q16" s="296"/>
      <c r="R16" s="296"/>
      <c r="S16" s="296"/>
      <c r="T16" s="296"/>
      <c r="U16" s="296"/>
      <c r="V16" s="296"/>
      <c r="W16" s="296"/>
      <c r="X16" s="297"/>
      <c r="Y16" s="296"/>
      <c r="Z16" s="296"/>
      <c r="AA16" s="298"/>
      <c r="AB16" s="296"/>
      <c r="AC16" s="296"/>
      <c r="AD16" s="297"/>
      <c r="AE16" s="296"/>
      <c r="AF16" s="296"/>
      <c r="AG16" s="297"/>
      <c r="AH16" s="296"/>
      <c r="AI16" s="296"/>
      <c r="AJ16" s="296"/>
      <c r="AK16" s="296"/>
      <c r="AL16" s="296"/>
      <c r="AM16" s="296"/>
      <c r="AN16" s="296"/>
      <c r="AO16" s="296"/>
    </row>
    <row r="17" spans="1:41" ht="95.1" customHeight="1" x14ac:dyDescent="0.25">
      <c r="A17" s="799"/>
      <c r="B17" s="293" t="s">
        <v>13</v>
      </c>
      <c r="C17" s="142"/>
      <c r="D17" s="294">
        <v>8818</v>
      </c>
      <c r="E17" s="294"/>
      <c r="F17" s="294">
        <v>293044.73599999998</v>
      </c>
      <c r="G17" s="294"/>
      <c r="H17" s="294">
        <v>29274</v>
      </c>
      <c r="I17" s="294"/>
      <c r="J17" s="294">
        <v>538077.71794</v>
      </c>
      <c r="K17" s="294"/>
      <c r="L17" s="294">
        <v>41435</v>
      </c>
      <c r="M17" s="294"/>
      <c r="N17" s="294">
        <v>615462.01529999997</v>
      </c>
      <c r="P17" s="296"/>
      <c r="Q17" s="296"/>
      <c r="R17" s="296"/>
      <c r="S17" s="296"/>
      <c r="T17" s="296"/>
      <c r="U17" s="296"/>
      <c r="V17" s="296"/>
      <c r="W17" s="296"/>
      <c r="X17" s="296"/>
      <c r="Y17" s="296"/>
      <c r="Z17" s="296"/>
      <c r="AA17" s="299"/>
      <c r="AB17" s="296"/>
      <c r="AC17" s="296"/>
      <c r="AD17" s="296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</row>
    <row r="18" spans="1:41" ht="84.9" customHeight="1" x14ac:dyDescent="0.25">
      <c r="A18" s="799"/>
      <c r="B18" s="293" t="s">
        <v>14</v>
      </c>
      <c r="C18" s="142"/>
      <c r="D18" s="294">
        <v>9621</v>
      </c>
      <c r="E18" s="294"/>
      <c r="F18" s="294">
        <v>329922.83199999999</v>
      </c>
      <c r="G18" s="294"/>
      <c r="H18" s="294">
        <v>23933</v>
      </c>
      <c r="I18" s="294"/>
      <c r="J18" s="294">
        <v>530924.54296000011</v>
      </c>
      <c r="K18" s="294"/>
      <c r="L18" s="294">
        <v>29620</v>
      </c>
      <c r="M18" s="294"/>
      <c r="N18" s="294">
        <v>523229.72460000019</v>
      </c>
      <c r="O18" s="295"/>
      <c r="P18" s="296"/>
      <c r="Q18" s="296"/>
      <c r="R18" s="296"/>
      <c r="S18" s="296"/>
      <c r="T18" s="296"/>
      <c r="U18" s="296"/>
      <c r="V18" s="296"/>
      <c r="W18" s="296"/>
      <c r="X18" s="297"/>
      <c r="Y18" s="296"/>
      <c r="Z18" s="296"/>
      <c r="AA18" s="298"/>
      <c r="AB18" s="296"/>
      <c r="AC18" s="296"/>
      <c r="AD18" s="297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6"/>
    </row>
    <row r="19" spans="1:41" ht="30" customHeight="1" thickBot="1" x14ac:dyDescent="0.3">
      <c r="A19" s="799"/>
      <c r="B19" s="574"/>
      <c r="C19" s="503"/>
      <c r="D19" s="495"/>
      <c r="E19" s="495"/>
      <c r="F19" s="495"/>
      <c r="G19" s="495"/>
      <c r="H19" s="495"/>
      <c r="I19" s="495"/>
      <c r="J19" s="495"/>
      <c r="K19" s="495"/>
      <c r="L19" s="495"/>
      <c r="M19" s="495"/>
      <c r="N19" s="495"/>
      <c r="P19" s="296"/>
      <c r="Q19" s="296"/>
      <c r="R19" s="714"/>
      <c r="S19" s="714"/>
      <c r="T19" s="714"/>
      <c r="U19" s="296"/>
      <c r="V19" s="296"/>
      <c r="W19" s="296"/>
      <c r="X19" s="296"/>
      <c r="Y19" s="296"/>
      <c r="Z19" s="296"/>
      <c r="AA19" s="299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</row>
    <row r="20" spans="1:41" ht="26.25" customHeight="1" x14ac:dyDescent="0.25">
      <c r="A20" s="799"/>
      <c r="B20" s="794" t="s">
        <v>107</v>
      </c>
      <c r="C20" s="794"/>
      <c r="D20" s="794"/>
      <c r="E20" s="794"/>
      <c r="F20" s="794"/>
      <c r="G20" s="794"/>
      <c r="H20" s="794"/>
      <c r="I20" s="794"/>
      <c r="J20" s="794"/>
      <c r="K20" s="300"/>
      <c r="L20" s="300"/>
      <c r="M20" s="300"/>
      <c r="R20" s="715"/>
      <c r="S20" s="715"/>
      <c r="T20" s="715"/>
    </row>
    <row r="21" spans="1:41" x14ac:dyDescent="0.25">
      <c r="A21" s="799"/>
      <c r="B21" s="795" t="s">
        <v>108</v>
      </c>
      <c r="C21" s="796"/>
      <c r="D21" s="796"/>
      <c r="E21" s="796"/>
      <c r="F21" s="796"/>
      <c r="G21" s="796"/>
      <c r="H21" s="796"/>
      <c r="I21" s="796"/>
      <c r="J21" s="796"/>
      <c r="K21" s="796"/>
      <c r="L21" s="796"/>
      <c r="M21" s="796"/>
      <c r="R21" s="715"/>
      <c r="S21" s="715"/>
      <c r="T21" s="715"/>
    </row>
    <row r="22" spans="1:41" x14ac:dyDescent="0.25">
      <c r="A22" s="799"/>
      <c r="B22" s="301" t="s">
        <v>109</v>
      </c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P22" s="297"/>
      <c r="R22" s="715"/>
      <c r="S22" s="297"/>
      <c r="T22" s="715"/>
      <c r="Y22" s="298"/>
      <c r="Z22" s="298"/>
      <c r="AA22" s="298"/>
      <c r="AC22" s="297"/>
      <c r="AD22" s="297"/>
      <c r="AF22" s="297"/>
      <c r="AG22" s="297"/>
    </row>
    <row r="23" spans="1:41" ht="24" x14ac:dyDescent="0.25">
      <c r="A23" s="799"/>
      <c r="B23" s="303" t="s">
        <v>110</v>
      </c>
      <c r="C23" s="304"/>
      <c r="D23" s="304"/>
      <c r="E23" s="300"/>
      <c r="F23" s="300"/>
      <c r="G23" s="304"/>
      <c r="H23" s="304"/>
      <c r="I23" s="300"/>
      <c r="J23" s="300"/>
      <c r="K23" s="300"/>
      <c r="L23" s="300"/>
      <c r="M23" s="300"/>
      <c r="P23" s="305"/>
      <c r="R23" s="715"/>
      <c r="S23" s="305"/>
      <c r="T23" s="715"/>
      <c r="Y23" s="306"/>
      <c r="Z23" s="306"/>
      <c r="AA23" s="306"/>
      <c r="AC23" s="305"/>
      <c r="AD23" s="305"/>
      <c r="AF23" s="305"/>
      <c r="AG23" s="305"/>
    </row>
    <row r="24" spans="1:41" x14ac:dyDescent="0.25">
      <c r="A24" s="799"/>
      <c r="C24" s="297"/>
      <c r="D24" s="297"/>
      <c r="G24" s="297"/>
      <c r="H24" s="297"/>
      <c r="P24" s="297"/>
      <c r="R24" s="715"/>
      <c r="S24" s="297"/>
      <c r="T24" s="715"/>
      <c r="Y24" s="298"/>
      <c r="Z24" s="298"/>
      <c r="AA24" s="298"/>
      <c r="AC24" s="297"/>
      <c r="AD24" s="297"/>
      <c r="AF24" s="297"/>
      <c r="AG24" s="297"/>
    </row>
    <row r="25" spans="1:41" x14ac:dyDescent="0.25">
      <c r="A25" s="148"/>
      <c r="B25" s="797"/>
      <c r="C25" s="798"/>
      <c r="D25" s="798"/>
      <c r="E25" s="798"/>
      <c r="F25" s="798"/>
      <c r="G25" s="798"/>
      <c r="H25" s="798"/>
      <c r="I25" s="798"/>
      <c r="J25" s="798"/>
      <c r="K25" s="798"/>
      <c r="L25" s="798"/>
      <c r="M25" s="798"/>
      <c r="P25" s="305"/>
      <c r="R25" s="715"/>
      <c r="S25" s="305"/>
      <c r="T25" s="715"/>
      <c r="Y25" s="306"/>
      <c r="Z25" s="306"/>
      <c r="AA25" s="306"/>
      <c r="AC25" s="305"/>
      <c r="AD25" s="305"/>
      <c r="AF25" s="305"/>
      <c r="AG25" s="305"/>
    </row>
    <row r="26" spans="1:41" ht="14.4" x14ac:dyDescent="0.3">
      <c r="A26" s="148"/>
      <c r="B26" s="307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P26" s="297"/>
      <c r="S26" s="297"/>
      <c r="Y26" s="298"/>
      <c r="Z26" s="298"/>
      <c r="AA26" s="298"/>
      <c r="AC26" s="297"/>
      <c r="AD26" s="297"/>
      <c r="AF26" s="297"/>
      <c r="AG26" s="297"/>
    </row>
    <row r="27" spans="1:41" ht="14.4" x14ac:dyDescent="0.25">
      <c r="A27" s="148"/>
      <c r="D27" s="305"/>
      <c r="E27" s="305"/>
      <c r="I27" s="308"/>
      <c r="J27" s="308"/>
      <c r="P27" s="305"/>
      <c r="S27" s="305"/>
      <c r="Y27" s="306"/>
      <c r="Z27" s="306"/>
      <c r="AA27" s="306"/>
      <c r="AC27" s="305"/>
      <c r="AD27" s="305"/>
      <c r="AF27" s="305"/>
      <c r="AG27" s="305"/>
    </row>
    <row r="28" spans="1:41" ht="14.4" x14ac:dyDescent="0.25">
      <c r="A28" s="148"/>
      <c r="D28" s="305"/>
      <c r="E28" s="305"/>
      <c r="I28" s="308"/>
      <c r="J28" s="308"/>
      <c r="P28" s="309"/>
      <c r="S28" s="309"/>
    </row>
    <row r="29" spans="1:41" x14ac:dyDescent="0.25">
      <c r="A29" s="148"/>
      <c r="D29" s="309"/>
      <c r="E29" s="309"/>
      <c r="H29" s="309"/>
      <c r="I29" s="309"/>
      <c r="P29" s="309"/>
      <c r="S29" s="309"/>
    </row>
    <row r="30" spans="1:41" x14ac:dyDescent="0.25">
      <c r="A30" s="148"/>
      <c r="D30" s="309"/>
      <c r="E30" s="309"/>
      <c r="H30" s="309"/>
      <c r="I30" s="309"/>
      <c r="P30" s="309"/>
      <c r="S30" s="309"/>
      <c r="V30" s="309"/>
      <c r="Y30" s="310"/>
      <c r="Z30" s="310"/>
      <c r="AA30" s="310"/>
      <c r="AC30" s="309"/>
      <c r="AD30" s="309"/>
    </row>
    <row r="31" spans="1:41" x14ac:dyDescent="0.25">
      <c r="A31" s="148"/>
      <c r="D31" s="309"/>
      <c r="E31" s="309"/>
      <c r="H31" s="309"/>
      <c r="I31" s="309"/>
      <c r="L31" s="309"/>
      <c r="M31" s="309"/>
      <c r="P31" s="309"/>
      <c r="S31" s="309"/>
      <c r="V31" s="309"/>
      <c r="Y31" s="310"/>
      <c r="Z31" s="310"/>
      <c r="AA31" s="310"/>
      <c r="AC31" s="309"/>
      <c r="AD31" s="309"/>
    </row>
    <row r="32" spans="1:41" x14ac:dyDescent="0.25">
      <c r="A32" s="148"/>
      <c r="D32" s="309"/>
      <c r="E32" s="309"/>
      <c r="H32" s="309"/>
      <c r="I32" s="309"/>
      <c r="L32" s="309"/>
      <c r="M32" s="309"/>
    </row>
    <row r="33" spans="1:1" x14ac:dyDescent="0.25">
      <c r="A33" s="148"/>
    </row>
    <row r="34" spans="1:1" x14ac:dyDescent="0.25">
      <c r="A34" s="148"/>
    </row>
    <row r="35" spans="1:1" x14ac:dyDescent="0.25">
      <c r="A35" s="148"/>
    </row>
    <row r="36" spans="1:1" x14ac:dyDescent="0.25">
      <c r="A36" s="148"/>
    </row>
    <row r="37" spans="1:1" x14ac:dyDescent="0.25">
      <c r="A37" s="148"/>
    </row>
    <row r="38" spans="1:1" x14ac:dyDescent="0.25">
      <c r="A38" s="148"/>
    </row>
    <row r="39" spans="1:1" x14ac:dyDescent="0.25">
      <c r="A39" s="148"/>
    </row>
    <row r="40" spans="1:1" x14ac:dyDescent="0.25">
      <c r="A40" s="148"/>
    </row>
    <row r="41" spans="1:1" x14ac:dyDescent="0.25">
      <c r="A41" s="148"/>
    </row>
  </sheetData>
  <sheetProtection algorithmName="SHA-512" hashValue="oq+fOLNzMi2W+4NFxp8TH49YWdUY0+xVVVpq8uAwvkZqe641sCo0D1ZcOTv5T7LS/xM2aksGc5Oh4JD7XYZD/Q==" saltValue="gWyg3IkDux1fBsHGLo1zSw==" spinCount="100000" sheet="1" objects="1" scenarios="1"/>
  <mergeCells count="26">
    <mergeCell ref="B20:J20"/>
    <mergeCell ref="B21:M21"/>
    <mergeCell ref="B25:M25"/>
    <mergeCell ref="A1:A24"/>
    <mergeCell ref="AH6:AI6"/>
    <mergeCell ref="W10:AB10"/>
    <mergeCell ref="B3:N3"/>
    <mergeCell ref="B4:N4"/>
    <mergeCell ref="D6:F6"/>
    <mergeCell ref="H6:J6"/>
    <mergeCell ref="L6:N6"/>
    <mergeCell ref="AK6:AL6"/>
    <mergeCell ref="AN6:AO6"/>
    <mergeCell ref="D8:D11"/>
    <mergeCell ref="F8:F11"/>
    <mergeCell ref="H8:H11"/>
    <mergeCell ref="J8:J11"/>
    <mergeCell ref="L8:L11"/>
    <mergeCell ref="N8:N11"/>
    <mergeCell ref="W8:AB8"/>
    <mergeCell ref="P6:Q6"/>
    <mergeCell ref="S6:T6"/>
    <mergeCell ref="V6:W6"/>
    <mergeCell ref="Y6:Z6"/>
    <mergeCell ref="AB6:AC6"/>
    <mergeCell ref="AE6:AF6"/>
  </mergeCells>
  <printOptions horizontalCentered="1"/>
  <pageMargins left="0.39370078740157483" right="0.39370078740157483" top="0.39370078740157483" bottom="0.19685039370078741" header="0.51181102362204722" footer="0.51181102362204722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43</vt:i4>
      </vt:variant>
    </vt:vector>
  </HeadingPairs>
  <TitlesOfParts>
    <vt:vector size="76" baseType="lpstr">
      <vt:lpstr>1.1</vt:lpstr>
      <vt:lpstr>1.2 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 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4.1</vt:lpstr>
      <vt:lpstr>4.2</vt:lpstr>
      <vt:lpstr>4.3</vt:lpstr>
      <vt:lpstr>4.4</vt:lpstr>
      <vt:lpstr>4.5</vt:lpstr>
      <vt:lpstr>4.6</vt:lpstr>
      <vt:lpstr>'1.1'!Print_Area</vt:lpstr>
      <vt:lpstr>'1.10'!Print_Area</vt:lpstr>
      <vt:lpstr>'1.11'!Print_Area</vt:lpstr>
      <vt:lpstr>'1.12'!Print_Area</vt:lpstr>
      <vt:lpstr>'1.13'!Print_Area</vt:lpstr>
      <vt:lpstr>'1.14'!Print_Area</vt:lpstr>
      <vt:lpstr>'1.15 '!Print_Area</vt:lpstr>
      <vt:lpstr>'1.2 '!Print_Area</vt:lpstr>
      <vt:lpstr>'1.3'!Print_Area</vt:lpstr>
      <vt:lpstr>'1.4'!Print_Area</vt:lpstr>
      <vt:lpstr>'1.5'!Print_Area</vt:lpstr>
      <vt:lpstr>'1.6'!Print_Area</vt:lpstr>
      <vt:lpstr>'1.7'!Print_Area</vt:lpstr>
      <vt:lpstr>'1.8'!Print_Area</vt:lpstr>
      <vt:lpstr>'1.9'!Print_Area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'4.1'!Print_Area</vt:lpstr>
      <vt:lpstr>'4.2'!Print_Area</vt:lpstr>
      <vt:lpstr>'4.3'!Print_Area</vt:lpstr>
      <vt:lpstr>'4.4'!Print_Area</vt:lpstr>
      <vt:lpstr>'4.5'!Print_Area</vt:lpstr>
      <vt:lpstr>'4.6'!Print_Area</vt:lpstr>
      <vt:lpstr>'1.14'!Print_Titles</vt:lpstr>
      <vt:lpstr>'1.2 '!Print_Titles</vt:lpstr>
      <vt:lpstr>'1.6'!Print_Titles</vt:lpstr>
      <vt:lpstr>'1.8'!Print_Titles</vt:lpstr>
      <vt:lpstr>'2.1'!Print_Titles</vt:lpstr>
      <vt:lpstr>'2.2'!Print_Titles</vt:lpstr>
      <vt:lpstr>'3.1'!Print_Titles</vt:lpstr>
      <vt:lpstr>'3.2'!Print_Titles</vt:lpstr>
      <vt:lpstr>'4.1'!Print_Titles</vt:lpstr>
      <vt:lpstr>'4.2'!Print_Titles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Najiha Ramlee</dc:creator>
  <cp:lastModifiedBy>Norzarita Samsudin</cp:lastModifiedBy>
  <cp:lastPrinted>2024-08-12T02:33:00Z</cp:lastPrinted>
  <dcterms:created xsi:type="dcterms:W3CDTF">2024-08-01T08:30:24Z</dcterms:created>
  <dcterms:modified xsi:type="dcterms:W3CDTF">2025-04-08T00:35:31Z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2024-09-09T02:26:26Z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c8ee6412-fbaa-429f-930e-89a378880a40</vt:lpwstr>
  </property>
  <property fmtid="{D5CDD505-2E9C-101B-9397-08002B2CF9AE}" pid="7" name="MSIP_Label_defa4170-0d19-0005-0004-bc88714345d2_ActionId">
    <vt:lpwstr>379498a3-d014-4f46-b8ec-d3fe6167d914</vt:lpwstr>
  </property>
  <property fmtid="{D5CDD505-2E9C-101B-9397-08002B2CF9AE}" pid="8" name="MSIP_Label_defa4170-0d19-0005-0004-bc88714345d2_ContentBits">
    <vt:lpwstr>0</vt:lpwstr>
  </property>
</Properties>
</file>