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H:\SOBRI\2. Dokumentasi BGB 2021\11. BGB November 2021\Penerbitan\"/>
    </mc:Choice>
  </mc:AlternateContent>
  <bookViews>
    <workbookView xWindow="-105" yWindow="-105" windowWidth="23250" windowHeight="12570" tabRatio="826"/>
  </bookViews>
  <sheets>
    <sheet name="2021Tab 1-Perm&amp;Penaw" sheetId="44" r:id="rId1"/>
    <sheet name="2021Tab 2-Hakmilik" sheetId="45" r:id="rId2"/>
    <sheet name="2021Tab 3-Exports by Type" sheetId="100" r:id="rId3"/>
    <sheet name="2021Tab 4-Exports by Country" sheetId="101" r:id="rId4"/>
    <sheet name="2021Tab 4-Exports by Countr_2" sheetId="105" r:id="rId5"/>
    <sheet name="2021Tab 5-Exports by Gred" sheetId="102" r:id="rId6"/>
    <sheet name="2021Tab 6-Imports by Type" sheetId="103" r:id="rId7"/>
    <sheet name="2021Tab 7 Imports by Country" sheetId="104" r:id="rId8"/>
    <sheet name="2021Tab 8&amp;9_Stok" sheetId="57" r:id="rId9"/>
    <sheet name="2021Tab 10-Consumption" sheetId="90" r:id="rId10"/>
    <sheet name="2021Tab 11-Price" sheetId="48" r:id="rId11"/>
    <sheet name="2021Tab 12-Workers" sheetId="49" r:id="rId12"/>
    <sheet name="2021Tab 13-Tren" sheetId="50" r:id="rId13"/>
    <sheet name="2021Tab 14" sheetId="58" r:id="rId14"/>
  </sheets>
  <definedNames>
    <definedName name="_xlnm._FilterDatabase" localSheetId="0" hidden="1">'2021Tab 1-Perm&amp;Penaw'!#REF!</definedName>
    <definedName name="_xlnm.Print_Area" localSheetId="11">'2021Tab 12-Workers'!$A$1:$AD$52</definedName>
    <definedName name="_xlnm.Print_Area" localSheetId="12">'2021Tab 13-Tren'!$A$1:$AH$48</definedName>
    <definedName name="_xlnm.Print_Area" localSheetId="13">'2021Tab 14'!$A$1:$Z$36</definedName>
    <definedName name="_xlnm.Print_Area" localSheetId="2">'2021Tab 3-Exports by Type'!$A$1:$AF$53</definedName>
    <definedName name="_xlnm.Print_Area" localSheetId="4">'2021Tab 4-Exports by Countr_2'!$A$1:$AC$39</definedName>
    <definedName name="_xlnm.Print_Area" localSheetId="3">'2021Tab 4-Exports by Country'!$A$1:$AC$38</definedName>
    <definedName name="_xlnm.Print_Area" localSheetId="6">'2021Tab 6-Imports by Type'!$A$1:$AF$55</definedName>
  </definedNames>
  <calcPr calcId="191029"/>
</workbook>
</file>

<file path=xl/calcChain.xml><?xml version="1.0" encoding="utf-8"?>
<calcChain xmlns="http://schemas.openxmlformats.org/spreadsheetml/2006/main">
  <c r="L42" i="50" l="1"/>
  <c r="T42" i="50"/>
  <c r="AD42" i="50"/>
  <c r="L44" i="50"/>
  <c r="T44" i="50"/>
  <c r="AD44" i="50"/>
  <c r="L36" i="50"/>
  <c r="T36" i="50"/>
  <c r="AD36" i="50"/>
  <c r="L38" i="50"/>
  <c r="T38" i="50"/>
  <c r="AD38" i="50"/>
  <c r="Z46" i="49"/>
  <c r="AB46" i="49"/>
  <c r="Z48" i="49"/>
  <c r="AB48" i="49"/>
  <c r="Z40" i="49"/>
  <c r="AB40" i="49"/>
  <c r="Z42" i="49"/>
  <c r="AB42" i="49"/>
  <c r="AC44" i="90"/>
  <c r="AC46" i="90"/>
  <c r="AC38" i="90"/>
  <c r="AC40" i="90"/>
  <c r="I38" i="45"/>
  <c r="K38" i="45" s="1"/>
  <c r="I40" i="45"/>
  <c r="K40" i="45" s="1"/>
  <c r="I32" i="45"/>
  <c r="K32" i="45" s="1"/>
  <c r="I34" i="45"/>
  <c r="K34" i="45"/>
  <c r="P45" i="44"/>
  <c r="T45" i="44"/>
  <c r="AB45" i="44"/>
  <c r="P47" i="44"/>
  <c r="T47" i="44"/>
  <c r="AB47" i="44"/>
  <c r="P39" i="44"/>
  <c r="T39" i="44"/>
  <c r="AB39" i="44"/>
  <c r="P41" i="44"/>
  <c r="T41" i="44"/>
  <c r="AB41" i="44"/>
  <c r="Z38" i="49" l="1"/>
  <c r="Z44" i="49" l="1"/>
  <c r="I36" i="45" l="1"/>
  <c r="P32" i="44" l="1"/>
  <c r="T32" i="44"/>
  <c r="AB43" i="44"/>
  <c r="AB32" i="44" l="1"/>
  <c r="AB37" i="44"/>
  <c r="T37" i="44"/>
  <c r="P37" i="44"/>
  <c r="AB34" i="44" l="1"/>
  <c r="T34" i="44"/>
  <c r="P34" i="44"/>
  <c r="T43" i="44"/>
  <c r="P43" i="44"/>
  <c r="AD28" i="50"/>
  <c r="T28" i="50"/>
  <c r="L28" i="50"/>
  <c r="AD30" i="50"/>
  <c r="T30" i="50"/>
  <c r="L30" i="50"/>
  <c r="L40" i="50"/>
  <c r="AC30" i="90" l="1"/>
  <c r="AC32" i="90"/>
  <c r="AC42" i="90"/>
  <c r="O29" i="104" l="1"/>
  <c r="AI29" i="104"/>
  <c r="Y29" i="104"/>
  <c r="AE27" i="103"/>
  <c r="U27" i="103"/>
  <c r="K27" i="103"/>
  <c r="T40" i="102"/>
  <c r="AD40" i="102"/>
  <c r="AE27" i="100" l="1"/>
  <c r="U27" i="100"/>
  <c r="K27" i="100"/>
  <c r="K36" i="45" l="1"/>
  <c r="I27" i="45"/>
  <c r="K27" i="45" s="1"/>
  <c r="I25" i="45"/>
  <c r="K25" i="45" s="1"/>
  <c r="I30" i="45"/>
  <c r="K30" i="45" s="1"/>
  <c r="O27" i="100" l="1"/>
  <c r="Q27" i="100"/>
  <c r="Y27" i="100" l="1"/>
  <c r="AA27" i="100"/>
  <c r="AD40" i="50" l="1"/>
  <c r="AA38" i="103"/>
  <c r="AC38" i="103"/>
  <c r="AA40" i="103"/>
  <c r="AC40" i="103"/>
  <c r="AA42" i="103"/>
  <c r="AC42" i="103"/>
  <c r="AA44" i="103"/>
  <c r="AC44" i="103"/>
  <c r="AD20" i="50" l="1"/>
  <c r="T20" i="50"/>
  <c r="L20" i="50"/>
  <c r="L22" i="50"/>
  <c r="T22" i="50"/>
  <c r="AD22" i="50"/>
  <c r="L24" i="50"/>
  <c r="T24" i="50"/>
  <c r="AD24" i="50"/>
  <c r="L26" i="50"/>
  <c r="T26" i="50"/>
  <c r="AD26" i="50"/>
  <c r="Z31" i="49"/>
  <c r="Z33" i="49"/>
  <c r="Z35" i="49"/>
  <c r="AC24" i="90"/>
  <c r="AC26" i="90"/>
  <c r="AC28" i="90"/>
  <c r="N44" i="57"/>
  <c r="P44" i="57"/>
  <c r="H44" i="57"/>
  <c r="J44" i="57"/>
  <c r="AA38" i="100" l="1"/>
  <c r="AC38" i="100"/>
  <c r="AA40" i="100"/>
  <c r="AC40" i="100"/>
  <c r="AA42" i="100"/>
  <c r="AC42" i="100"/>
  <c r="AA44" i="100"/>
  <c r="AC44" i="100"/>
  <c r="Y48" i="100"/>
  <c r="O48" i="100"/>
  <c r="Q48" i="100"/>
  <c r="S48" i="100"/>
  <c r="E48" i="100"/>
  <c r="G48" i="100"/>
  <c r="I48" i="100"/>
  <c r="E27" i="100"/>
  <c r="G27" i="100"/>
  <c r="I17" i="45"/>
  <c r="K17" i="45" s="1"/>
  <c r="AA48" i="100" l="1"/>
  <c r="AC48" i="100"/>
  <c r="AB24" i="44"/>
  <c r="T24" i="44"/>
  <c r="P24" i="44"/>
  <c r="F44" i="57" l="1"/>
  <c r="AD34" i="50" l="1"/>
  <c r="T34" i="50"/>
  <c r="L34" i="50"/>
  <c r="T40" i="50" l="1"/>
  <c r="Q31" i="58" l="1"/>
  <c r="S31" i="58"/>
  <c r="K31" i="58"/>
  <c r="M31" i="58"/>
  <c r="AC29" i="104"/>
  <c r="AE29" i="104"/>
  <c r="S29" i="104"/>
  <c r="U29" i="104"/>
  <c r="I29" i="104"/>
  <c r="K29" i="104"/>
  <c r="Y27" i="103"/>
  <c r="AA27" i="103"/>
  <c r="O27" i="103"/>
  <c r="Q27" i="103"/>
  <c r="E27" i="103"/>
  <c r="G27" i="103"/>
  <c r="Y40" i="102"/>
  <c r="AA40" i="102"/>
  <c r="O40" i="102"/>
  <c r="Q40" i="102"/>
  <c r="O31" i="58" l="1"/>
  <c r="I31" i="58"/>
  <c r="F31" i="58"/>
  <c r="AB44" i="49"/>
  <c r="AB38" i="49"/>
  <c r="AB35" i="49"/>
  <c r="AB33" i="49"/>
  <c r="AB31" i="49"/>
  <c r="AB29" i="49"/>
  <c r="AC36" i="90"/>
  <c r="AC22" i="90"/>
  <c r="L44" i="57"/>
  <c r="AG51" i="104"/>
  <c r="AE51" i="104"/>
  <c r="AC51" i="104"/>
  <c r="AA51" i="104"/>
  <c r="W51" i="104"/>
  <c r="U51" i="104"/>
  <c r="S51" i="104"/>
  <c r="Q51" i="104"/>
  <c r="M51" i="104"/>
  <c r="K51" i="104"/>
  <c r="I51" i="104"/>
  <c r="G51" i="104"/>
  <c r="AG29" i="104"/>
  <c r="AA29" i="104"/>
  <c r="W29" i="104"/>
  <c r="Q29" i="104"/>
  <c r="M29" i="104"/>
  <c r="G29" i="104"/>
  <c r="W49" i="103"/>
  <c r="S49" i="103"/>
  <c r="Q49" i="103"/>
  <c r="O49" i="103"/>
  <c r="M49" i="103"/>
  <c r="I49" i="103"/>
  <c r="G49" i="103"/>
  <c r="E49" i="103"/>
  <c r="C49" i="103"/>
  <c r="AC27" i="103"/>
  <c r="W27" i="103"/>
  <c r="S27" i="103"/>
  <c r="M27" i="103"/>
  <c r="I27" i="103"/>
  <c r="C27" i="103"/>
  <c r="W40" i="102"/>
  <c r="M40" i="102"/>
  <c r="K40" i="102"/>
  <c r="I40" i="102"/>
  <c r="G40" i="102"/>
  <c r="E40" i="102"/>
  <c r="W48" i="100"/>
  <c r="M48" i="100"/>
  <c r="C48" i="100"/>
  <c r="AC27" i="100"/>
  <c r="W27" i="100"/>
  <c r="S27" i="100"/>
  <c r="M27" i="100"/>
  <c r="I27" i="100"/>
  <c r="C27" i="100"/>
  <c r="I23" i="45"/>
  <c r="K23" i="45" s="1"/>
  <c r="I21" i="45"/>
  <c r="K21" i="45" s="1"/>
  <c r="I19" i="45"/>
  <c r="K19" i="45" s="1"/>
  <c r="AB30" i="44"/>
  <c r="T30" i="44"/>
  <c r="P30" i="44"/>
  <c r="AB28" i="44"/>
  <c r="T28" i="44"/>
  <c r="P28" i="44"/>
  <c r="AB26" i="44"/>
  <c r="T26" i="44"/>
  <c r="P26" i="44"/>
  <c r="AA49" i="103" l="1"/>
  <c r="AC49" i="103"/>
  <c r="Y49" i="103"/>
</calcChain>
</file>

<file path=xl/sharedStrings.xml><?xml version="1.0" encoding="utf-8"?>
<sst xmlns="http://schemas.openxmlformats.org/spreadsheetml/2006/main" count="857" uniqueCount="434">
  <si>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</si>
  <si>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</si>
  <si>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</si>
  <si>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</si>
  <si>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</si>
  <si>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</si>
  <si>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</si>
  <si>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</si>
  <si>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</si>
  <si>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</si>
  <si>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</si>
  <si>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</si>
  <si>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</si>
  <si>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</si>
  <si>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</si>
  <si>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</si>
  <si>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</si>
  <si>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</si>
  <si>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</si>
  <si>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</si>
  <si>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</si>
  <si>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</si>
  <si>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</si>
  <si>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</si>
  <si>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</si>
  <si>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</si>
  <si>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</si>
  <si>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</si>
  <si>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</si>
  <si>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</si>
  <si>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</si>
  <si>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</si>
  <si>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</si>
  <si>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</si>
  <si>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</si>
  <si>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</si>
  <si>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</si>
  <si>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</si>
  <si>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</si>
  <si>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</si>
  <si>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</si>
  <si>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</si>
  <si>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</si>
  <si>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</si>
  <si>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</si>
  <si>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</si>
  <si>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</si>
  <si>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</si>
  <si>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</si>
  <si>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</si>
  <si>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</si>
  <si>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</si>
  <si>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</si>
  <si>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</si>
  <si>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</si>
  <si>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</si>
  <si>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</si>
  <si>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</si>
  <si>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</si>
  <si>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</si>
  <si>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</si>
  <si>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</si>
  <si>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t>2017</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</si>
  <si>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</si>
  <si>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</si>
  <si>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</si>
  <si>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</si>
  <si>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</si>
  <si>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</si>
  <si>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</si>
  <si>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</si>
  <si>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</si>
  <si>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</si>
  <si>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</si>
  <si>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</si>
  <si>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</si>
  <si>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</si>
  <si>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</si>
  <si>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</si>
  <si>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</si>
  <si>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</si>
  <si>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</si>
  <si>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</si>
  <si>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</si>
  <si>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</si>
  <si>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</si>
  <si>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</si>
  <si>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</si>
  <si>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</si>
  <si>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</si>
  <si>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</si>
  <si>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</si>
  <si>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</si>
  <si>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</si>
  <si>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</si>
  <si>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</si>
  <si>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</si>
  <si>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</si>
  <si>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</si>
  <si>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</si>
  <si>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</si>
  <si>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</si>
  <si>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</si>
  <si>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</si>
  <si>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</si>
  <si>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</si>
  <si>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</si>
  <si>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</si>
  <si>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</si>
  <si>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</si>
  <si>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</si>
  <si>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</si>
  <si>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</si>
  <si>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</si>
  <si>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</si>
  <si>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</si>
  <si>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</si>
  <si>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</si>
  <si>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</si>
  <si>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</si>
  <si>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</si>
  <si>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</si>
  <si>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</si>
  <si>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</si>
  <si>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</si>
  <si>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</si>
  <si>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</si>
  <si>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</si>
  <si>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</si>
  <si>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</si>
  <si>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</si>
  <si>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</si>
  <si>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</si>
  <si>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</si>
  <si>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</si>
  <si>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</si>
  <si>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</si>
  <si>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</si>
  <si>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</si>
  <si>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</si>
  <si>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</si>
  <si>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</si>
  <si>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</si>
  <si>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</si>
  <si>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</si>
  <si>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</si>
  <si>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</si>
  <si>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</si>
  <si>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</si>
  <si>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</si>
  <si>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</si>
  <si>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</si>
  <si>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</si>
  <si>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</si>
  <si>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</si>
  <si>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</si>
  <si>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</si>
  <si>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</si>
  <si>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</si>
  <si>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</si>
  <si>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</si>
  <si>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</si>
  <si>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</si>
  <si>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</si>
  <si>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</si>
  <si>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</si>
  <si>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</si>
  <si>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</si>
  <si>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</si>
  <si>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</si>
  <si>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</si>
  <si>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</si>
  <si>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</si>
  <si>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</si>
  <si>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</si>
  <si>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</si>
  <si>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</si>
  <si>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</si>
  <si>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</si>
  <si>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</si>
  <si>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</si>
  <si>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</si>
  <si>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</si>
  <si>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</si>
  <si>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</si>
  <si>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</si>
  <si>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</si>
  <si>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</si>
  <si>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</si>
  <si>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</si>
  <si>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t xml:space="preserve"> Vietnam</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</si>
  <si>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</si>
  <si>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</si>
  <si>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</si>
  <si>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</si>
  <si>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</si>
  <si>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</si>
  <si>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</si>
  <si>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</si>
  <si>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</si>
  <si>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</si>
  <si>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</si>
  <si>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</si>
  <si>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</si>
  <si>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</si>
  <si>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</si>
  <si>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</si>
  <si>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</si>
  <si>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</si>
  <si>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</si>
  <si>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</si>
  <si>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</si>
  <si>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</si>
  <si>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</si>
  <si>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</si>
  <si>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</si>
  <si>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</si>
  <si>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</si>
  <si>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</si>
  <si>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</si>
  <si>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</si>
  <si>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</si>
  <si>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</si>
  <si>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</si>
  <si>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</si>
  <si>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</si>
  <si>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</si>
  <si>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</si>
  <si>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</si>
  <si>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</si>
  <si>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</si>
  <si>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</si>
  <si>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</si>
  <si>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</si>
  <si>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</si>
  <si>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</si>
  <si>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</si>
  <si>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</si>
  <si>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</si>
  <si>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</si>
  <si>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</si>
  <si>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</si>
  <si>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</si>
  <si>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</si>
  <si>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</si>
  <si>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</si>
  <si>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</si>
  <si>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</si>
  <si>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</si>
  <si>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</si>
  <si>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</si>
  <si>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</si>
  <si>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</si>
  <si>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</si>
  <si>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</si>
  <si>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</si>
  <si>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</si>
  <si>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</si>
  <si>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</si>
  <si>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</si>
  <si>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</si>
  <si>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</si>
  <si>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</si>
  <si>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</si>
  <si>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</si>
  <si>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</si>
  <si>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</si>
  <si>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</si>
  <si>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</si>
  <si>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</si>
  <si>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</si>
  <si>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</si>
  <si>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</si>
  <si>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</si>
  <si>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</si>
  <si>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</si>
  <si>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</si>
  <si>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</si>
  <si>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</si>
  <si>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</si>
  <si>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</si>
  <si>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</si>
  <si>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</si>
  <si>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</si>
  <si>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</si>
  <si>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</si>
  <si>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</si>
  <si>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</si>
  <si>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</si>
  <si>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</si>
  <si>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</si>
  <si>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</si>
  <si>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</si>
  <si>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</si>
  <si>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</si>
  <si>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</si>
  <si>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</si>
  <si>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</si>
  <si>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</si>
  <si>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</si>
  <si>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</si>
  <si>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</si>
  <si>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</si>
  <si>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</si>
  <si>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</si>
  <si>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</si>
  <si>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</si>
  <si>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</si>
  <si>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</si>
  <si>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</si>
  <si>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</si>
  <si>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</si>
  <si>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</si>
  <si>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</si>
  <si>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</si>
  <si>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</si>
  <si>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</si>
  <si>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</si>
  <si>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</si>
  <si>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</si>
  <si>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</si>
  <si>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</si>
  <si>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</si>
  <si>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</si>
  <si>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</si>
  <si>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</si>
  <si>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</si>
  <si>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</si>
  <si>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</si>
  <si>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</si>
  <si>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</si>
  <si>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</si>
  <si>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</si>
  <si>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</si>
  <si>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</si>
  <si>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</si>
  <si>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</si>
  <si>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</si>
  <si>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</si>
  <si>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</si>
  <si>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</si>
  <si>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</si>
  <si>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</si>
  <si>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</si>
  <si>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</si>
  <si>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</si>
  <si>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</si>
  <si>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</si>
  <si>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</si>
  <si>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</si>
  <si>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</si>
  <si>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</si>
  <si>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</si>
  <si>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</si>
  <si>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</si>
  <si>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</si>
  <si>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</si>
  <si>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</si>
  <si>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</si>
  <si>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</si>
  <si>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</si>
  <si>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</si>
  <si>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</si>
  <si>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</si>
  <si>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</si>
  <si>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</si>
  <si>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</si>
  <si>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</si>
  <si>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</si>
  <si>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</si>
  <si>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</si>
  <si>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</si>
  <si>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</si>
  <si>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</si>
  <si>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</si>
  <si>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</si>
  <si>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</si>
  <si>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</si>
  <si>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</si>
  <si>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</si>
  <si>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</si>
  <si>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</si>
  <si>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</si>
  <si>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</si>
  <si>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</si>
  <si>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</si>
  <si>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</si>
  <si>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</si>
  <si>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</si>
  <si>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</si>
  <si>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</si>
  <si>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</si>
  <si>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</si>
  <si>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</si>
  <si>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</si>
  <si>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</si>
  <si>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</si>
  <si>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</si>
  <si>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</si>
  <si>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</si>
  <si>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</si>
  <si>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</si>
  <si>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</si>
  <si>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</si>
  <si>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</si>
  <si>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</si>
  <si>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</si>
  <si>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</si>
  <si>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</si>
  <si>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</si>
  <si>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</si>
  <si>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</si>
  <si>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</si>
  <si>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</si>
  <si>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</si>
  <si>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</si>
  <si>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</si>
  <si>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Jumlah Terkumpul</t>
  </si>
  <si>
    <t>Cumulative</t>
  </si>
  <si>
    <t>2021</t>
  </si>
  <si>
    <t>Melaka &amp; Negeri Sembilan</t>
  </si>
  <si>
    <t>Sept.</t>
  </si>
  <si>
    <t>Sekerap</t>
  </si>
  <si>
    <t>Okt.</t>
  </si>
  <si>
    <r>
      <t>Jan. - Nov.</t>
    </r>
    <r>
      <rPr>
        <b/>
        <vertAlign val="superscript"/>
        <sz val="8"/>
        <rFont val="Arial"/>
        <family val="2"/>
      </rPr>
      <t>P</t>
    </r>
  </si>
  <si>
    <t>Jan. - Nov.</t>
  </si>
  <si>
    <r>
      <t>Nov.</t>
    </r>
    <r>
      <rPr>
        <b/>
        <vertAlign val="superscript"/>
        <sz val="8"/>
        <rFont val="Arial"/>
        <family val="2"/>
      </rPr>
      <t>P</t>
    </r>
  </si>
  <si>
    <t>Nov.</t>
  </si>
  <si>
    <r>
      <t>Nov.</t>
    </r>
    <r>
      <rPr>
        <b/>
        <vertAlign val="superscript"/>
        <sz val="8"/>
        <rFont val="Arial"/>
        <family val="2"/>
      </rPr>
      <t>p</t>
    </r>
  </si>
  <si>
    <r>
      <t>Jan.-Nov.</t>
    </r>
    <r>
      <rPr>
        <b/>
        <vertAlign val="superscript"/>
        <sz val="8"/>
        <rFont val="Arial"/>
        <family val="2"/>
      </rPr>
      <t>p</t>
    </r>
  </si>
  <si>
    <t>Jan.-Nov.</t>
  </si>
  <si>
    <r>
      <t>Jan. - Nov.</t>
    </r>
    <r>
      <rPr>
        <b/>
        <vertAlign val="superscript"/>
        <sz val="8"/>
        <rFont val="Arial"/>
        <family val="2"/>
      </rPr>
      <t>p</t>
    </r>
  </si>
  <si>
    <t>Jan.- Nov.</t>
  </si>
  <si>
    <t> 634.74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</si>
</sst>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0.00_-;\-* #,##0.00_-;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2"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cellStyleXfs>
  <cellXfs count="1029">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 applyNumberFormat="1" applyFont="1" applyFill="1" applyAlignment="1">
      <alignment horizontal="left"/>
    </xf>
    <xf numFmtId="166" fontId="1" fillId="0" borderId="0" xfId="1" applyNumberFormat="1" applyFont="1" applyFill="1" applyProtection="1"/>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0" xfId="1" applyNumberFormat="1" applyFont="1" applyFill="1" applyAlignment="1" applyProtection="1">
      <alignment horizontal="right"/>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168" fontId="1" fillId="0" borderId="0" xfId="1" applyNumberFormat="1" applyFont="1" applyFill="1" applyAlignment="1" applyProtection="1">
      <alignment horizontal="right"/>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43" fontId="1" fillId="0" borderId="0" xfId="1" applyFont="1" applyFill="1" applyAlignment="1">
      <alignment horizontal="right" vertical="center"/>
    </xf>
    <xf numFmtId="43" fontId="1" fillId="0" borderId="0" xfId="1" applyNumberFormat="1" applyFont="1" applyFill="1" applyBorder="1" applyProtection="1">
      <protection locked="0"/>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43" fontId="1" fillId="0" borderId="0" xfId="1" applyNumberFormat="1" applyFont="1" applyFill="1" applyBorder="1" applyAlignment="1" applyProtection="1">
      <alignment horizontal="right"/>
    </xf>
    <xf numFmtId="43"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43" fontId="1" fillId="0" borderId="5" xfId="1" applyNumberFormat="1" applyFont="1" applyFill="1" applyBorder="1"/>
    <xf numFmtId="43" fontId="1" fillId="0" borderId="5" xfId="1" applyNumberFormat="1" applyFont="1" applyFill="1" applyBorder="1" applyAlignment="1">
      <alignment horizontal="right"/>
    </xf>
    <xf numFmtId="43"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43"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43"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166" fontId="2" fillId="0" borderId="0" xfId="1" applyNumberFormat="1" applyFont="1" applyFill="1" applyBorder="1" applyAlignment="1">
      <alignment horizontal="left"/>
    </xf>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43"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43"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2" fillId="0" borderId="0" xfId="0" applyFont="1" applyFill="1" applyBorder="1" applyAlignment="1"/>
    <xf numFmtId="0" fontId="1" fillId="0" borderId="0" xfId="10" applyFont="1" applyFill="1" applyAlignment="1">
      <alignment vertical="center"/>
    </xf>
    <xf numFmtId="43" fontId="1" fillId="0" borderId="7" xfId="1" applyNumberFormat="1" applyFont="1" applyFill="1" applyBorder="1" applyAlignment="1">
      <alignment vertical="center"/>
    </xf>
    <xf numFmtId="0" fontId="2" fillId="0" borderId="0" xfId="10" applyFont="1" applyFill="1" applyBorder="1" applyAlignment="1">
      <alignment horizontal="center"/>
    </xf>
    <xf numFmtId="43" fontId="1" fillId="0" borderId="0" xfId="1" applyNumberFormat="1" applyFont="1" applyFill="1" applyBorder="1" applyAlignment="1">
      <alignment vertic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1" fillId="0" borderId="0" xfId="3" applyNumberFormat="1" applyFont="1" applyFill="1" applyBorder="1" applyAlignment="1">
      <alignment horizontal="righ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alignment horizontal="center"/>
      <protection locked="0"/>
    </xf>
    <xf numFmtId="0" fontId="2" fillId="3" borderId="9" xfId="10" applyFont="1" applyFill="1" applyBorder="1" applyAlignment="1" applyProtection="1">
      <protection locked="0"/>
    </xf>
    <xf numFmtId="166" fontId="1" fillId="0" borderId="0" xfId="3" applyNumberFormat="1" applyFont="1" applyFill="1" applyBorder="1" applyAlignment="1" applyProtection="1">
      <alignment horizontal="right"/>
    </xf>
    <xf numFmtId="166" fontId="1" fillId="0" borderId="0" xfId="3" applyNumberFormat="1" applyFont="1" applyFill="1" applyBorder="1" applyAlignment="1" applyProtection="1">
      <alignment horizontal="right"/>
      <protection locked="0"/>
    </xf>
    <xf numFmtId="166" fontId="1" fillId="0" borderId="9" xfId="1" applyNumberFormat="1" applyFont="1" applyFill="1" applyBorder="1" applyProtection="1"/>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37" fontId="17" fillId="0" borderId="9" xfId="10" applyNumberFormat="1" applyFont="1" applyFill="1" applyBorder="1" applyProtection="1">
      <protection locked="0"/>
    </xf>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43" fontId="1" fillId="0" borderId="0" xfId="1" applyFont="1" applyFill="1"/>
    <xf numFmtId="166" fontId="1" fillId="0" borderId="0" xfId="1" applyNumberFormat="1" applyFont="1" applyFill="1" applyAlignment="1">
      <alignment horizontal="center"/>
    </xf>
    <xf numFmtId="1" fontId="1" fillId="0" borderId="0" xfId="10" applyNumberFormat="1" applyFont="1" applyFill="1" applyAlignment="1" applyProtection="1">
      <alignment horizontal="right"/>
      <protection locked="0"/>
    </xf>
    <xf numFmtId="1" fontId="1" fillId="0" borderId="0" xfId="10" applyNumberFormat="1" applyFont="1" applyFill="1" applyAlignment="1">
      <alignment horizontal="right"/>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1" fontId="1" fillId="0" borderId="0" xfId="10" applyNumberFormat="1" applyFont="1" applyFill="1" applyBorder="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43"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2" fontId="2" fillId="0" borderId="0"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43" fontId="1" fillId="0" borderId="0" xfId="1" applyNumberFormat="1" applyFont="1" applyFill="1" applyAlignment="1">
      <alignment horizontal="right"/>
    </xf>
    <xf numFmtId="43"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43"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0" fontId="1" fillId="3" borderId="0" xfId="10" applyFont="1" applyFill="1" applyBorder="1" applyAlignment="1">
      <alignment horizontal="center"/>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4" fontId="1" fillId="0" borderId="0" xfId="18" applyNumberFormat="1" applyFont="1" applyFill="1"/>
    <xf numFmtId="164" fontId="1" fillId="0" borderId="0" xfId="18" applyNumberFormat="1" applyFont="1" applyFill="1" applyAlignment="1">
      <alignment horizontal="right"/>
    </xf>
    <xf numFmtId="168" fontId="1" fillId="0" borderId="0" xfId="1" applyNumberFormat="1" applyFont="1" applyFill="1" applyBorder="1" applyAlignme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43"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2" fillId="3" borderId="0" xfId="0" applyFont="1" applyFill="1" applyBorder="1" applyAlignment="1" applyProtection="1">
      <alignment horizontal="center"/>
      <protection locked="0"/>
    </xf>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166" fontId="26" fillId="0" borderId="0" xfId="1" applyNumberFormat="1" applyFont="1" applyFill="1" applyBorder="1" applyAlignment="1">
      <alignment horizontal="center"/>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6" fillId="3" borderId="0" xfId="10" applyFont="1" applyFill="1" applyBorder="1" applyAlignment="1" applyProtection="1">
      <alignment horizontal="center"/>
      <protection locked="0"/>
    </xf>
    <xf numFmtId="0" fontId="26" fillId="3" borderId="11" xfId="10" applyFont="1" applyFill="1" applyBorder="1"/>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left"/>
      <protection locked="0"/>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Alignment="1">
      <alignment horizontal="center"/>
    </xf>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xf>
    <xf numFmtId="0" fontId="2"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6" fillId="0" borderId="0" xfId="10" applyFont="1" applyFill="1" applyAlignment="1">
      <alignment horizontal="right"/>
    </xf>
    <xf numFmtId="0" fontId="6" fillId="3" borderId="5" xfId="0" applyFont="1" applyFill="1" applyBorder="1" applyAlignment="1">
      <alignment horizontal="center"/>
    </xf>
    <xf numFmtId="0" fontId="2" fillId="3" borderId="0" xfId="10" applyFont="1" applyFill="1" applyBorder="1" applyAlignment="1" applyProtection="1">
      <alignment horizontal="center" vertical="center"/>
      <protection locked="0"/>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vertical="center"/>
      <protection locked="0"/>
    </xf>
    <xf numFmtId="0" fontId="6" fillId="3" borderId="0" xfId="10" applyFont="1" applyFill="1" applyBorder="1" applyAlignment="1" applyProtection="1">
      <alignment horizontal="center"/>
      <protection locked="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cellXfs>
  <cellStyles count="22">
    <cellStyle name="Comma" xfId="1" builtinId="3"/>
    <cellStyle name="Comma 2" xfId="2"/>
    <cellStyle name="Comma 2 2" xfId="3"/>
    <cellStyle name="Comma 2 2 2" xfId="18"/>
    <cellStyle name="Comma 2 3" xfId="17"/>
    <cellStyle name="Comma 3" xfId="4"/>
    <cellStyle name="Comma 3 2" xfId="5"/>
    <cellStyle name="Comma 3 2 2" xfId="20"/>
    <cellStyle name="Comma 3 3" xfId="19"/>
    <cellStyle name="Comma 4" xfId="6"/>
    <cellStyle name="Comma 4 2" xfId="21"/>
    <cellStyle name="Comma 5" xfId="16"/>
    <cellStyle name="Comma_Sheet1" xfId="7"/>
    <cellStyle name="Currency" xfId="8" builtinId="4"/>
    <cellStyle name="Normal" xfId="0" builtinId="0"/>
    <cellStyle name="Normal 16" xfId="15"/>
    <cellStyle name="Normal 2" xfId="9"/>
    <cellStyle name="Normal 2 2" xfId="10"/>
    <cellStyle name="Normal 3" xfId="11"/>
    <cellStyle name="Normal 3 2" xfId="12"/>
    <cellStyle name="Normal 4" xfId="13"/>
    <cellStyle name="Normal_jadual baru 2011 latest"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AF68"/>
  <sheetViews>
    <sheetView tabSelected="1" zoomScaleNormal="100" zoomScaleSheetLayoutView="100" workbookViewId="0"/>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8" customFormat="1" ht="12" customHeight="1" x14ac:dyDescent="0.2">
      <c r="A1" s="78"/>
      <c r="C1" s="737" t="s">
        <v>0</v>
      </c>
      <c r="D1" s="737"/>
      <c r="E1" s="737"/>
      <c r="F1" s="78"/>
      <c r="G1" s="337"/>
      <c r="H1" s="337"/>
      <c r="I1" s="337"/>
      <c r="J1" s="337"/>
      <c r="K1" s="337"/>
      <c r="L1" s="337"/>
      <c r="M1" s="337"/>
      <c r="N1" s="337"/>
      <c r="O1" s="337"/>
      <c r="P1" s="337"/>
      <c r="Q1" s="337"/>
      <c r="R1" s="330"/>
      <c r="S1" s="337"/>
      <c r="T1" s="337"/>
      <c r="U1" s="337"/>
      <c r="V1" s="337"/>
      <c r="W1" s="337"/>
      <c r="X1" s="337"/>
      <c r="Y1" s="337"/>
      <c r="Z1" s="337"/>
      <c r="AA1" s="337"/>
      <c r="AB1" s="337"/>
      <c r="AC1" s="337"/>
      <c r="AD1" s="337"/>
    </row>
    <row r="2" spans="1:30" ht="12" customHeight="1" x14ac:dyDescent="0.2">
      <c r="A2" s="82"/>
      <c r="C2" s="738" t="s">
        <v>1</v>
      </c>
      <c r="D2" s="738"/>
      <c r="E2" s="738"/>
      <c r="F2" s="81"/>
      <c r="G2" s="81"/>
      <c r="H2" s="81"/>
      <c r="I2" s="81"/>
      <c r="J2" s="81"/>
      <c r="K2" s="81"/>
      <c r="L2" s="81"/>
      <c r="M2" s="81"/>
      <c r="N2" s="81"/>
      <c r="O2" s="81"/>
      <c r="P2" s="81"/>
      <c r="Q2" s="81"/>
      <c r="R2" s="205"/>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5"/>
      <c r="S3" s="81"/>
      <c r="T3" s="81"/>
      <c r="U3" s="81"/>
      <c r="V3" s="81"/>
      <c r="W3" s="81"/>
      <c r="X3" s="81"/>
      <c r="Y3" s="81"/>
      <c r="Z3" s="81"/>
      <c r="AC3" s="580" t="s">
        <v>2</v>
      </c>
      <c r="AD3" s="749"/>
    </row>
    <row r="4" spans="1:30" ht="12" customHeight="1" x14ac:dyDescent="0.2">
      <c r="A4" s="978" t="s">
        <v>68</v>
      </c>
      <c r="B4" s="81"/>
      <c r="C4" s="81"/>
      <c r="D4" s="81"/>
      <c r="E4" s="81"/>
      <c r="F4" s="81"/>
      <c r="G4" s="81"/>
      <c r="H4" s="81"/>
      <c r="I4" s="81"/>
      <c r="J4" s="81"/>
      <c r="K4" s="81"/>
      <c r="L4" s="81"/>
      <c r="M4" s="81"/>
      <c r="N4" s="81"/>
      <c r="O4" s="81"/>
      <c r="P4" s="81"/>
      <c r="Q4" s="81"/>
      <c r="R4" s="205"/>
      <c r="S4" s="81"/>
      <c r="T4" s="81"/>
      <c r="U4" s="81"/>
      <c r="V4" s="81"/>
      <c r="W4" s="81"/>
      <c r="X4" s="81"/>
      <c r="Y4" s="81"/>
      <c r="Z4" s="81"/>
      <c r="AA4" s="81"/>
      <c r="AC4" s="346" t="s">
        <v>3</v>
      </c>
      <c r="AD4" s="750"/>
    </row>
    <row r="5" spans="1:30" ht="5.25" customHeight="1" x14ac:dyDescent="0.2">
      <c r="A5" s="979"/>
      <c r="B5" s="81"/>
      <c r="C5" s="81"/>
      <c r="D5" s="81"/>
      <c r="E5" s="81"/>
      <c r="F5" s="81"/>
      <c r="G5" s="81"/>
      <c r="H5" s="81"/>
      <c r="I5" s="81"/>
      <c r="J5" s="81"/>
      <c r="K5" s="81"/>
      <c r="L5" s="81"/>
      <c r="M5" s="81"/>
      <c r="N5" s="81"/>
      <c r="O5" s="81"/>
      <c r="P5" s="81"/>
      <c r="Q5" s="81"/>
      <c r="R5" s="205"/>
      <c r="S5" s="81"/>
      <c r="T5" s="81"/>
      <c r="U5" s="81"/>
      <c r="V5" s="81"/>
      <c r="W5" s="81"/>
      <c r="X5" s="81"/>
      <c r="Y5" s="81"/>
      <c r="Z5" s="81"/>
      <c r="AA5" s="81"/>
      <c r="AB5" s="81"/>
      <c r="AC5" s="81"/>
      <c r="AD5" s="81"/>
    </row>
    <row r="6" spans="1:30" ht="7.5" customHeight="1" x14ac:dyDescent="0.2">
      <c r="A6" s="979"/>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7"/>
    </row>
    <row r="7" spans="1:30" ht="10.5" customHeight="1" x14ac:dyDescent="0.2">
      <c r="A7" s="979"/>
      <c r="B7" s="146"/>
      <c r="C7" s="89" t="s">
        <v>4</v>
      </c>
      <c r="D7" s="151"/>
      <c r="E7" s="151"/>
      <c r="F7" s="151" t="s">
        <v>5</v>
      </c>
      <c r="G7" s="146"/>
      <c r="H7" s="146"/>
      <c r="I7" s="146"/>
      <c r="J7" s="146"/>
      <c r="K7" s="146"/>
      <c r="L7" s="146"/>
      <c r="M7" s="146"/>
      <c r="N7" s="146"/>
      <c r="O7" s="146"/>
      <c r="P7" s="146"/>
      <c r="Q7" s="146"/>
      <c r="R7" s="146"/>
      <c r="S7" s="146"/>
      <c r="T7" s="146"/>
      <c r="U7" s="146"/>
      <c r="V7" s="151" t="s">
        <v>6</v>
      </c>
      <c r="W7" s="146"/>
      <c r="X7" s="146"/>
      <c r="Y7" s="146"/>
      <c r="Z7" s="146"/>
      <c r="AA7" s="146"/>
      <c r="AB7" s="146"/>
      <c r="AC7" s="476"/>
      <c r="AD7" s="168"/>
    </row>
    <row r="8" spans="1:30" ht="9.75" customHeight="1" x14ac:dyDescent="0.2">
      <c r="A8" s="979"/>
      <c r="B8" s="146"/>
      <c r="C8" s="739" t="s">
        <v>7</v>
      </c>
      <c r="D8" s="104"/>
      <c r="E8" s="104"/>
      <c r="F8" s="104" t="s">
        <v>8</v>
      </c>
      <c r="G8" s="146"/>
      <c r="H8" s="146"/>
      <c r="I8" s="146"/>
      <c r="J8" s="146"/>
      <c r="K8" s="146"/>
      <c r="L8" s="146"/>
      <c r="M8" s="146"/>
      <c r="N8" s="146"/>
      <c r="O8" s="146"/>
      <c r="P8" s="146"/>
      <c r="Q8" s="146"/>
      <c r="R8" s="146"/>
      <c r="S8" s="146"/>
      <c r="T8" s="146"/>
      <c r="U8" s="146"/>
      <c r="V8" s="104" t="s">
        <v>9</v>
      </c>
      <c r="W8" s="146"/>
      <c r="X8" s="146"/>
      <c r="Y8" s="146"/>
      <c r="Z8" s="146"/>
      <c r="AA8" s="146"/>
      <c r="AB8" s="146"/>
      <c r="AC8" s="476"/>
      <c r="AD8" s="168"/>
    </row>
    <row r="9" spans="1:30" ht="9.75" customHeight="1" x14ac:dyDescent="0.2">
      <c r="A9" s="979"/>
      <c r="B9" s="146"/>
      <c r="C9" s="739"/>
      <c r="D9" s="104"/>
      <c r="E9" s="104"/>
      <c r="F9" s="104"/>
      <c r="G9" s="146"/>
      <c r="H9" s="146"/>
      <c r="I9" s="146"/>
      <c r="J9" s="146"/>
      <c r="K9" s="146"/>
      <c r="L9" s="146"/>
      <c r="M9" s="146"/>
      <c r="N9" s="146"/>
      <c r="O9" s="146"/>
      <c r="P9" s="146"/>
      <c r="Q9" s="146"/>
      <c r="R9" s="146"/>
      <c r="S9" s="146"/>
      <c r="T9" s="146"/>
      <c r="U9" s="146"/>
      <c r="V9" s="104"/>
      <c r="W9" s="146"/>
      <c r="X9" s="146"/>
      <c r="Y9" s="146"/>
      <c r="Z9" s="146"/>
      <c r="AA9" s="146"/>
      <c r="AB9" s="146"/>
      <c r="AC9" s="980"/>
      <c r="AD9" s="168"/>
    </row>
    <row r="10" spans="1:30" ht="12" customHeight="1" x14ac:dyDescent="0.2">
      <c r="A10" s="979"/>
      <c r="B10" s="92"/>
      <c r="C10" s="92"/>
      <c r="D10" s="146"/>
      <c r="E10" s="146"/>
      <c r="F10" s="98"/>
      <c r="G10" s="98"/>
      <c r="H10" s="98"/>
      <c r="I10" s="98"/>
      <c r="J10" s="98"/>
      <c r="K10" s="98"/>
      <c r="L10" s="98"/>
      <c r="M10" s="98"/>
      <c r="N10" s="98"/>
      <c r="O10" s="98"/>
      <c r="P10" s="98"/>
      <c r="Q10" s="98"/>
      <c r="R10" s="98"/>
      <c r="S10" s="98"/>
      <c r="T10" s="98"/>
      <c r="U10" s="146"/>
      <c r="V10" s="98"/>
      <c r="W10" s="98"/>
      <c r="X10" s="98"/>
      <c r="Y10" s="98"/>
      <c r="Z10" s="98"/>
      <c r="AA10" s="98"/>
      <c r="AB10" s="98"/>
      <c r="AC10" s="980"/>
      <c r="AD10" s="168"/>
    </row>
    <row r="11" spans="1:30" ht="10.5" customHeight="1" x14ac:dyDescent="0.2">
      <c r="A11" s="979"/>
      <c r="B11" s="92"/>
      <c r="C11" s="92"/>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530"/>
      <c r="AD11" s="168"/>
    </row>
    <row r="12" spans="1:30" ht="10.15" customHeight="1" x14ac:dyDescent="0.2">
      <c r="A12" s="979"/>
      <c r="B12" s="92"/>
      <c r="C12" s="89"/>
      <c r="D12" s="151"/>
      <c r="E12" s="151"/>
      <c r="F12" s="733" t="s">
        <v>10</v>
      </c>
      <c r="G12" s="146"/>
      <c r="H12" s="733" t="s">
        <v>11</v>
      </c>
      <c r="I12" s="151"/>
      <c r="J12" s="151" t="s">
        <v>12</v>
      </c>
      <c r="K12" s="146"/>
      <c r="L12" s="146"/>
      <c r="M12" s="146"/>
      <c r="N12" s="146"/>
      <c r="O12" s="146"/>
      <c r="P12" s="146"/>
      <c r="Q12" s="146"/>
      <c r="R12" s="146"/>
      <c r="S12" s="146"/>
      <c r="T12" s="151" t="s">
        <v>13</v>
      </c>
      <c r="U12" s="151"/>
      <c r="V12" s="151" t="s">
        <v>14</v>
      </c>
      <c r="W12" s="151"/>
      <c r="X12" s="151" t="s">
        <v>15</v>
      </c>
      <c r="Y12" s="151"/>
      <c r="Z12" s="733" t="s">
        <v>10</v>
      </c>
      <c r="AA12" s="151"/>
      <c r="AB12" s="733" t="s">
        <v>13</v>
      </c>
      <c r="AC12" s="530"/>
      <c r="AD12" s="168"/>
    </row>
    <row r="13" spans="1:30" ht="10.15" customHeight="1" x14ac:dyDescent="0.2">
      <c r="A13" s="979"/>
      <c r="B13" s="92"/>
      <c r="C13" s="739"/>
      <c r="D13" s="104"/>
      <c r="E13" s="104"/>
      <c r="F13" s="733" t="s">
        <v>16</v>
      </c>
      <c r="G13" s="146"/>
      <c r="H13" s="734" t="s">
        <v>17</v>
      </c>
      <c r="I13" s="104"/>
      <c r="J13" s="104" t="s">
        <v>18</v>
      </c>
      <c r="K13" s="146"/>
      <c r="L13" s="146"/>
      <c r="M13" s="146"/>
      <c r="N13" s="146"/>
      <c r="O13" s="146"/>
      <c r="P13" s="146"/>
      <c r="Q13" s="146"/>
      <c r="R13" s="146"/>
      <c r="S13" s="146"/>
      <c r="T13" s="151" t="s">
        <v>5</v>
      </c>
      <c r="U13" s="146"/>
      <c r="V13" s="104" t="s">
        <v>19</v>
      </c>
      <c r="W13" s="146"/>
      <c r="X13" s="151" t="s">
        <v>20</v>
      </c>
      <c r="Y13" s="146"/>
      <c r="Z13" s="733" t="s">
        <v>16</v>
      </c>
      <c r="AA13" s="146"/>
      <c r="AB13" s="733" t="s">
        <v>6</v>
      </c>
      <c r="AC13" s="530"/>
      <c r="AD13" s="168"/>
    </row>
    <row r="14" spans="1:30" ht="10.15" customHeight="1" x14ac:dyDescent="0.2">
      <c r="A14" s="979"/>
      <c r="B14" s="92"/>
      <c r="C14" s="92"/>
      <c r="D14" s="146"/>
      <c r="E14" s="146"/>
      <c r="F14" s="733" t="s">
        <v>21</v>
      </c>
      <c r="G14" s="146"/>
      <c r="H14" s="146"/>
      <c r="I14" s="146"/>
      <c r="J14" s="98"/>
      <c r="K14" s="98"/>
      <c r="L14" s="98"/>
      <c r="M14" s="98"/>
      <c r="N14" s="98"/>
      <c r="O14" s="98"/>
      <c r="P14" s="98"/>
      <c r="Q14" s="98"/>
      <c r="R14" s="98"/>
      <c r="S14" s="146"/>
      <c r="T14" s="104" t="s">
        <v>22</v>
      </c>
      <c r="U14" s="146"/>
      <c r="V14" s="146"/>
      <c r="W14" s="146"/>
      <c r="X14" s="104" t="s">
        <v>23</v>
      </c>
      <c r="Y14" s="146"/>
      <c r="Z14" s="733" t="s">
        <v>24</v>
      </c>
      <c r="AA14" s="146"/>
      <c r="AB14" s="734" t="s">
        <v>22</v>
      </c>
      <c r="AC14" s="530"/>
      <c r="AD14" s="168"/>
    </row>
    <row r="15" spans="1:30" ht="10.15" customHeight="1" x14ac:dyDescent="0.2">
      <c r="A15" s="979"/>
      <c r="B15" s="185"/>
      <c r="C15" s="185"/>
      <c r="D15" s="187"/>
      <c r="E15" s="187"/>
      <c r="F15" s="733" t="s">
        <v>25</v>
      </c>
      <c r="G15" s="187"/>
      <c r="H15" s="187"/>
      <c r="I15" s="187"/>
      <c r="J15" s="187"/>
      <c r="K15" s="187"/>
      <c r="L15" s="187"/>
      <c r="M15" s="187"/>
      <c r="N15" s="187"/>
      <c r="O15" s="187"/>
      <c r="P15" s="187"/>
      <c r="Q15" s="187"/>
      <c r="R15" s="187"/>
      <c r="S15" s="187"/>
      <c r="T15" s="104" t="s">
        <v>8</v>
      </c>
      <c r="U15" s="187"/>
      <c r="V15" s="187"/>
      <c r="W15" s="187"/>
      <c r="X15" s="104" t="s">
        <v>26</v>
      </c>
      <c r="Y15" s="187"/>
      <c r="Z15" s="733" t="s">
        <v>25</v>
      </c>
      <c r="AA15" s="187"/>
      <c r="AB15" s="734" t="s">
        <v>9</v>
      </c>
      <c r="AC15" s="187"/>
      <c r="AD15" s="208"/>
    </row>
    <row r="16" spans="1:30" ht="10.15" customHeight="1" x14ac:dyDescent="0.2">
      <c r="A16" s="979"/>
      <c r="B16" s="92"/>
      <c r="C16" s="92"/>
      <c r="D16" s="146"/>
      <c r="E16" s="146"/>
      <c r="F16" s="734" t="s">
        <v>27</v>
      </c>
      <c r="G16" s="146"/>
      <c r="H16" s="146"/>
      <c r="I16" s="146"/>
      <c r="J16" s="733" t="s">
        <v>28</v>
      </c>
      <c r="K16" s="151"/>
      <c r="L16" s="975" t="s">
        <v>29</v>
      </c>
      <c r="M16" s="975"/>
      <c r="N16" s="975"/>
      <c r="O16" s="975"/>
      <c r="P16" s="975"/>
      <c r="Q16" s="146"/>
      <c r="R16" s="733" t="s">
        <v>13</v>
      </c>
      <c r="S16" s="146"/>
      <c r="T16" s="146"/>
      <c r="U16" s="146"/>
      <c r="V16" s="146"/>
      <c r="W16" s="146"/>
      <c r="X16" s="146"/>
      <c r="Y16" s="146"/>
      <c r="Z16" s="734" t="s">
        <v>27</v>
      </c>
      <c r="AA16" s="146"/>
      <c r="AB16" s="146"/>
      <c r="AC16" s="146"/>
      <c r="AD16" s="168"/>
    </row>
    <row r="17" spans="1:31" ht="10.15" customHeight="1" x14ac:dyDescent="0.2">
      <c r="A17" s="979"/>
      <c r="B17" s="92"/>
      <c r="C17" s="92"/>
      <c r="D17" s="146"/>
      <c r="E17" s="146"/>
      <c r="F17" s="734" t="s">
        <v>30</v>
      </c>
      <c r="G17" s="146"/>
      <c r="H17" s="146"/>
      <c r="I17" s="146"/>
      <c r="J17" s="734" t="s">
        <v>31</v>
      </c>
      <c r="K17" s="104"/>
      <c r="L17" s="976" t="s">
        <v>32</v>
      </c>
      <c r="M17" s="976"/>
      <c r="N17" s="976"/>
      <c r="O17" s="976"/>
      <c r="P17" s="976"/>
      <c r="Q17" s="146"/>
      <c r="R17" s="733" t="s">
        <v>12</v>
      </c>
      <c r="S17" s="146"/>
      <c r="T17" s="146"/>
      <c r="U17" s="146"/>
      <c r="V17" s="146"/>
      <c r="W17" s="146"/>
      <c r="X17" s="146"/>
      <c r="Y17" s="146"/>
      <c r="Z17" s="734" t="s">
        <v>33</v>
      </c>
      <c r="AA17" s="146"/>
      <c r="AB17" s="146"/>
      <c r="AC17" s="146"/>
      <c r="AD17" s="168"/>
    </row>
    <row r="18" spans="1:31" ht="10.15" customHeight="1" x14ac:dyDescent="0.2">
      <c r="A18" s="979"/>
      <c r="B18" s="92"/>
      <c r="C18" s="92"/>
      <c r="D18" s="146"/>
      <c r="E18" s="146"/>
      <c r="F18" s="734" t="s">
        <v>34</v>
      </c>
      <c r="G18" s="146"/>
      <c r="H18" s="146"/>
      <c r="I18" s="146"/>
      <c r="J18" s="146"/>
      <c r="K18" s="146"/>
      <c r="L18" s="146"/>
      <c r="M18" s="146"/>
      <c r="N18" s="146"/>
      <c r="O18" s="146"/>
      <c r="P18" s="146"/>
      <c r="Q18" s="146"/>
      <c r="R18" s="734" t="s">
        <v>22</v>
      </c>
      <c r="S18" s="146"/>
      <c r="T18" s="146"/>
      <c r="U18" s="146"/>
      <c r="V18" s="146"/>
      <c r="W18" s="146"/>
      <c r="X18" s="146"/>
      <c r="Y18" s="146"/>
      <c r="Z18" s="734" t="s">
        <v>35</v>
      </c>
      <c r="AA18" s="146"/>
      <c r="AB18" s="146"/>
      <c r="AC18" s="146"/>
      <c r="AD18" s="168"/>
    </row>
    <row r="19" spans="1:31" ht="10.15" customHeight="1" x14ac:dyDescent="0.2">
      <c r="A19" s="979"/>
      <c r="B19" s="92"/>
      <c r="C19" s="92"/>
      <c r="D19" s="146"/>
      <c r="E19" s="146"/>
      <c r="F19" s="734" t="s">
        <v>36</v>
      </c>
      <c r="G19" s="146"/>
      <c r="H19" s="146"/>
      <c r="I19" s="146"/>
      <c r="J19" s="146"/>
      <c r="K19" s="146"/>
      <c r="L19" s="146"/>
      <c r="M19" s="146"/>
      <c r="N19" s="146"/>
      <c r="O19" s="146"/>
      <c r="P19" s="146"/>
      <c r="Q19" s="146"/>
      <c r="R19" s="734" t="s">
        <v>18</v>
      </c>
      <c r="S19" s="146"/>
      <c r="T19" s="146"/>
      <c r="U19" s="146"/>
      <c r="V19" s="146"/>
      <c r="W19" s="146"/>
      <c r="X19" s="146"/>
      <c r="Y19" s="146"/>
      <c r="Z19" s="734" t="s">
        <v>37</v>
      </c>
      <c r="AA19" s="146"/>
      <c r="AB19" s="146"/>
      <c r="AC19" s="146"/>
      <c r="AD19" s="168"/>
    </row>
    <row r="20" spans="1:31" ht="10.15" customHeight="1" x14ac:dyDescent="0.2">
      <c r="A20" s="979"/>
      <c r="B20" s="92"/>
      <c r="C20" s="92"/>
      <c r="D20" s="146"/>
      <c r="E20" s="146"/>
      <c r="F20" s="146"/>
      <c r="G20" s="146"/>
      <c r="H20" s="146"/>
      <c r="I20" s="146"/>
      <c r="J20" s="146"/>
      <c r="K20" s="146"/>
      <c r="L20" s="151" t="s">
        <v>38</v>
      </c>
      <c r="M20" s="151"/>
      <c r="N20" s="151" t="s">
        <v>39</v>
      </c>
      <c r="O20" s="151"/>
      <c r="P20" s="939"/>
      <c r="Q20" s="146"/>
      <c r="R20" s="146"/>
      <c r="S20" s="146"/>
      <c r="T20" s="146"/>
      <c r="U20" s="146"/>
      <c r="V20" s="146"/>
      <c r="W20" s="146"/>
      <c r="X20" s="146"/>
      <c r="Y20" s="146"/>
      <c r="Z20" s="146"/>
      <c r="AA20" s="146"/>
      <c r="AB20" s="146"/>
      <c r="AC20" s="146"/>
      <c r="AD20" s="168"/>
    </row>
    <row r="21" spans="1:31" ht="10.15" customHeight="1" x14ac:dyDescent="0.2">
      <c r="A21" s="979"/>
      <c r="B21" s="92"/>
      <c r="C21" s="92"/>
      <c r="D21" s="146"/>
      <c r="E21" s="146"/>
      <c r="F21" s="146"/>
      <c r="G21" s="146"/>
      <c r="H21" s="146"/>
      <c r="I21" s="146"/>
      <c r="J21" s="146"/>
      <c r="K21" s="146"/>
      <c r="L21" s="146"/>
      <c r="M21" s="146"/>
      <c r="N21" s="104" t="s">
        <v>40</v>
      </c>
      <c r="O21" s="104"/>
      <c r="P21" s="940"/>
      <c r="Q21" s="146"/>
      <c r="R21" s="146"/>
      <c r="S21" s="146"/>
      <c r="T21" s="146"/>
      <c r="U21" s="146"/>
      <c r="V21" s="146"/>
      <c r="W21" s="146"/>
      <c r="X21" s="146"/>
      <c r="Y21" s="146"/>
      <c r="Z21" s="146"/>
      <c r="AA21" s="146"/>
      <c r="AB21" s="146"/>
      <c r="AC21" s="146"/>
      <c r="AD21" s="168"/>
    </row>
    <row r="22" spans="1:31" ht="5.25" customHeight="1" x14ac:dyDescent="0.2">
      <c r="A22" s="979"/>
      <c r="B22" s="740"/>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71"/>
    </row>
    <row r="23" spans="1:31" ht="7.15" customHeight="1" x14ac:dyDescent="0.2">
      <c r="A23" s="979"/>
      <c r="B23" s="113"/>
      <c r="C23" s="113"/>
      <c r="D23" s="325"/>
      <c r="E23" s="325"/>
      <c r="F23" s="325"/>
      <c r="G23" s="325"/>
      <c r="H23" s="325"/>
      <c r="I23" s="325"/>
      <c r="J23" s="325"/>
      <c r="K23" s="325"/>
      <c r="L23" s="325"/>
      <c r="M23" s="325"/>
      <c r="N23" s="325"/>
      <c r="O23" s="325"/>
      <c r="P23" s="325"/>
      <c r="Q23" s="325"/>
      <c r="R23" s="451"/>
      <c r="S23" s="325"/>
      <c r="T23" s="325"/>
      <c r="U23" s="325"/>
      <c r="V23" s="325"/>
      <c r="W23" s="325"/>
      <c r="X23" s="325"/>
      <c r="Y23" s="325"/>
      <c r="Z23" s="325"/>
      <c r="AA23" s="325"/>
      <c r="AB23" s="325"/>
      <c r="AC23" s="325"/>
      <c r="AD23" s="182"/>
    </row>
    <row r="24" spans="1:31" ht="10.5" customHeight="1" x14ac:dyDescent="0.2">
      <c r="A24" s="979"/>
      <c r="B24" s="113"/>
      <c r="C24" s="716">
        <v>2020</v>
      </c>
      <c r="D24" s="325"/>
      <c r="E24" s="325"/>
      <c r="F24" s="222">
        <v>244930</v>
      </c>
      <c r="G24" s="222"/>
      <c r="H24" s="222">
        <v>1221892.7181700002</v>
      </c>
      <c r="I24" s="434"/>
      <c r="J24" s="222">
        <v>56421</v>
      </c>
      <c r="K24" s="434"/>
      <c r="L24" s="222"/>
      <c r="M24" s="222"/>
      <c r="N24" s="222"/>
      <c r="O24" s="222"/>
      <c r="P24" s="434">
        <f>R24-J24</f>
        <v>458281</v>
      </c>
      <c r="Q24" s="434"/>
      <c r="R24" s="222">
        <v>514702</v>
      </c>
      <c r="S24" s="434"/>
      <c r="T24" s="434">
        <f>F24+H24+R24</f>
        <v>1981524.7181700002</v>
      </c>
      <c r="U24" s="222"/>
      <c r="V24" s="222">
        <v>565165.37101</v>
      </c>
      <c r="W24" s="434"/>
      <c r="X24" s="129">
        <v>518731.95600000001</v>
      </c>
      <c r="Y24" s="434"/>
      <c r="Z24" s="222">
        <v>249551</v>
      </c>
      <c r="AA24" s="222"/>
      <c r="AB24" s="434">
        <f>V24+X24+Z24</f>
        <v>1333448.3270100001</v>
      </c>
      <c r="AC24" s="325"/>
      <c r="AD24" s="182"/>
    </row>
    <row r="25" spans="1:31" ht="7.15" customHeight="1" x14ac:dyDescent="0.2">
      <c r="A25" s="979"/>
      <c r="B25" s="113"/>
      <c r="C25" s="113"/>
      <c r="D25" s="325"/>
      <c r="E25" s="325"/>
      <c r="F25" s="325"/>
      <c r="G25" s="325"/>
      <c r="H25" s="325"/>
      <c r="I25" s="325"/>
      <c r="J25" s="325"/>
      <c r="K25" s="325"/>
      <c r="L25" s="325"/>
      <c r="M25" s="325"/>
      <c r="N25" s="325"/>
      <c r="O25" s="325"/>
      <c r="P25" s="325"/>
      <c r="Q25" s="325"/>
      <c r="R25" s="451"/>
      <c r="S25" s="325"/>
      <c r="T25" s="325"/>
      <c r="U25" s="325"/>
      <c r="V25" s="325"/>
      <c r="W25" s="325"/>
      <c r="X25" s="325"/>
      <c r="Y25" s="325"/>
      <c r="Z25" s="451"/>
      <c r="AA25" s="451"/>
      <c r="AB25" s="451"/>
      <c r="AC25" s="325"/>
      <c r="AD25" s="182"/>
    </row>
    <row r="26" spans="1:31" x14ac:dyDescent="0.2">
      <c r="A26" s="979"/>
      <c r="B26" s="113"/>
      <c r="C26" s="716">
        <v>2019</v>
      </c>
      <c r="D26" s="128"/>
      <c r="E26" s="128"/>
      <c r="F26" s="150">
        <v>174004</v>
      </c>
      <c r="G26" s="150"/>
      <c r="H26" s="150">
        <v>1082700.0549400002</v>
      </c>
      <c r="I26" s="150"/>
      <c r="J26" s="150">
        <v>61227</v>
      </c>
      <c r="K26" s="150"/>
      <c r="L26" s="150"/>
      <c r="M26" s="150"/>
      <c r="N26" s="150"/>
      <c r="O26" s="150"/>
      <c r="P26" s="150">
        <f>R26-J26</f>
        <v>578603</v>
      </c>
      <c r="Q26" s="129"/>
      <c r="R26" s="129">
        <v>639830</v>
      </c>
      <c r="S26" s="150"/>
      <c r="T26" s="150">
        <f>F26+H26+R26</f>
        <v>1896534.0549400002</v>
      </c>
      <c r="U26" s="150"/>
      <c r="V26" s="150">
        <v>631303.67320999992</v>
      </c>
      <c r="W26" s="150"/>
      <c r="X26" s="150">
        <v>515466</v>
      </c>
      <c r="Y26" s="150"/>
      <c r="Z26" s="150">
        <v>244930</v>
      </c>
      <c r="AA26" s="150"/>
      <c r="AB26" s="150">
        <f>SUM(V26:Z26)</f>
        <v>1391699.6732099999</v>
      </c>
      <c r="AC26" s="325"/>
      <c r="AD26" s="182"/>
    </row>
    <row r="27" spans="1:31" ht="7.15" customHeight="1" x14ac:dyDescent="0.2">
      <c r="A27" s="979"/>
      <c r="B27" s="113"/>
      <c r="C27" s="136"/>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325"/>
      <c r="AD27" s="182"/>
    </row>
    <row r="28" spans="1:31" s="74" customFormat="1" x14ac:dyDescent="0.2">
      <c r="A28" s="979"/>
      <c r="B28" s="136"/>
      <c r="C28" s="716">
        <v>2018</v>
      </c>
      <c r="D28" s="128"/>
      <c r="E28" s="128"/>
      <c r="F28" s="222">
        <v>230300</v>
      </c>
      <c r="G28" s="222"/>
      <c r="H28" s="222">
        <v>1014782.9946200001</v>
      </c>
      <c r="I28" s="222"/>
      <c r="J28" s="222">
        <v>55453</v>
      </c>
      <c r="K28" s="222"/>
      <c r="L28" s="222"/>
      <c r="M28" s="222"/>
      <c r="N28" s="222"/>
      <c r="O28" s="222"/>
      <c r="P28" s="434">
        <f>R28-J28</f>
        <v>547876</v>
      </c>
      <c r="Q28" s="222"/>
      <c r="R28" s="222">
        <v>603329</v>
      </c>
      <c r="S28" s="434"/>
      <c r="T28" s="150">
        <f>F28+H28+R28</f>
        <v>1848411.99462</v>
      </c>
      <c r="U28" s="222"/>
      <c r="V28" s="222">
        <v>638915.14270999993</v>
      </c>
      <c r="W28" s="222"/>
      <c r="X28" s="222">
        <v>515603</v>
      </c>
      <c r="Y28" s="222"/>
      <c r="Z28" s="222">
        <v>174004</v>
      </c>
      <c r="AA28" s="222"/>
      <c r="AB28" s="150">
        <f>SUM(V28:Z28)</f>
        <v>1328522.1427099998</v>
      </c>
      <c r="AC28" s="451"/>
      <c r="AD28" s="496"/>
    </row>
    <row r="29" spans="1:31" ht="7.15" customHeight="1" x14ac:dyDescent="0.2">
      <c r="A29" s="979"/>
      <c r="B29" s="113"/>
      <c r="C29" s="741"/>
      <c r="D29" s="451"/>
      <c r="E29" s="451"/>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451"/>
      <c r="AD29" s="496"/>
      <c r="AE29" s="74"/>
    </row>
    <row r="30" spans="1:31" x14ac:dyDescent="0.2">
      <c r="A30" s="979"/>
      <c r="B30" s="109"/>
      <c r="C30" s="716">
        <v>2017</v>
      </c>
      <c r="D30" s="128"/>
      <c r="E30" s="128"/>
      <c r="F30" s="150">
        <v>203490</v>
      </c>
      <c r="G30" s="150"/>
      <c r="H30" s="150">
        <v>1113006</v>
      </c>
      <c r="I30" s="150"/>
      <c r="J30" s="150">
        <v>49321</v>
      </c>
      <c r="K30" s="150"/>
      <c r="L30" s="150"/>
      <c r="M30" s="150"/>
      <c r="N30" s="150"/>
      <c r="O30" s="150"/>
      <c r="P30" s="150">
        <f>R30-J30</f>
        <v>690817</v>
      </c>
      <c r="Q30" s="150"/>
      <c r="R30" s="129">
        <v>740138</v>
      </c>
      <c r="S30" s="150"/>
      <c r="T30" s="150">
        <f>F30+H30+R30</f>
        <v>2056634</v>
      </c>
      <c r="U30" s="150"/>
      <c r="V30" s="150">
        <v>616041</v>
      </c>
      <c r="W30" s="150"/>
      <c r="X30" s="150">
        <v>488933</v>
      </c>
      <c r="Y30" s="150"/>
      <c r="Z30" s="150">
        <v>230300</v>
      </c>
      <c r="AA30" s="150"/>
      <c r="AB30" s="150">
        <f>SUM(V30:Z30)</f>
        <v>1335274</v>
      </c>
      <c r="AC30" s="451"/>
      <c r="AD30" s="751"/>
      <c r="AE30" s="74"/>
    </row>
    <row r="31" spans="1:31" ht="7.15" customHeight="1" x14ac:dyDescent="0.2">
      <c r="A31" s="979"/>
      <c r="B31" s="113"/>
      <c r="C31" s="741"/>
      <c r="D31" s="451"/>
      <c r="E31" s="495"/>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451"/>
      <c r="AD31" s="496"/>
      <c r="AE31" s="74"/>
    </row>
    <row r="32" spans="1:31" ht="11.25" customHeight="1" x14ac:dyDescent="0.2">
      <c r="A32" s="979"/>
      <c r="B32" s="113"/>
      <c r="C32" s="716">
        <v>2021</v>
      </c>
      <c r="D32" s="451"/>
      <c r="E32" s="495" t="s">
        <v>424</v>
      </c>
      <c r="F32" s="150">
        <v>249551</v>
      </c>
      <c r="G32" s="150"/>
      <c r="H32" s="150">
        <v>1093524.9047399999</v>
      </c>
      <c r="I32" s="150"/>
      <c r="J32" s="150">
        <v>41568.235000000001</v>
      </c>
      <c r="K32" s="150"/>
      <c r="L32" s="150"/>
      <c r="M32" s="150"/>
      <c r="N32" s="150"/>
      <c r="O32" s="150"/>
      <c r="P32" s="150">
        <f>R32-J32</f>
        <v>387494.21176854684</v>
      </c>
      <c r="Q32" s="150"/>
      <c r="R32" s="150">
        <v>429062.44676854683</v>
      </c>
      <c r="S32" s="150"/>
      <c r="T32" s="150">
        <f>F32+H32+R32</f>
        <v>1772138.3515085466</v>
      </c>
      <c r="U32" s="150"/>
      <c r="V32" s="150">
        <v>607262.92601900001</v>
      </c>
      <c r="W32" s="150"/>
      <c r="X32" s="150">
        <v>459379.44999999995</v>
      </c>
      <c r="Y32" s="150"/>
      <c r="Z32" s="150">
        <v>269756.505</v>
      </c>
      <c r="AA32" s="150"/>
      <c r="AB32" s="150">
        <f>SUM(V32:Z32)</f>
        <v>1336398.881019</v>
      </c>
      <c r="AC32" s="451"/>
      <c r="AD32" s="496"/>
      <c r="AE32" s="74"/>
    </row>
    <row r="33" spans="1:32" ht="6" customHeight="1" x14ac:dyDescent="0.2">
      <c r="A33" s="979"/>
      <c r="B33" s="113"/>
      <c r="C33" s="716"/>
      <c r="D33" s="451"/>
      <c r="E33" s="495"/>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451"/>
      <c r="AD33" s="496"/>
      <c r="AE33" s="74"/>
    </row>
    <row r="34" spans="1:32" ht="11.25" customHeight="1" x14ac:dyDescent="0.2">
      <c r="A34" s="979"/>
      <c r="B34" s="109"/>
      <c r="C34" s="716">
        <v>2020</v>
      </c>
      <c r="D34" s="451"/>
      <c r="E34" s="495" t="s">
        <v>425</v>
      </c>
      <c r="F34" s="129">
        <v>244930</v>
      </c>
      <c r="G34" s="150"/>
      <c r="H34" s="150">
        <v>1079451.25077</v>
      </c>
      <c r="I34" s="150"/>
      <c r="J34" s="150">
        <v>51049.688999999998</v>
      </c>
      <c r="K34" s="150"/>
      <c r="L34" s="150"/>
      <c r="M34" s="150"/>
      <c r="N34" s="150"/>
      <c r="O34" s="150"/>
      <c r="P34" s="150">
        <f>R34-J34</f>
        <v>413827.18634971255</v>
      </c>
      <c r="Q34" s="150"/>
      <c r="R34" s="150">
        <v>464876.87534971256</v>
      </c>
      <c r="S34" s="150"/>
      <c r="T34" s="150">
        <f>F34+H34+R34</f>
        <v>1789258.1261197126</v>
      </c>
      <c r="U34" s="150"/>
      <c r="V34" s="150">
        <v>503618.62782000005</v>
      </c>
      <c r="W34" s="150"/>
      <c r="X34" s="150">
        <v>476375.69699999993</v>
      </c>
      <c r="Y34" s="150"/>
      <c r="Z34" s="129">
        <v>259442.50700000001</v>
      </c>
      <c r="AA34" s="150"/>
      <c r="AB34" s="150">
        <f>SUM(V34:Z34)</f>
        <v>1239436.83182</v>
      </c>
      <c r="AC34" s="752"/>
      <c r="AD34" s="751"/>
      <c r="AE34" s="74"/>
    </row>
    <row r="35" spans="1:32" s="276" customFormat="1" ht="7.15" customHeight="1" x14ac:dyDescent="0.2">
      <c r="A35" s="979"/>
      <c r="B35" s="370"/>
      <c r="C35" s="742"/>
      <c r="D35" s="743"/>
      <c r="E35" s="743"/>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754"/>
      <c r="AD35" s="755"/>
    </row>
    <row r="36" spans="1:32" s="276" customFormat="1" ht="7.15" customHeight="1" x14ac:dyDescent="0.2">
      <c r="A36" s="979"/>
      <c r="B36" s="370"/>
      <c r="C36" s="715"/>
      <c r="D36" s="264"/>
      <c r="E36" s="118"/>
      <c r="F36" s="150"/>
      <c r="G36" s="150"/>
      <c r="H36" s="150"/>
      <c r="I36" s="150"/>
      <c r="J36" s="150"/>
      <c r="K36" s="150"/>
      <c r="L36" s="150"/>
      <c r="M36" s="150"/>
      <c r="N36" s="150"/>
      <c r="O36" s="150"/>
      <c r="P36" s="150"/>
      <c r="Q36" s="129"/>
      <c r="R36" s="150"/>
      <c r="S36" s="129"/>
      <c r="T36" s="179"/>
      <c r="U36" s="150"/>
      <c r="V36" s="150"/>
      <c r="W36" s="150"/>
      <c r="X36" s="150"/>
      <c r="Y36" s="150"/>
      <c r="Z36" s="150"/>
      <c r="AA36" s="150"/>
      <c r="AB36" s="150"/>
      <c r="AC36" s="753"/>
      <c r="AD36" s="435"/>
    </row>
    <row r="37" spans="1:32" s="276" customFormat="1" ht="11.25" customHeight="1" x14ac:dyDescent="0.2">
      <c r="A37" s="979"/>
      <c r="B37" s="370"/>
      <c r="C37" s="711">
        <v>2021</v>
      </c>
      <c r="D37" s="264"/>
      <c r="E37" s="925" t="s">
        <v>426</v>
      </c>
      <c r="F37" s="150">
        <v>281718.17300000001</v>
      </c>
      <c r="G37" s="150"/>
      <c r="H37" s="150">
        <v>100516.41816</v>
      </c>
      <c r="I37" s="150"/>
      <c r="J37" s="150">
        <v>3216.4169999999999</v>
      </c>
      <c r="K37" s="150"/>
      <c r="L37" s="150"/>
      <c r="M37" s="150"/>
      <c r="N37" s="150"/>
      <c r="O37" s="150"/>
      <c r="P37" s="434">
        <f>R37-J37</f>
        <v>28360.262746862434</v>
      </c>
      <c r="Q37" s="129"/>
      <c r="R37" s="150">
        <v>31576.679746862435</v>
      </c>
      <c r="S37" s="129"/>
      <c r="T37" s="434">
        <f>F37+H37+R37</f>
        <v>413811.27090686245</v>
      </c>
      <c r="U37" s="150"/>
      <c r="V37" s="150">
        <v>60942.432078999984</v>
      </c>
      <c r="W37" s="150"/>
      <c r="X37" s="150">
        <v>43353.404999999999</v>
      </c>
      <c r="Y37" s="150"/>
      <c r="Z37" s="150">
        <v>269756.505</v>
      </c>
      <c r="AA37" s="150"/>
      <c r="AB37" s="434">
        <f>V37+X37+Z37</f>
        <v>374052.34207899997</v>
      </c>
      <c r="AC37" s="753"/>
      <c r="AD37" s="435"/>
    </row>
    <row r="38" spans="1:32" s="276" customFormat="1" ht="6" customHeight="1" x14ac:dyDescent="0.2">
      <c r="A38" s="979"/>
      <c r="B38" s="370"/>
      <c r="C38" s="370"/>
      <c r="D38" s="264"/>
      <c r="E38" s="118"/>
      <c r="F38" s="150"/>
      <c r="G38" s="150"/>
      <c r="H38" s="150"/>
      <c r="I38" s="150"/>
      <c r="J38" s="150"/>
      <c r="K38" s="150"/>
      <c r="L38" s="150"/>
      <c r="M38" s="150"/>
      <c r="N38" s="150"/>
      <c r="O38" s="150"/>
      <c r="P38" s="150"/>
      <c r="Q38" s="129"/>
      <c r="R38" s="150"/>
      <c r="S38" s="129"/>
      <c r="T38" s="179"/>
      <c r="U38" s="150"/>
      <c r="V38" s="150"/>
      <c r="W38" s="150"/>
      <c r="X38" s="150"/>
      <c r="Y38" s="150"/>
      <c r="Z38" s="150"/>
      <c r="AA38" s="150"/>
      <c r="AB38" s="150"/>
      <c r="AC38" s="753"/>
      <c r="AD38" s="435"/>
    </row>
    <row r="39" spans="1:32" s="276" customFormat="1" ht="12" customHeight="1" x14ac:dyDescent="0.2">
      <c r="A39" s="979"/>
      <c r="B39" s="370"/>
      <c r="C39" s="370"/>
      <c r="D39" s="923"/>
      <c r="E39" s="925" t="s">
        <v>423</v>
      </c>
      <c r="F39" s="150">
        <v>292312.223</v>
      </c>
      <c r="G39" s="150"/>
      <c r="H39" s="150">
        <v>97261.960999999996</v>
      </c>
      <c r="I39" s="150"/>
      <c r="J39" s="150">
        <v>4085.6790000000001</v>
      </c>
      <c r="K39" s="150"/>
      <c r="L39" s="150"/>
      <c r="M39" s="150"/>
      <c r="N39" s="150"/>
      <c r="O39" s="150"/>
      <c r="P39" s="434">
        <f>R39-J39</f>
        <v>39040.91779729964</v>
      </c>
      <c r="Q39" s="129"/>
      <c r="R39" s="150">
        <v>43126.596797299637</v>
      </c>
      <c r="S39" s="129"/>
      <c r="T39" s="434">
        <f>F39+H39+R39</f>
        <v>432700.78079729964</v>
      </c>
      <c r="U39" s="150"/>
      <c r="V39" s="150">
        <v>62166.996899999998</v>
      </c>
      <c r="W39" s="150"/>
      <c r="X39" s="150">
        <v>43534.501000000004</v>
      </c>
      <c r="Y39" s="150"/>
      <c r="Z39" s="150">
        <v>281718.17300000001</v>
      </c>
      <c r="AA39" s="150"/>
      <c r="AB39" s="434">
        <f>V39+X39+Z39</f>
        <v>387419.67090000003</v>
      </c>
      <c r="AC39" s="753"/>
      <c r="AD39" s="435"/>
    </row>
    <row r="40" spans="1:32" s="276" customFormat="1" ht="7.15" customHeight="1" x14ac:dyDescent="0.2">
      <c r="A40" s="979"/>
      <c r="B40" s="370"/>
      <c r="C40" s="715"/>
      <c r="D40" s="264"/>
      <c r="E40" s="118"/>
      <c r="F40" s="150"/>
      <c r="G40" s="150"/>
      <c r="H40" s="150"/>
      <c r="I40" s="150"/>
      <c r="J40" s="150"/>
      <c r="K40" s="150"/>
      <c r="L40" s="150"/>
      <c r="M40" s="150"/>
      <c r="N40" s="150"/>
      <c r="O40" s="150"/>
      <c r="P40" s="150"/>
      <c r="Q40" s="129"/>
      <c r="R40" s="150"/>
      <c r="S40" s="129"/>
      <c r="T40" s="179"/>
      <c r="U40" s="150"/>
      <c r="V40" s="150"/>
      <c r="W40" s="150"/>
      <c r="X40" s="150"/>
      <c r="Y40" s="150"/>
      <c r="Z40" s="150"/>
      <c r="AA40" s="150"/>
      <c r="AB40" s="150"/>
      <c r="AC40" s="753"/>
      <c r="AD40" s="435"/>
    </row>
    <row r="41" spans="1:32" s="276" customFormat="1" x14ac:dyDescent="0.2">
      <c r="A41" s="979"/>
      <c r="B41" s="370"/>
      <c r="C41" s="711"/>
      <c r="D41" s="923"/>
      <c r="E41" s="925" t="s">
        <v>421</v>
      </c>
      <c r="F41" s="150">
        <v>286653.14600000001</v>
      </c>
      <c r="G41" s="150"/>
      <c r="H41" s="150">
        <v>81190.424809999997</v>
      </c>
      <c r="I41" s="150"/>
      <c r="J41" s="150">
        <v>3716.7159999999999</v>
      </c>
      <c r="K41" s="150"/>
      <c r="L41" s="150"/>
      <c r="M41" s="150"/>
      <c r="N41" s="150"/>
      <c r="O41" s="150"/>
      <c r="P41" s="434">
        <f>R41-J41</f>
        <v>37462.90215383115</v>
      </c>
      <c r="Q41" s="129"/>
      <c r="R41" s="150">
        <v>41179.61815383115</v>
      </c>
      <c r="S41" s="129"/>
      <c r="T41" s="434">
        <f>F41+H41+R41</f>
        <v>409023.18896383117</v>
      </c>
      <c r="U41" s="150"/>
      <c r="V41" s="150">
        <v>62331.703989999995</v>
      </c>
      <c r="W41" s="150"/>
      <c r="X41" s="150">
        <v>41421.245000000003</v>
      </c>
      <c r="Y41" s="150"/>
      <c r="Z41" s="150">
        <v>292312.223</v>
      </c>
      <c r="AA41" s="150"/>
      <c r="AB41" s="434">
        <f>V41+X41+Z41</f>
        <v>396065.17199</v>
      </c>
      <c r="AC41" s="129"/>
      <c r="AD41" s="410"/>
      <c r="AF41" s="790"/>
    </row>
    <row r="42" spans="1:32" s="276" customFormat="1" ht="7.15" customHeight="1" x14ac:dyDescent="0.2">
      <c r="A42" s="979"/>
      <c r="B42" s="370"/>
      <c r="C42" s="744"/>
      <c r="D42" s="923"/>
      <c r="E42" s="925"/>
      <c r="F42" s="222"/>
      <c r="G42" s="222"/>
      <c r="H42" s="222"/>
      <c r="I42" s="434"/>
      <c r="J42" s="222"/>
      <c r="K42" s="434"/>
      <c r="L42" s="222"/>
      <c r="M42" s="222"/>
      <c r="N42" s="222"/>
      <c r="O42" s="222"/>
      <c r="P42" s="434"/>
      <c r="Q42" s="434"/>
      <c r="R42" s="222"/>
      <c r="S42" s="434"/>
      <c r="T42" s="434"/>
      <c r="U42" s="222"/>
      <c r="V42" s="222"/>
      <c r="W42" s="222"/>
      <c r="X42" s="222"/>
      <c r="Y42" s="222"/>
      <c r="Z42" s="222"/>
      <c r="AA42" s="222"/>
      <c r="AB42" s="434"/>
      <c r="AC42" s="756"/>
      <c r="AD42" s="410"/>
      <c r="AF42" s="439"/>
    </row>
    <row r="43" spans="1:32" s="276" customFormat="1" ht="12.75" customHeight="1" x14ac:dyDescent="0.2">
      <c r="A43" s="979"/>
      <c r="B43" s="370"/>
      <c r="C43" s="711">
        <v>2020</v>
      </c>
      <c r="D43" s="388"/>
      <c r="E43" s="388" t="s">
        <v>427</v>
      </c>
      <c r="F43" s="129">
        <v>258052.10200000001</v>
      </c>
      <c r="G43" s="129"/>
      <c r="H43" s="129">
        <v>104038.16800000001</v>
      </c>
      <c r="I43" s="129"/>
      <c r="J43" s="129">
        <v>4225.5069999999996</v>
      </c>
      <c r="K43" s="129"/>
      <c r="L43" s="129"/>
      <c r="M43" s="129"/>
      <c r="N43" s="129"/>
      <c r="O43" s="129"/>
      <c r="P43" s="434">
        <f>R43-J43</f>
        <v>38328.356</v>
      </c>
      <c r="Q43" s="129"/>
      <c r="R43" s="129">
        <v>42553.862999999998</v>
      </c>
      <c r="S43" s="129"/>
      <c r="T43" s="434">
        <f>F43+H43+R43</f>
        <v>404644.13300000003</v>
      </c>
      <c r="U43" s="129"/>
      <c r="V43" s="129">
        <v>56522.064720000002</v>
      </c>
      <c r="W43" s="129"/>
      <c r="X43" s="129">
        <v>44355.188000000009</v>
      </c>
      <c r="Y43" s="129"/>
      <c r="Z43" s="129">
        <v>259442.50700000001</v>
      </c>
      <c r="AA43" s="129"/>
      <c r="AB43" s="434">
        <f>V43+X43+Z43</f>
        <v>360319.75972000003</v>
      </c>
      <c r="AC43" s="756"/>
      <c r="AD43" s="410"/>
      <c r="AF43" s="439"/>
    </row>
    <row r="44" spans="1:32" s="276" customFormat="1" ht="5.25" customHeight="1" x14ac:dyDescent="0.2">
      <c r="A44" s="979"/>
      <c r="B44" s="370"/>
      <c r="C44" s="711"/>
      <c r="D44" s="388"/>
      <c r="E44" s="388"/>
      <c r="F44" s="129"/>
      <c r="G44" s="129"/>
      <c r="H44" s="129"/>
      <c r="I44" s="129"/>
      <c r="J44" s="129"/>
      <c r="K44" s="129"/>
      <c r="L44" s="129"/>
      <c r="M44" s="129"/>
      <c r="N44" s="129"/>
      <c r="O44" s="129"/>
      <c r="P44" s="129"/>
      <c r="Q44" s="129"/>
      <c r="R44" s="129"/>
      <c r="S44" s="129"/>
      <c r="T44" s="129"/>
      <c r="U44" s="129"/>
      <c r="V44" s="129"/>
      <c r="W44" s="129"/>
      <c r="X44" s="129"/>
      <c r="Y44" s="129"/>
      <c r="Z44" s="129"/>
      <c r="AA44" s="129"/>
      <c r="AB44" s="150"/>
      <c r="AC44" s="756"/>
      <c r="AD44" s="410"/>
      <c r="AF44" s="439"/>
    </row>
    <row r="45" spans="1:32" s="276" customFormat="1" ht="11.45" customHeight="1" x14ac:dyDescent="0.2">
      <c r="A45" s="979"/>
      <c r="B45" s="370"/>
      <c r="C45" s="711"/>
      <c r="D45" s="925"/>
      <c r="E45" s="388" t="s">
        <v>423</v>
      </c>
      <c r="F45" s="129">
        <v>255089.36</v>
      </c>
      <c r="G45" s="129"/>
      <c r="H45" s="129">
        <v>120875.57710000001</v>
      </c>
      <c r="I45" s="129"/>
      <c r="J45" s="129">
        <v>5044.66</v>
      </c>
      <c r="K45" s="129"/>
      <c r="L45" s="129"/>
      <c r="M45" s="129"/>
      <c r="N45" s="129"/>
      <c r="O45" s="129"/>
      <c r="P45" s="434">
        <f>R45-J45</f>
        <v>44898.222311151316</v>
      </c>
      <c r="Q45" s="129"/>
      <c r="R45" s="129">
        <v>49942.882311151319</v>
      </c>
      <c r="S45" s="129"/>
      <c r="T45" s="434">
        <f>F45+H45+R45</f>
        <v>425907.81941115129</v>
      </c>
      <c r="U45" s="129"/>
      <c r="V45" s="129">
        <v>54492.396049999996</v>
      </c>
      <c r="W45" s="129"/>
      <c r="X45" s="129">
        <v>48270.377999999997</v>
      </c>
      <c r="Y45" s="129"/>
      <c r="Z45" s="129">
        <v>258052.10200000001</v>
      </c>
      <c r="AA45" s="129"/>
      <c r="AB45" s="434">
        <f>V45+X45+Z45</f>
        <v>360814.87605000002</v>
      </c>
      <c r="AC45" s="756"/>
      <c r="AD45" s="410"/>
      <c r="AF45" s="439"/>
    </row>
    <row r="46" spans="1:32" s="276" customFormat="1" ht="6.75" customHeight="1" x14ac:dyDescent="0.2">
      <c r="A46" s="979"/>
      <c r="B46" s="370"/>
      <c r="C46" s="714"/>
      <c r="D46" s="388"/>
      <c r="E46" s="388"/>
      <c r="F46" s="129"/>
      <c r="G46" s="129"/>
      <c r="H46" s="129"/>
      <c r="I46" s="129"/>
      <c r="J46" s="129"/>
      <c r="K46" s="129"/>
      <c r="L46" s="129"/>
      <c r="M46" s="129"/>
      <c r="N46" s="129"/>
      <c r="O46" s="129"/>
      <c r="P46" s="129"/>
      <c r="Q46" s="129"/>
      <c r="R46" s="129"/>
      <c r="S46" s="129"/>
      <c r="T46" s="129"/>
      <c r="U46" s="129"/>
      <c r="V46" s="129"/>
      <c r="W46" s="129"/>
      <c r="X46" s="129"/>
      <c r="Y46" s="129"/>
      <c r="Z46" s="129"/>
      <c r="AA46" s="129"/>
      <c r="AB46" s="150"/>
      <c r="AC46" s="756"/>
      <c r="AD46" s="410"/>
      <c r="AF46" s="757"/>
    </row>
    <row r="47" spans="1:32" s="197" customFormat="1" x14ac:dyDescent="0.2">
      <c r="A47" s="979"/>
      <c r="B47" s="407"/>
      <c r="C47" s="711"/>
      <c r="D47" s="925"/>
      <c r="E47" s="388" t="s">
        <v>421</v>
      </c>
      <c r="F47" s="129">
        <v>233491.69699999999</v>
      </c>
      <c r="G47" s="129"/>
      <c r="H47" s="129">
        <v>119538.5135</v>
      </c>
      <c r="I47" s="129"/>
      <c r="J47" s="129">
        <v>5544.5020000000004</v>
      </c>
      <c r="K47" s="129"/>
      <c r="L47" s="129"/>
      <c r="M47" s="129"/>
      <c r="N47" s="129"/>
      <c r="O47" s="129"/>
      <c r="P47" s="434">
        <f>R47-J47</f>
        <v>40642.577250000002</v>
      </c>
      <c r="Q47" s="129"/>
      <c r="R47" s="129">
        <v>46187.079250000003</v>
      </c>
      <c r="S47" s="129"/>
      <c r="T47" s="434">
        <f>F47+H47+R47</f>
        <v>399217.28975</v>
      </c>
      <c r="U47" s="129"/>
      <c r="V47" s="129">
        <v>48720.223979999995</v>
      </c>
      <c r="W47" s="129"/>
      <c r="X47" s="129">
        <v>45637.131000000001</v>
      </c>
      <c r="Y47" s="129"/>
      <c r="Z47" s="129">
        <v>255089.36</v>
      </c>
      <c r="AA47" s="129"/>
      <c r="AB47" s="434">
        <f>V47+X47+Z47</f>
        <v>349446.71497999999</v>
      </c>
      <c r="AC47" s="756"/>
      <c r="AD47" s="410"/>
      <c r="AE47" s="276"/>
      <c r="AF47" s="757"/>
    </row>
    <row r="48" spans="1:32" s="197" customFormat="1" ht="7.15" customHeight="1" x14ac:dyDescent="0.2">
      <c r="A48" s="979"/>
      <c r="B48" s="407"/>
      <c r="C48" s="714"/>
      <c r="D48" s="388"/>
      <c r="E48" s="388"/>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756"/>
      <c r="AD48" s="410"/>
      <c r="AE48" s="276"/>
      <c r="AF48" s="757"/>
    </row>
    <row r="49" spans="1:30" ht="3.75" customHeight="1" x14ac:dyDescent="0.2">
      <c r="A49" s="979"/>
      <c r="B49" s="331"/>
      <c r="C49" s="331"/>
      <c r="D49" s="334"/>
      <c r="E49" s="334"/>
      <c r="F49" s="683"/>
      <c r="G49" s="144"/>
      <c r="H49" s="683"/>
      <c r="I49" s="144"/>
      <c r="J49" s="683"/>
      <c r="K49" s="144"/>
      <c r="L49" s="683"/>
      <c r="M49" s="144"/>
      <c r="N49" s="683"/>
      <c r="O49" s="683"/>
      <c r="P49" s="683"/>
      <c r="Q49" s="683"/>
      <c r="R49" s="462"/>
      <c r="S49" s="683"/>
      <c r="T49" s="683"/>
      <c r="U49" s="683"/>
      <c r="V49" s="683"/>
      <c r="W49" s="683"/>
      <c r="X49" s="334"/>
      <c r="Y49" s="683"/>
      <c r="Z49" s="683"/>
      <c r="AA49" s="683"/>
      <c r="AB49" s="334"/>
      <c r="AC49" s="758"/>
      <c r="AD49" s="350"/>
    </row>
    <row r="50" spans="1:30" ht="15" customHeight="1" x14ac:dyDescent="0.2">
      <c r="A50" s="979"/>
      <c r="C50" s="138" t="s">
        <v>42</v>
      </c>
      <c r="D50" s="138"/>
      <c r="H50" s="138"/>
      <c r="V50" s="977" t="s">
        <v>43</v>
      </c>
      <c r="W50" s="977"/>
      <c r="X50" s="977"/>
      <c r="Y50" s="977"/>
      <c r="Z50" s="977"/>
      <c r="AA50" s="977"/>
      <c r="AB50" s="977"/>
      <c r="AC50" s="977"/>
    </row>
    <row r="51" spans="1:30" ht="12.75" customHeight="1" x14ac:dyDescent="0.2">
      <c r="E51" s="745" t="s">
        <v>44</v>
      </c>
      <c r="F51" s="138"/>
    </row>
    <row r="52" spans="1:30" ht="10.5" customHeight="1" x14ac:dyDescent="0.2">
      <c r="E52" s="746" t="s">
        <v>45</v>
      </c>
      <c r="F52" s="660"/>
      <c r="G52" s="74"/>
      <c r="H52" s="74"/>
      <c r="I52" s="74"/>
      <c r="J52" s="74"/>
      <c r="K52" s="74"/>
      <c r="L52" s="74"/>
      <c r="M52" s="74"/>
      <c r="N52" s="74"/>
      <c r="O52" s="74"/>
      <c r="P52" s="74"/>
      <c r="X52" s="138"/>
    </row>
    <row r="53" spans="1:30" x14ac:dyDescent="0.2">
      <c r="E53" s="747" t="s">
        <v>46</v>
      </c>
      <c r="F53" s="132"/>
      <c r="G53" s="74"/>
      <c r="H53" s="74"/>
      <c r="I53" s="74"/>
      <c r="J53" s="74"/>
      <c r="K53" s="74"/>
      <c r="L53" s="74"/>
      <c r="M53" s="74"/>
      <c r="N53" s="74"/>
      <c r="O53" s="74"/>
      <c r="P53" s="74"/>
    </row>
    <row r="54" spans="1:30" x14ac:dyDescent="0.2">
      <c r="E54" s="746" t="s">
        <v>47</v>
      </c>
      <c r="F54" s="660"/>
      <c r="G54" s="74"/>
      <c r="H54" s="74"/>
      <c r="I54" s="74"/>
      <c r="J54" s="74"/>
      <c r="K54" s="74"/>
      <c r="L54" s="74"/>
      <c r="M54" s="74"/>
      <c r="N54" s="74"/>
      <c r="O54" s="74"/>
      <c r="P54" s="74"/>
    </row>
    <row r="55" spans="1:30" x14ac:dyDescent="0.2">
      <c r="V55" s="150"/>
    </row>
    <row r="56" spans="1:30" x14ac:dyDescent="0.2">
      <c r="T56" s="204"/>
    </row>
    <row r="58" spans="1:30" x14ac:dyDescent="0.2">
      <c r="F58" s="748"/>
      <c r="G58" s="748"/>
      <c r="H58" s="748"/>
      <c r="I58" s="748"/>
      <c r="J58" s="748"/>
      <c r="K58" s="748"/>
      <c r="L58" s="748"/>
      <c r="M58" s="748"/>
      <c r="N58" s="748"/>
      <c r="O58" s="748"/>
      <c r="P58" s="748"/>
      <c r="Q58" s="748"/>
      <c r="R58" s="748"/>
      <c r="S58" s="748"/>
      <c r="T58" s="748"/>
      <c r="U58" s="748"/>
      <c r="V58" s="748"/>
      <c r="W58" s="748"/>
      <c r="X58" s="748"/>
      <c r="Y58" s="748"/>
      <c r="Z58" s="748"/>
      <c r="AA58" s="748"/>
      <c r="AB58" s="748"/>
    </row>
    <row r="62" spans="1:30" x14ac:dyDescent="0.2">
      <c r="T62" s="194"/>
      <c r="V62" s="194"/>
      <c r="X62" s="194"/>
    </row>
    <row r="64" spans="1:30" x14ac:dyDescent="0.2">
      <c r="T64" s="204"/>
      <c r="V64" s="204"/>
    </row>
    <row r="65" spans="20:24" x14ac:dyDescent="0.2">
      <c r="T65" s="194"/>
      <c r="V65" s="194"/>
      <c r="X65" s="194"/>
    </row>
    <row r="67" spans="20:24" x14ac:dyDescent="0.2">
      <c r="T67" s="204"/>
      <c r="V67" s="204"/>
    </row>
    <row r="68" spans="20:24" x14ac:dyDescent="0.2">
      <c r="T68" s="194"/>
      <c r="V68" s="194"/>
      <c r="X68" s="194"/>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A1:BF59"/>
  <sheetViews>
    <sheetView zoomScaleNormal="100" zoomScaleSheetLayoutView="110" workbookViewId="0"/>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220</v>
      </c>
      <c r="E1" s="81"/>
      <c r="F1" s="81"/>
      <c r="G1" s="81"/>
      <c r="H1" s="81"/>
      <c r="I1" s="81"/>
      <c r="J1" s="81"/>
      <c r="K1" s="81"/>
      <c r="L1" s="81"/>
      <c r="M1" s="81"/>
      <c r="N1" s="81"/>
      <c r="O1" s="81"/>
      <c r="P1" s="81"/>
      <c r="Q1" s="134"/>
      <c r="R1" s="81"/>
      <c r="S1" s="81"/>
      <c r="T1" s="81"/>
      <c r="U1" s="81"/>
      <c r="V1" s="81"/>
      <c r="W1" s="81"/>
      <c r="X1" s="81"/>
      <c r="Y1" s="81"/>
      <c r="Z1" s="81"/>
      <c r="AA1" s="81"/>
      <c r="AB1" s="81"/>
      <c r="AC1" s="81"/>
      <c r="AD1" s="81"/>
    </row>
    <row r="2" spans="1:30" ht="12" customHeight="1" x14ac:dyDescent="0.2">
      <c r="B2" s="82" t="s">
        <v>221</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1003" t="s">
        <v>2</v>
      </c>
      <c r="AC3" s="1003"/>
      <c r="AD3" s="1003"/>
    </row>
    <row r="4" spans="1:30" ht="12" customHeight="1" x14ac:dyDescent="0.2">
      <c r="A4" s="978">
        <v>24</v>
      </c>
      <c r="B4" s="81"/>
      <c r="C4" s="80"/>
      <c r="D4" s="81"/>
      <c r="E4" s="81"/>
      <c r="F4" s="81"/>
      <c r="G4" s="81"/>
      <c r="H4" s="81"/>
      <c r="I4" s="81"/>
      <c r="J4" s="81"/>
      <c r="K4" s="81"/>
      <c r="L4" s="81"/>
      <c r="M4" s="81"/>
      <c r="N4" s="81"/>
      <c r="O4" s="81"/>
      <c r="P4" s="81"/>
      <c r="Q4" s="81"/>
      <c r="R4" s="81"/>
      <c r="S4" s="81"/>
      <c r="T4" s="81"/>
      <c r="U4" s="81"/>
      <c r="V4" s="81"/>
      <c r="W4" s="81"/>
      <c r="X4" s="81"/>
      <c r="Y4" s="81"/>
      <c r="Z4" s="81"/>
      <c r="AA4" s="81"/>
      <c r="AB4" s="345"/>
      <c r="AC4" s="982" t="s">
        <v>96</v>
      </c>
      <c r="AD4" s="982"/>
    </row>
    <row r="5" spans="1:30" ht="6" customHeight="1" x14ac:dyDescent="0.2">
      <c r="A5" s="987"/>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87"/>
      <c r="B6" s="85"/>
      <c r="C6" s="88"/>
      <c r="D6" s="87"/>
      <c r="E6" s="309"/>
      <c r="F6" s="87"/>
      <c r="G6" s="87"/>
      <c r="H6" s="87"/>
      <c r="I6" s="87"/>
      <c r="J6" s="87"/>
      <c r="K6" s="87"/>
      <c r="L6" s="87"/>
      <c r="M6" s="87"/>
      <c r="N6" s="87"/>
      <c r="O6" s="87"/>
      <c r="P6" s="87"/>
      <c r="Q6" s="87"/>
      <c r="R6" s="87"/>
      <c r="S6" s="87"/>
      <c r="T6" s="87"/>
      <c r="U6" s="87"/>
      <c r="V6" s="87"/>
      <c r="W6" s="87"/>
      <c r="X6" s="87"/>
      <c r="Y6" s="87"/>
      <c r="Z6" s="87"/>
      <c r="AA6" s="87"/>
      <c r="AB6" s="87"/>
      <c r="AC6" s="87"/>
      <c r="AD6" s="167"/>
    </row>
    <row r="7" spans="1:30" ht="10.15" customHeight="1" x14ac:dyDescent="0.2">
      <c r="A7" s="987"/>
      <c r="B7" s="92"/>
      <c r="C7" s="95"/>
      <c r="D7" s="96"/>
      <c r="E7" s="310" t="s">
        <v>222</v>
      </c>
      <c r="F7" s="96"/>
      <c r="G7" s="91" t="s">
        <v>223</v>
      </c>
      <c r="H7" s="96"/>
      <c r="I7" s="91" t="s">
        <v>224</v>
      </c>
      <c r="J7" s="96"/>
      <c r="K7" s="91" t="s">
        <v>225</v>
      </c>
      <c r="L7" s="96"/>
      <c r="M7" s="96"/>
      <c r="N7" s="96"/>
      <c r="O7" s="96"/>
      <c r="P7" s="96"/>
      <c r="Q7" s="96"/>
      <c r="R7" s="96"/>
      <c r="S7" s="96"/>
      <c r="T7" s="96"/>
      <c r="U7" s="96"/>
      <c r="V7" s="96"/>
      <c r="W7" s="96"/>
      <c r="X7" s="96"/>
      <c r="Y7" s="96"/>
      <c r="Z7" s="96"/>
      <c r="AA7" s="91" t="s">
        <v>226</v>
      </c>
      <c r="AB7" s="91"/>
      <c r="AC7" s="90" t="s">
        <v>227</v>
      </c>
      <c r="AD7" s="168"/>
    </row>
    <row r="8" spans="1:30" ht="10.15" customHeight="1" x14ac:dyDescent="0.2">
      <c r="A8" s="987"/>
      <c r="B8" s="92"/>
      <c r="C8" s="95"/>
      <c r="D8" s="96"/>
      <c r="E8" s="310" t="s">
        <v>223</v>
      </c>
      <c r="F8" s="96"/>
      <c r="G8" s="91" t="s">
        <v>228</v>
      </c>
      <c r="H8" s="96"/>
      <c r="I8" s="91" t="s">
        <v>229</v>
      </c>
      <c r="J8" s="96"/>
      <c r="K8" s="94" t="s">
        <v>230</v>
      </c>
      <c r="L8" s="96"/>
      <c r="M8" s="96"/>
      <c r="N8" s="96"/>
      <c r="O8" s="96"/>
      <c r="P8" s="96"/>
      <c r="Q8" s="96"/>
      <c r="R8" s="96"/>
      <c r="S8" s="96"/>
      <c r="T8" s="96"/>
      <c r="U8" s="96"/>
      <c r="V8" s="96"/>
      <c r="W8" s="96"/>
      <c r="X8" s="96"/>
      <c r="Y8" s="96"/>
      <c r="Z8" s="96"/>
      <c r="AA8" s="91" t="s">
        <v>231</v>
      </c>
      <c r="AB8" s="96"/>
      <c r="AC8" s="93" t="s">
        <v>232</v>
      </c>
      <c r="AD8" s="168"/>
    </row>
    <row r="9" spans="1:30" ht="10.15" customHeight="1" x14ac:dyDescent="0.2">
      <c r="A9" s="987"/>
      <c r="B9" s="92"/>
      <c r="C9" s="95"/>
      <c r="D9" s="96"/>
      <c r="E9" s="311" t="s">
        <v>233</v>
      </c>
      <c r="F9" s="96"/>
      <c r="G9" s="91" t="s">
        <v>234</v>
      </c>
      <c r="H9" s="96"/>
      <c r="I9" s="91" t="s">
        <v>235</v>
      </c>
      <c r="J9" s="96"/>
      <c r="K9" s="98" t="s">
        <v>236</v>
      </c>
      <c r="L9" s="98"/>
      <c r="M9" s="98"/>
      <c r="N9" s="98"/>
      <c r="O9" s="98"/>
      <c r="P9" s="98"/>
      <c r="Q9" s="98" t="s">
        <v>237</v>
      </c>
      <c r="R9" s="98"/>
      <c r="S9" s="98"/>
      <c r="T9" s="98"/>
      <c r="U9" s="98"/>
      <c r="V9" s="98"/>
      <c r="W9" s="98"/>
      <c r="X9" s="98"/>
      <c r="Y9" s="98"/>
      <c r="Z9" s="96"/>
      <c r="AA9" s="91" t="s">
        <v>238</v>
      </c>
      <c r="AB9" s="96"/>
      <c r="AC9" s="96"/>
      <c r="AD9" s="168"/>
    </row>
    <row r="10" spans="1:30" ht="10.15" customHeight="1" x14ac:dyDescent="0.2">
      <c r="A10" s="987"/>
      <c r="B10" s="92"/>
      <c r="C10" s="95"/>
      <c r="D10" s="96"/>
      <c r="E10" s="311" t="s">
        <v>239</v>
      </c>
      <c r="F10" s="96"/>
      <c r="G10" s="94" t="s">
        <v>240</v>
      </c>
      <c r="H10" s="94"/>
      <c r="I10" s="94" t="s">
        <v>241</v>
      </c>
      <c r="J10" s="96"/>
      <c r="K10" s="146" t="s">
        <v>236</v>
      </c>
      <c r="L10" s="146"/>
      <c r="M10" s="146"/>
      <c r="N10" s="146"/>
      <c r="O10" s="146"/>
      <c r="P10" s="146"/>
      <c r="Q10" s="146" t="s">
        <v>237</v>
      </c>
      <c r="R10" s="146"/>
      <c r="S10" s="146"/>
      <c r="T10" s="146"/>
      <c r="U10" s="146"/>
      <c r="V10" s="146"/>
      <c r="W10" s="146"/>
      <c r="X10" s="146"/>
      <c r="Y10" s="146"/>
      <c r="Z10" s="146"/>
      <c r="AA10" s="91" t="s">
        <v>242</v>
      </c>
      <c r="AB10" s="96"/>
      <c r="AC10" s="96"/>
      <c r="AD10" s="168"/>
    </row>
    <row r="11" spans="1:30" ht="10.15" customHeight="1" x14ac:dyDescent="0.2">
      <c r="A11" s="987"/>
      <c r="B11" s="185"/>
      <c r="C11" s="312"/>
      <c r="D11" s="297"/>
      <c r="E11" s="313"/>
      <c r="F11" s="297"/>
      <c r="G11" s="94" t="s">
        <v>243</v>
      </c>
      <c r="H11" s="289"/>
      <c r="I11" s="94" t="s">
        <v>244</v>
      </c>
      <c r="J11" s="297"/>
      <c r="K11" s="91" t="s">
        <v>245</v>
      </c>
      <c r="L11" s="91"/>
      <c r="M11" s="91" t="s">
        <v>246</v>
      </c>
      <c r="N11" s="91"/>
      <c r="O11" s="91" t="s">
        <v>247</v>
      </c>
      <c r="P11" s="187"/>
      <c r="Q11" s="91" t="s">
        <v>248</v>
      </c>
      <c r="R11" s="187"/>
      <c r="S11" s="187"/>
      <c r="T11" s="187"/>
      <c r="U11" s="187"/>
      <c r="V11" s="187"/>
      <c r="W11" s="187"/>
      <c r="X11" s="187"/>
      <c r="Y11" s="91" t="s">
        <v>249</v>
      </c>
      <c r="Z11" s="297"/>
      <c r="AA11" s="91" t="s">
        <v>250</v>
      </c>
      <c r="AB11" s="297"/>
      <c r="AC11" s="297"/>
      <c r="AD11" s="208"/>
    </row>
    <row r="12" spans="1:30" ht="10.15" customHeight="1" x14ac:dyDescent="0.2">
      <c r="A12" s="987"/>
      <c r="B12" s="92"/>
      <c r="C12" s="95"/>
      <c r="D12" s="96"/>
      <c r="E12" s="314"/>
      <c r="F12" s="96"/>
      <c r="G12" s="94" t="s">
        <v>251</v>
      </c>
      <c r="H12" s="94"/>
      <c r="I12" s="94" t="s">
        <v>252</v>
      </c>
      <c r="J12" s="96"/>
      <c r="K12" s="91" t="s">
        <v>235</v>
      </c>
      <c r="L12" s="91"/>
      <c r="M12" s="91" t="s">
        <v>235</v>
      </c>
      <c r="N12" s="91"/>
      <c r="O12" s="91" t="s">
        <v>253</v>
      </c>
      <c r="P12" s="96"/>
      <c r="Q12" s="94" t="s">
        <v>254</v>
      </c>
      <c r="R12" s="96"/>
      <c r="S12" s="96"/>
      <c r="T12" s="96"/>
      <c r="U12" s="96"/>
      <c r="V12" s="96"/>
      <c r="W12" s="96"/>
      <c r="X12" s="96"/>
      <c r="Y12" s="91" t="s">
        <v>255</v>
      </c>
      <c r="Z12" s="96"/>
      <c r="AA12" s="91" t="s">
        <v>256</v>
      </c>
      <c r="AB12" s="96"/>
      <c r="AC12" s="96"/>
      <c r="AD12" s="168"/>
    </row>
    <row r="13" spans="1:30" ht="10.15" customHeight="1" x14ac:dyDescent="0.2">
      <c r="A13" s="987"/>
      <c r="B13" s="92"/>
      <c r="C13" s="95"/>
      <c r="D13" s="96"/>
      <c r="E13" s="314"/>
      <c r="F13" s="96"/>
      <c r="G13" s="96"/>
      <c r="H13" s="96"/>
      <c r="I13" s="96"/>
      <c r="J13" s="96"/>
      <c r="K13" s="94" t="s">
        <v>257</v>
      </c>
      <c r="L13" s="94"/>
      <c r="M13" s="94" t="s">
        <v>258</v>
      </c>
      <c r="N13" s="96"/>
      <c r="O13" s="91" t="s">
        <v>235</v>
      </c>
      <c r="P13" s="96"/>
      <c r="Q13" s="158"/>
      <c r="R13" s="98"/>
      <c r="S13" s="98"/>
      <c r="T13" s="98"/>
      <c r="U13" s="98"/>
      <c r="V13" s="98"/>
      <c r="W13" s="98"/>
      <c r="X13" s="96"/>
      <c r="Y13" s="91" t="s">
        <v>259</v>
      </c>
      <c r="Z13" s="96"/>
      <c r="AA13" s="94" t="s">
        <v>260</v>
      </c>
      <c r="AB13" s="96"/>
      <c r="AC13" s="96"/>
      <c r="AD13" s="168"/>
    </row>
    <row r="14" spans="1:30" ht="11.25" customHeight="1" x14ac:dyDescent="0.2">
      <c r="A14" s="987"/>
      <c r="B14" s="92"/>
      <c r="C14" s="95"/>
      <c r="D14" s="96"/>
      <c r="E14" s="314"/>
      <c r="F14" s="96"/>
      <c r="G14" s="96"/>
      <c r="H14" s="96"/>
      <c r="I14" s="96"/>
      <c r="J14" s="96"/>
      <c r="K14" s="94" t="s">
        <v>261</v>
      </c>
      <c r="L14" s="94"/>
      <c r="M14" s="94" t="s">
        <v>262</v>
      </c>
      <c r="N14" s="96"/>
      <c r="O14" s="94" t="s">
        <v>257</v>
      </c>
      <c r="P14" s="96"/>
      <c r="Q14" s="91" t="s">
        <v>263</v>
      </c>
      <c r="R14" s="91"/>
      <c r="S14" s="91" t="s">
        <v>264</v>
      </c>
      <c r="T14" s="96"/>
      <c r="U14" s="342" t="s">
        <v>265</v>
      </c>
      <c r="V14" s="96"/>
      <c r="W14" s="91" t="s">
        <v>249</v>
      </c>
      <c r="X14" s="91"/>
      <c r="Y14" s="94" t="s">
        <v>266</v>
      </c>
      <c r="Z14" s="96"/>
      <c r="AA14" s="94" t="s">
        <v>267</v>
      </c>
      <c r="AB14" s="96"/>
      <c r="AC14" s="96"/>
      <c r="AD14" s="168"/>
    </row>
    <row r="15" spans="1:30" ht="10.15" customHeight="1" x14ac:dyDescent="0.2">
      <c r="A15" s="987"/>
      <c r="B15" s="92"/>
      <c r="C15" s="95"/>
      <c r="D15" s="96"/>
      <c r="E15" s="314"/>
      <c r="F15" s="96"/>
      <c r="G15" s="96"/>
      <c r="H15" s="96"/>
      <c r="I15" s="96"/>
      <c r="J15" s="96"/>
      <c r="K15" s="94"/>
      <c r="L15" s="94"/>
      <c r="M15" s="94"/>
      <c r="N15" s="96"/>
      <c r="O15" s="94" t="s">
        <v>268</v>
      </c>
      <c r="P15" s="96"/>
      <c r="Q15" s="91" t="s">
        <v>269</v>
      </c>
      <c r="R15" s="91"/>
      <c r="S15" s="91" t="s">
        <v>255</v>
      </c>
      <c r="T15" s="96"/>
      <c r="U15" s="343" t="s">
        <v>265</v>
      </c>
      <c r="V15" s="96"/>
      <c r="W15" s="91" t="s">
        <v>270</v>
      </c>
      <c r="X15" s="91"/>
      <c r="Y15" s="94" t="s">
        <v>271</v>
      </c>
      <c r="Z15" s="96"/>
      <c r="AA15" s="94" t="s">
        <v>251</v>
      </c>
      <c r="AB15" s="96"/>
      <c r="AC15" s="96"/>
      <c r="AD15" s="168"/>
    </row>
    <row r="16" spans="1:30" ht="10.15" customHeight="1" x14ac:dyDescent="0.2">
      <c r="A16" s="987"/>
      <c r="B16" s="92"/>
      <c r="C16" s="90" t="s">
        <v>50</v>
      </c>
      <c r="D16" s="91"/>
      <c r="E16" s="314"/>
      <c r="F16" s="96"/>
      <c r="G16" s="96"/>
      <c r="H16" s="96"/>
      <c r="I16" s="96"/>
      <c r="J16" s="96"/>
      <c r="K16" s="94"/>
      <c r="L16" s="94"/>
      <c r="M16" s="94"/>
      <c r="N16" s="96"/>
      <c r="O16" s="94"/>
      <c r="P16" s="96"/>
      <c r="Q16" s="91" t="s">
        <v>235</v>
      </c>
      <c r="R16" s="96"/>
      <c r="S16" s="94" t="s">
        <v>258</v>
      </c>
      <c r="T16" s="96"/>
      <c r="U16" s="96"/>
      <c r="V16" s="96"/>
      <c r="W16" s="91" t="s">
        <v>259</v>
      </c>
      <c r="X16" s="91"/>
      <c r="Y16" s="94" t="s">
        <v>272</v>
      </c>
      <c r="Z16" s="96"/>
      <c r="AA16" s="94" t="s">
        <v>273</v>
      </c>
      <c r="AB16" s="96"/>
      <c r="AC16" s="96"/>
      <c r="AD16" s="168"/>
    </row>
    <row r="17" spans="1:31" ht="10.15" customHeight="1" x14ac:dyDescent="0.2">
      <c r="A17" s="987"/>
      <c r="B17" s="92"/>
      <c r="C17" s="93" t="s">
        <v>52</v>
      </c>
      <c r="D17" s="94"/>
      <c r="E17" s="314"/>
      <c r="F17" s="96"/>
      <c r="G17" s="96"/>
      <c r="H17" s="96"/>
      <c r="I17" s="96"/>
      <c r="J17" s="96"/>
      <c r="K17" s="96"/>
      <c r="L17" s="96"/>
      <c r="M17" s="96"/>
      <c r="N17" s="96"/>
      <c r="O17" s="96"/>
      <c r="P17" s="96"/>
      <c r="Q17" s="104" t="s">
        <v>258</v>
      </c>
      <c r="R17" s="146"/>
      <c r="S17" s="104" t="s">
        <v>274</v>
      </c>
      <c r="T17" s="146"/>
      <c r="U17" s="146"/>
      <c r="V17" s="146"/>
      <c r="W17" s="104" t="s">
        <v>275</v>
      </c>
      <c r="X17" s="91"/>
      <c r="Y17" s="94"/>
      <c r="Z17" s="96"/>
      <c r="AA17" s="94" t="s">
        <v>276</v>
      </c>
      <c r="AB17" s="96"/>
      <c r="AC17" s="96"/>
      <c r="AD17" s="168"/>
    </row>
    <row r="18" spans="1:31" ht="10.15" customHeight="1" x14ac:dyDescent="0.2">
      <c r="A18" s="987"/>
      <c r="B18" s="92"/>
      <c r="C18" s="103"/>
      <c r="D18" s="146"/>
      <c r="E18" s="314"/>
      <c r="F18" s="146"/>
      <c r="G18" s="146"/>
      <c r="H18" s="146"/>
      <c r="I18" s="146"/>
      <c r="J18" s="146"/>
      <c r="K18" s="146"/>
      <c r="L18" s="146"/>
      <c r="M18" s="146"/>
      <c r="N18" s="146"/>
      <c r="O18" s="146"/>
      <c r="P18" s="146"/>
      <c r="Q18" s="104" t="s">
        <v>277</v>
      </c>
      <c r="R18" s="146"/>
      <c r="S18" s="146"/>
      <c r="T18" s="146"/>
      <c r="U18" s="146"/>
      <c r="V18" s="146"/>
      <c r="W18" s="104" t="s">
        <v>272</v>
      </c>
      <c r="X18" s="104"/>
      <c r="Y18" s="146"/>
      <c r="Z18" s="146"/>
      <c r="AA18" s="191" t="s">
        <v>278</v>
      </c>
      <c r="AB18" s="146"/>
      <c r="AC18" s="146"/>
      <c r="AD18" s="168"/>
    </row>
    <row r="19" spans="1:31" ht="3" customHeight="1" x14ac:dyDescent="0.2">
      <c r="A19" s="987"/>
      <c r="B19" s="315"/>
      <c r="C19" s="316"/>
      <c r="D19" s="317"/>
      <c r="E19" s="318"/>
      <c r="F19" s="317"/>
      <c r="G19" s="317"/>
      <c r="H19" s="317"/>
      <c r="I19" s="317"/>
      <c r="J19" s="317"/>
      <c r="K19" s="317"/>
      <c r="L19" s="317"/>
      <c r="M19" s="317"/>
      <c r="N19" s="317"/>
      <c r="O19" s="317"/>
      <c r="P19" s="317"/>
      <c r="Q19" s="288"/>
      <c r="R19" s="317"/>
      <c r="S19" s="317"/>
      <c r="T19" s="317"/>
      <c r="U19" s="317"/>
      <c r="V19" s="317"/>
      <c r="W19" s="158"/>
      <c r="X19" s="158"/>
      <c r="Y19" s="317"/>
      <c r="Z19" s="317"/>
      <c r="AA19" s="317"/>
      <c r="AB19" s="317"/>
      <c r="AC19" s="317"/>
      <c r="AD19" s="347"/>
    </row>
    <row r="20" spans="1:31" s="74" customFormat="1" ht="3" customHeight="1" x14ac:dyDescent="0.2">
      <c r="A20" s="987"/>
      <c r="B20" s="136"/>
      <c r="C20" s="319"/>
      <c r="AD20" s="174"/>
    </row>
    <row r="21" spans="1:31" ht="3.75" customHeight="1" x14ac:dyDescent="0.2">
      <c r="A21" s="987"/>
      <c r="B21" s="113"/>
      <c r="AD21" s="172"/>
    </row>
    <row r="22" spans="1:31" x14ac:dyDescent="0.2">
      <c r="A22" s="987"/>
      <c r="B22" s="113"/>
      <c r="C22" s="130">
        <v>2020</v>
      </c>
      <c r="D22" s="74"/>
      <c r="E22" s="495"/>
      <c r="F22" s="74"/>
      <c r="G22" s="117">
        <v>32640.169000000002</v>
      </c>
      <c r="H22" s="117"/>
      <c r="I22" s="117">
        <v>345.572</v>
      </c>
      <c r="J22" s="117"/>
      <c r="K22" s="117">
        <v>1690.3330000000001</v>
      </c>
      <c r="L22" s="117"/>
      <c r="M22" s="117">
        <v>1866.306</v>
      </c>
      <c r="N22" s="117"/>
      <c r="O22" s="117">
        <v>4161.5309999999999</v>
      </c>
      <c r="P22" s="117"/>
      <c r="Q22" s="117">
        <v>401565.84299999999</v>
      </c>
      <c r="R22" s="117"/>
      <c r="S22" s="117">
        <v>40029.177000000003</v>
      </c>
      <c r="T22" s="117"/>
      <c r="U22" s="117">
        <v>5948.4520000000002</v>
      </c>
      <c r="V22" s="117"/>
      <c r="W22" s="117">
        <v>13112.692000000001</v>
      </c>
      <c r="X22" s="117"/>
      <c r="Y22" s="117">
        <v>9322.0850000000009</v>
      </c>
      <c r="Z22" s="117"/>
      <c r="AA22" s="117">
        <v>8049.7960000000003</v>
      </c>
      <c r="AB22" s="26"/>
      <c r="AC22" s="324">
        <f>G22+I22+K22+M22+O22+Q22+S22+U22+W22+Y22+AA22</f>
        <v>518731.95600000001</v>
      </c>
      <c r="AD22" s="174"/>
    </row>
    <row r="23" spans="1:31" ht="6.75" customHeight="1" x14ac:dyDescent="0.2">
      <c r="A23" s="987"/>
      <c r="B23" s="113"/>
      <c r="C23" s="319"/>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72"/>
    </row>
    <row r="24" spans="1:31" x14ac:dyDescent="0.2">
      <c r="A24" s="987"/>
      <c r="B24" s="113"/>
      <c r="C24" s="130">
        <v>2019</v>
      </c>
      <c r="D24" s="74"/>
      <c r="E24" s="74"/>
      <c r="F24" s="74"/>
      <c r="G24" s="26">
        <v>35385.512000000002</v>
      </c>
      <c r="H24" s="26"/>
      <c r="I24" s="26">
        <v>558.77600000000007</v>
      </c>
      <c r="J24" s="26"/>
      <c r="K24" s="26">
        <v>1675.2670000000001</v>
      </c>
      <c r="L24" s="26"/>
      <c r="M24" s="26">
        <v>2311.252</v>
      </c>
      <c r="N24" s="26"/>
      <c r="O24" s="26">
        <v>5171.4660000000003</v>
      </c>
      <c r="P24" s="26"/>
      <c r="Q24" s="26">
        <v>391007.31199999998</v>
      </c>
      <c r="R24" s="26"/>
      <c r="S24" s="26">
        <v>39968.232000000004</v>
      </c>
      <c r="T24" s="26"/>
      <c r="U24" s="26">
        <v>7154.6980000000003</v>
      </c>
      <c r="V24" s="26"/>
      <c r="W24" s="26">
        <v>12961.093999999999</v>
      </c>
      <c r="X24" s="26"/>
      <c r="Y24" s="26">
        <v>10831.128000000001</v>
      </c>
      <c r="Z24" s="26"/>
      <c r="AA24" s="26">
        <v>8441.5280000000002</v>
      </c>
      <c r="AB24" s="26"/>
      <c r="AC24" s="324">
        <f>G24+I24+K24+M24+O24+Q24+S24+U24+W24+Y24+AA24</f>
        <v>515466.26499999996</v>
      </c>
      <c r="AD24" s="176"/>
    </row>
    <row r="25" spans="1:31" ht="6.75" customHeight="1" x14ac:dyDescent="0.2">
      <c r="A25" s="987"/>
      <c r="B25" s="113"/>
      <c r="C25" s="319"/>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6"/>
    </row>
    <row r="26" spans="1:31" x14ac:dyDescent="0.2">
      <c r="A26" s="987"/>
      <c r="B26" s="113"/>
      <c r="C26" s="130">
        <v>2018</v>
      </c>
      <c r="D26" s="74"/>
      <c r="E26" s="74"/>
      <c r="F26" s="74"/>
      <c r="G26" s="26">
        <v>35222</v>
      </c>
      <c r="H26" s="26"/>
      <c r="I26" s="26">
        <v>509</v>
      </c>
      <c r="J26" s="26"/>
      <c r="K26" s="26">
        <v>1632</v>
      </c>
      <c r="L26" s="26"/>
      <c r="M26" s="26">
        <v>2273</v>
      </c>
      <c r="N26" s="26"/>
      <c r="O26" s="26">
        <v>5191</v>
      </c>
      <c r="P26" s="26"/>
      <c r="Q26" s="26">
        <v>389177</v>
      </c>
      <c r="R26" s="26"/>
      <c r="S26" s="26">
        <v>41610</v>
      </c>
      <c r="T26" s="26"/>
      <c r="U26" s="26">
        <v>7423</v>
      </c>
      <c r="V26" s="26"/>
      <c r="W26" s="26">
        <v>14326</v>
      </c>
      <c r="X26" s="26"/>
      <c r="Y26" s="26">
        <v>11020</v>
      </c>
      <c r="Z26" s="26"/>
      <c r="AA26" s="26">
        <v>7220</v>
      </c>
      <c r="AB26" s="26"/>
      <c r="AC26" s="324">
        <f>G26+I26+K26+M26+O26+Q26+S26+U26+W26+Y26+AA26</f>
        <v>515603</v>
      </c>
      <c r="AD26" s="176"/>
    </row>
    <row r="27" spans="1:31" ht="6.75" customHeight="1" x14ac:dyDescent="0.2">
      <c r="A27" s="987"/>
      <c r="B27" s="113"/>
      <c r="C27" s="319"/>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6"/>
    </row>
    <row r="28" spans="1:31" x14ac:dyDescent="0.2">
      <c r="A28" s="987"/>
      <c r="B28" s="113"/>
      <c r="C28" s="130">
        <v>2017</v>
      </c>
      <c r="D28" s="74"/>
      <c r="E28" s="74"/>
      <c r="F28" s="74"/>
      <c r="G28" s="134">
        <v>38111</v>
      </c>
      <c r="H28" s="134"/>
      <c r="I28" s="134">
        <v>513</v>
      </c>
      <c r="J28" s="134"/>
      <c r="K28" s="134">
        <v>1576</v>
      </c>
      <c r="L28" s="134"/>
      <c r="M28" s="134">
        <v>2529</v>
      </c>
      <c r="N28" s="134"/>
      <c r="O28" s="134">
        <v>5345</v>
      </c>
      <c r="P28" s="134"/>
      <c r="Q28" s="134">
        <v>358333</v>
      </c>
      <c r="R28" s="134"/>
      <c r="S28" s="134">
        <v>44462</v>
      </c>
      <c r="T28" s="134"/>
      <c r="U28" s="134">
        <v>6211</v>
      </c>
      <c r="V28" s="134"/>
      <c r="W28" s="134">
        <v>15516</v>
      </c>
      <c r="X28" s="134"/>
      <c r="Y28" s="134">
        <v>11055</v>
      </c>
      <c r="Z28" s="74"/>
      <c r="AA28" s="134">
        <v>5282</v>
      </c>
      <c r="AB28" s="134"/>
      <c r="AC28" s="324">
        <f>G28+I28+K28+M28+O28+Q28+S28+U28+W28+Y28+AA28</f>
        <v>488933</v>
      </c>
      <c r="AD28" s="180"/>
      <c r="AE28" s="74"/>
    </row>
    <row r="29" spans="1:31" ht="6.75" customHeight="1" x14ac:dyDescent="0.2">
      <c r="A29" s="987"/>
      <c r="B29" s="113"/>
      <c r="C29" s="319"/>
      <c r="D29" s="74"/>
      <c r="E29" s="74"/>
      <c r="F29" s="7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80"/>
      <c r="AE29" s="74"/>
    </row>
    <row r="30" spans="1:31" x14ac:dyDescent="0.2">
      <c r="A30" s="987"/>
      <c r="B30" s="113"/>
      <c r="C30" s="130">
        <v>2021</v>
      </c>
      <c r="D30" s="321"/>
      <c r="E30" s="495" t="s">
        <v>431</v>
      </c>
      <c r="F30" s="74"/>
      <c r="G30" s="117">
        <v>28201.413999999997</v>
      </c>
      <c r="H30" s="117"/>
      <c r="I30" s="117">
        <v>345.45699999999999</v>
      </c>
      <c r="J30" s="117"/>
      <c r="K30" s="117">
        <v>1304.2020000000002</v>
      </c>
      <c r="L30" s="117"/>
      <c r="M30" s="117">
        <v>1769.9949999999999</v>
      </c>
      <c r="N30" s="117"/>
      <c r="O30" s="117">
        <v>5038.4160000000002</v>
      </c>
      <c r="P30" s="117"/>
      <c r="Q30" s="117">
        <v>349228.44499999995</v>
      </c>
      <c r="R30" s="117"/>
      <c r="S30" s="117">
        <v>39478.212999999996</v>
      </c>
      <c r="T30" s="117"/>
      <c r="U30" s="117">
        <v>4843.6399999999994</v>
      </c>
      <c r="V30" s="117"/>
      <c r="W30" s="117">
        <v>12592.899000000001</v>
      </c>
      <c r="X30" s="117"/>
      <c r="Y30" s="117">
        <v>8251.0310000000009</v>
      </c>
      <c r="Z30" s="117"/>
      <c r="AA30" s="117">
        <v>8325.7379999999994</v>
      </c>
      <c r="AB30" s="117"/>
      <c r="AC30" s="324">
        <f>G30+I30+K30+M30+O30+Q30+S30+U30+W30+Y30+AA30</f>
        <v>459379.44999999995</v>
      </c>
      <c r="AD30" s="180"/>
      <c r="AE30" s="74"/>
    </row>
    <row r="31" spans="1:31" ht="6.75" customHeight="1" x14ac:dyDescent="0.2">
      <c r="A31" s="987"/>
      <c r="B31" s="113"/>
      <c r="C31" s="322"/>
      <c r="D31" s="118"/>
      <c r="E31" s="451"/>
      <c r="F31" s="74"/>
      <c r="G31" s="117"/>
      <c r="H31" s="117"/>
      <c r="I31" s="117"/>
      <c r="J31" s="117"/>
      <c r="K31" s="117"/>
      <c r="L31" s="117"/>
      <c r="M31" s="117"/>
      <c r="N31" s="117"/>
      <c r="O31" s="117"/>
      <c r="P31" s="117"/>
      <c r="Q31" s="117"/>
      <c r="R31" s="117"/>
      <c r="S31" s="117"/>
      <c r="T31" s="117"/>
      <c r="U31" s="117"/>
      <c r="V31" s="117"/>
      <c r="W31" s="117"/>
      <c r="X31" s="117"/>
      <c r="Y31" s="117"/>
      <c r="Z31" s="117"/>
      <c r="AA31" s="117"/>
      <c r="AB31" s="117"/>
      <c r="AC31" s="324"/>
      <c r="AD31" s="180"/>
      <c r="AE31" s="74"/>
    </row>
    <row r="32" spans="1:31" x14ac:dyDescent="0.2">
      <c r="A32" s="987"/>
      <c r="B32" s="113"/>
      <c r="C32" s="130">
        <v>2020</v>
      </c>
      <c r="D32" s="264"/>
      <c r="E32" s="495" t="s">
        <v>425</v>
      </c>
      <c r="F32" s="74"/>
      <c r="G32" s="117">
        <v>29857.039000000001</v>
      </c>
      <c r="H32" s="117"/>
      <c r="I32" s="117">
        <v>332.32799999999997</v>
      </c>
      <c r="J32" s="117"/>
      <c r="K32" s="117">
        <v>1572.365</v>
      </c>
      <c r="L32" s="117"/>
      <c r="M32" s="117">
        <v>1703.6949999999999</v>
      </c>
      <c r="N32" s="117"/>
      <c r="O32" s="117">
        <v>3700.1419999999998</v>
      </c>
      <c r="P32" s="117"/>
      <c r="Q32" s="117">
        <v>370068.00699999998</v>
      </c>
      <c r="R32" s="117"/>
      <c r="S32" s="117">
        <v>35982.533000000003</v>
      </c>
      <c r="T32" s="117"/>
      <c r="U32" s="117">
        <v>5372.4840000000004</v>
      </c>
      <c r="V32" s="117"/>
      <c r="W32" s="117">
        <v>11945.763000000001</v>
      </c>
      <c r="X32" s="117"/>
      <c r="Y32" s="117">
        <v>8494.35</v>
      </c>
      <c r="Z32" s="117"/>
      <c r="AA32" s="117">
        <v>7346.991</v>
      </c>
      <c r="AB32" s="117"/>
      <c r="AC32" s="324">
        <f>G32+I32+K32+M32+O32+Q32+S32+U32+W32+Y32+AA32</f>
        <v>476375.69699999993</v>
      </c>
      <c r="AD32" s="180"/>
      <c r="AE32" s="74"/>
    </row>
    <row r="33" spans="1:58" ht="3.75" customHeight="1" x14ac:dyDescent="0.2">
      <c r="A33" s="987"/>
      <c r="B33" s="113"/>
      <c r="C33" s="271"/>
      <c r="D33" s="451"/>
      <c r="E33" s="130"/>
      <c r="F33" s="74"/>
      <c r="G33" s="323"/>
      <c r="H33" s="148"/>
      <c r="I33" s="323"/>
      <c r="J33" s="148"/>
      <c r="K33" s="323"/>
      <c r="L33" s="148"/>
      <c r="M33" s="323"/>
      <c r="N33" s="148"/>
      <c r="O33" s="323"/>
      <c r="P33" s="148"/>
      <c r="Q33" s="323"/>
      <c r="R33" s="148"/>
      <c r="S33" s="323"/>
      <c r="T33" s="148"/>
      <c r="U33" s="323"/>
      <c r="V33" s="148"/>
      <c r="W33" s="323"/>
      <c r="X33" s="148"/>
      <c r="Y33" s="323"/>
      <c r="Z33" s="148"/>
      <c r="AA33" s="323"/>
      <c r="AB33" s="134"/>
      <c r="AC33" s="323"/>
      <c r="AD33" s="180"/>
      <c r="AE33" s="74"/>
    </row>
    <row r="34" spans="1:58" ht="6.75" customHeight="1" x14ac:dyDescent="0.2">
      <c r="A34" s="987"/>
      <c r="B34" s="195"/>
      <c r="C34" s="266"/>
      <c r="D34" s="873"/>
      <c r="E34" s="267"/>
      <c r="F34" s="122"/>
      <c r="G34" s="177"/>
      <c r="H34" s="149"/>
      <c r="I34" s="177"/>
      <c r="J34" s="149"/>
      <c r="K34" s="177"/>
      <c r="L34" s="149"/>
      <c r="M34" s="177"/>
      <c r="N34" s="149"/>
      <c r="O34" s="177"/>
      <c r="P34" s="149"/>
      <c r="Q34" s="177"/>
      <c r="R34" s="149"/>
      <c r="S34" s="177"/>
      <c r="T34" s="149"/>
      <c r="U34" s="177"/>
      <c r="V34" s="149"/>
      <c r="W34" s="177"/>
      <c r="X34" s="149"/>
      <c r="Y34" s="177"/>
      <c r="Z34" s="149"/>
      <c r="AA34" s="177"/>
      <c r="AB34" s="348"/>
      <c r="AC34" s="177"/>
      <c r="AD34" s="897"/>
      <c r="AE34" s="74"/>
    </row>
    <row r="35" spans="1:58" ht="6.75" customHeight="1" x14ac:dyDescent="0.2">
      <c r="A35" s="987"/>
      <c r="B35" s="327"/>
      <c r="C35" s="874"/>
      <c r="D35" s="875"/>
      <c r="E35" s="272"/>
      <c r="F35" s="829"/>
      <c r="G35" s="328"/>
      <c r="H35" s="329"/>
      <c r="I35" s="328"/>
      <c r="J35" s="329"/>
      <c r="K35" s="328"/>
      <c r="L35" s="329"/>
      <c r="M35" s="328"/>
      <c r="N35" s="329"/>
      <c r="O35" s="328"/>
      <c r="P35" s="329"/>
      <c r="Q35" s="328"/>
      <c r="R35" s="329"/>
      <c r="S35" s="328"/>
      <c r="T35" s="329"/>
      <c r="U35" s="328"/>
      <c r="V35" s="329"/>
      <c r="W35" s="328"/>
      <c r="X35" s="329"/>
      <c r="Y35" s="328"/>
      <c r="Z35" s="329"/>
      <c r="AA35" s="328"/>
      <c r="AB35" s="349"/>
      <c r="AC35" s="328"/>
      <c r="AD35" s="547"/>
      <c r="AE35" s="74"/>
    </row>
    <row r="36" spans="1:58" s="74" customFormat="1" x14ac:dyDescent="0.2">
      <c r="A36" s="987"/>
      <c r="B36" s="110"/>
      <c r="C36" s="275">
        <v>2021</v>
      </c>
      <c r="D36" s="130"/>
      <c r="E36" s="111" t="s">
        <v>428</v>
      </c>
      <c r="G36" s="324">
        <v>3058.049</v>
      </c>
      <c r="H36" s="147"/>
      <c r="I36" s="324">
        <v>19.173999999999999</v>
      </c>
      <c r="J36" s="147"/>
      <c r="K36" s="324">
        <v>163.06399999999999</v>
      </c>
      <c r="L36" s="147"/>
      <c r="M36" s="324">
        <v>164.12899999999999</v>
      </c>
      <c r="N36" s="147"/>
      <c r="O36" s="324">
        <v>579.54499999999996</v>
      </c>
      <c r="P36" s="147"/>
      <c r="Q36" s="324">
        <v>31589.893</v>
      </c>
      <c r="R36" s="147"/>
      <c r="S36" s="324">
        <v>4458.8639999999996</v>
      </c>
      <c r="T36" s="147"/>
      <c r="U36" s="324">
        <v>498.61500000000001</v>
      </c>
      <c r="V36" s="147"/>
      <c r="W36" s="324">
        <v>1220.9079999999999</v>
      </c>
      <c r="X36" s="147"/>
      <c r="Y36" s="324">
        <v>879.73599999999999</v>
      </c>
      <c r="Z36" s="147"/>
      <c r="AA36" s="324">
        <v>721.428</v>
      </c>
      <c r="AB36" s="26"/>
      <c r="AC36" s="324">
        <f>G36+I36+K36+M36+O36+Q36+S36+U36+W36+Y36+AA36</f>
        <v>43353.404999999999</v>
      </c>
      <c r="AD36" s="180"/>
      <c r="AE36" s="959"/>
      <c r="AF36" s="275"/>
      <c r="AG36" s="130"/>
      <c r="AH36" s="111"/>
      <c r="AJ36" s="324"/>
      <c r="AK36" s="147"/>
      <c r="AL36" s="324"/>
      <c r="AM36" s="147"/>
      <c r="AN36" s="324"/>
      <c r="AO36" s="147"/>
      <c r="AP36" s="324"/>
      <c r="AQ36" s="147"/>
      <c r="AR36" s="324"/>
      <c r="AS36" s="147"/>
      <c r="AT36" s="324"/>
      <c r="AU36" s="147"/>
      <c r="AV36" s="324"/>
      <c r="AW36" s="147"/>
      <c r="AX36" s="324"/>
      <c r="AY36" s="147"/>
      <c r="AZ36" s="324"/>
      <c r="BA36" s="147"/>
      <c r="BB36" s="324"/>
      <c r="BC36" s="147"/>
      <c r="BD36" s="324"/>
      <c r="BE36" s="26"/>
      <c r="BF36" s="324"/>
    </row>
    <row r="37" spans="1:58" ht="6.75" customHeight="1" x14ac:dyDescent="0.2">
      <c r="A37" s="987"/>
      <c r="B37" s="109"/>
      <c r="C37" s="275"/>
      <c r="D37" s="275"/>
      <c r="E37" s="133"/>
      <c r="F37" s="74"/>
      <c r="G37" s="134"/>
      <c r="H37" s="134"/>
      <c r="I37" s="134"/>
      <c r="J37" s="134"/>
      <c r="K37" s="134"/>
      <c r="L37" s="134"/>
      <c r="M37" s="134"/>
      <c r="N37" s="134"/>
      <c r="O37" s="134"/>
      <c r="P37" s="134"/>
      <c r="Q37" s="134"/>
      <c r="R37" s="134"/>
      <c r="S37" s="134"/>
      <c r="T37" s="134"/>
      <c r="U37" s="134"/>
      <c r="V37" s="134"/>
      <c r="W37" s="134"/>
      <c r="X37" s="134"/>
      <c r="Y37" s="134"/>
      <c r="Z37" s="134"/>
      <c r="AA37" s="134"/>
      <c r="AB37" s="74"/>
      <c r="AC37" s="134"/>
      <c r="AD37" s="180"/>
      <c r="AE37" s="74"/>
      <c r="AF37" s="275"/>
      <c r="AG37" s="275"/>
      <c r="AH37" s="133"/>
      <c r="AI37" s="7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74"/>
      <c r="BF37" s="134"/>
    </row>
    <row r="38" spans="1:58" x14ac:dyDescent="0.2">
      <c r="A38" s="987"/>
      <c r="B38" s="109"/>
      <c r="C38" s="275"/>
      <c r="D38" s="130"/>
      <c r="E38" s="111" t="s">
        <v>423</v>
      </c>
      <c r="F38" s="74"/>
      <c r="G38" s="324">
        <v>3350.82</v>
      </c>
      <c r="H38" s="147"/>
      <c r="I38" s="324">
        <v>28.134</v>
      </c>
      <c r="J38" s="147"/>
      <c r="K38" s="324">
        <v>127.91200000000001</v>
      </c>
      <c r="L38" s="147"/>
      <c r="M38" s="324">
        <v>163.19</v>
      </c>
      <c r="N38" s="147"/>
      <c r="O38" s="324">
        <v>1237.001</v>
      </c>
      <c r="P38" s="147"/>
      <c r="Q38" s="324">
        <v>31201.163</v>
      </c>
      <c r="R38" s="147"/>
      <c r="S38" s="324">
        <v>4032.1289999999999</v>
      </c>
      <c r="T38" s="147"/>
      <c r="U38" s="324">
        <v>494.07400000000001</v>
      </c>
      <c r="V38" s="147"/>
      <c r="W38" s="324">
        <v>1145.171</v>
      </c>
      <c r="X38" s="147"/>
      <c r="Y38" s="324">
        <v>820.03599999999994</v>
      </c>
      <c r="Z38" s="147"/>
      <c r="AA38" s="324">
        <v>934.87099999999998</v>
      </c>
      <c r="AB38" s="26"/>
      <c r="AC38" s="324">
        <f>G38+I38+K38+M38+O38+Q38+S38+U38+W38+Y38+AA38</f>
        <v>43534.501000000004</v>
      </c>
      <c r="AD38" s="180"/>
      <c r="AE38" s="74"/>
      <c r="AF38" s="275"/>
      <c r="AG38" s="130"/>
      <c r="AH38" s="111"/>
      <c r="AI38" s="74"/>
      <c r="AJ38" s="324"/>
      <c r="AK38" s="147"/>
      <c r="AL38" s="324"/>
      <c r="AM38" s="147"/>
      <c r="AN38" s="324"/>
      <c r="AO38" s="147"/>
      <c r="AP38" s="324"/>
      <c r="AQ38" s="147"/>
      <c r="AR38" s="324"/>
      <c r="AS38" s="147"/>
      <c r="AT38" s="324"/>
      <c r="AU38" s="147"/>
      <c r="AV38" s="324"/>
      <c r="AW38" s="147"/>
      <c r="AX38" s="324"/>
      <c r="AY38" s="147"/>
      <c r="AZ38" s="324"/>
      <c r="BA38" s="147"/>
      <c r="BB38" s="324"/>
      <c r="BC38" s="147"/>
      <c r="BD38" s="324"/>
      <c r="BE38" s="26"/>
      <c r="BF38" s="324"/>
    </row>
    <row r="39" spans="1:58" ht="6.75" customHeight="1" x14ac:dyDescent="0.2">
      <c r="A39" s="987"/>
      <c r="B39" s="109"/>
      <c r="C39" s="275"/>
      <c r="D39" s="275"/>
      <c r="E39" s="133"/>
      <c r="F39" s="74"/>
      <c r="G39" s="134"/>
      <c r="H39" s="134"/>
      <c r="I39" s="134"/>
      <c r="J39" s="134"/>
      <c r="K39" s="134"/>
      <c r="L39" s="134"/>
      <c r="M39" s="134"/>
      <c r="N39" s="134"/>
      <c r="O39" s="134"/>
      <c r="P39" s="134"/>
      <c r="Q39" s="134"/>
      <c r="R39" s="134"/>
      <c r="S39" s="134"/>
      <c r="T39" s="134"/>
      <c r="U39" s="134"/>
      <c r="V39" s="134"/>
      <c r="W39" s="134"/>
      <c r="X39" s="134"/>
      <c r="Y39" s="134"/>
      <c r="Z39" s="134"/>
      <c r="AA39" s="134"/>
      <c r="AB39" s="74"/>
      <c r="AC39" s="134"/>
      <c r="AD39" s="180"/>
      <c r="AE39" s="74"/>
      <c r="AF39" s="275"/>
      <c r="AG39" s="275"/>
      <c r="AH39" s="133"/>
      <c r="AI39" s="7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74"/>
      <c r="BF39" s="134"/>
    </row>
    <row r="40" spans="1:58" x14ac:dyDescent="0.2">
      <c r="A40" s="987"/>
      <c r="B40" s="109"/>
      <c r="C40" s="275"/>
      <c r="D40" s="130"/>
      <c r="E40" s="111" t="s">
        <v>421</v>
      </c>
      <c r="F40" s="74"/>
      <c r="G40" s="324">
        <v>2858.34</v>
      </c>
      <c r="H40" s="147"/>
      <c r="I40" s="324">
        <v>51.759</v>
      </c>
      <c r="J40" s="147"/>
      <c r="K40" s="324">
        <v>170.154</v>
      </c>
      <c r="L40" s="147"/>
      <c r="M40" s="324">
        <v>172.005</v>
      </c>
      <c r="N40" s="147"/>
      <c r="O40" s="324">
        <v>411.90199999999999</v>
      </c>
      <c r="P40" s="147"/>
      <c r="Q40" s="324">
        <v>30803.269</v>
      </c>
      <c r="R40" s="147"/>
      <c r="S40" s="324">
        <v>3969.4929999999999</v>
      </c>
      <c r="T40" s="147"/>
      <c r="U40" s="324">
        <v>540.05700000000002</v>
      </c>
      <c r="V40" s="147"/>
      <c r="W40" s="324">
        <v>1245.4749999999999</v>
      </c>
      <c r="X40" s="147"/>
      <c r="Y40" s="324">
        <v>770.23800000000006</v>
      </c>
      <c r="Z40" s="147"/>
      <c r="AA40" s="324">
        <v>428.553</v>
      </c>
      <c r="AB40" s="26"/>
      <c r="AC40" s="324">
        <f>G40+I40+K40+M40+O40+Q40+S40+U40+W40+Y40+AA40</f>
        <v>41421.245000000003</v>
      </c>
      <c r="AD40" s="180"/>
      <c r="AE40" s="74"/>
      <c r="AF40" s="275"/>
      <c r="AG40" s="130"/>
      <c r="AH40" s="111"/>
      <c r="AI40" s="74"/>
      <c r="AJ40" s="324"/>
      <c r="AK40" s="147"/>
      <c r="AL40" s="324"/>
      <c r="AM40" s="147"/>
      <c r="AN40" s="324"/>
      <c r="AO40" s="147"/>
      <c r="AP40" s="324"/>
      <c r="AQ40" s="147"/>
      <c r="AR40" s="324"/>
      <c r="AS40" s="147"/>
      <c r="AT40" s="324"/>
      <c r="AU40" s="147"/>
      <c r="AV40" s="324"/>
      <c r="AW40" s="147"/>
      <c r="AX40" s="324"/>
      <c r="AY40" s="147"/>
      <c r="AZ40" s="324"/>
      <c r="BA40" s="147"/>
      <c r="BB40" s="324"/>
      <c r="BC40" s="147"/>
      <c r="BD40" s="324"/>
      <c r="BE40" s="26"/>
      <c r="BF40" s="324"/>
    </row>
    <row r="41" spans="1:58" ht="11.45" customHeight="1" x14ac:dyDescent="0.2">
      <c r="A41" s="987"/>
      <c r="B41" s="109"/>
      <c r="C41" s="275"/>
      <c r="D41" s="275"/>
      <c r="E41" s="133"/>
      <c r="F41" s="74"/>
      <c r="G41" s="134"/>
      <c r="H41" s="134"/>
      <c r="I41" s="134"/>
      <c r="J41" s="134"/>
      <c r="K41" s="134"/>
      <c r="L41" s="134"/>
      <c r="M41" s="134"/>
      <c r="N41" s="134"/>
      <c r="O41" s="134"/>
      <c r="P41" s="134"/>
      <c r="Q41" s="134"/>
      <c r="R41" s="134"/>
      <c r="S41" s="134"/>
      <c r="T41" s="134"/>
      <c r="U41" s="134"/>
      <c r="V41" s="134"/>
      <c r="W41" s="134"/>
      <c r="X41" s="134"/>
      <c r="Y41" s="134"/>
      <c r="Z41" s="134"/>
      <c r="AA41" s="134"/>
      <c r="AB41" s="74"/>
      <c r="AC41" s="134"/>
      <c r="AD41" s="180"/>
      <c r="AE41" s="74"/>
      <c r="AF41" s="275"/>
      <c r="AG41" s="275"/>
      <c r="AH41" s="133"/>
      <c r="AI41" s="7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74"/>
      <c r="BF41" s="134"/>
    </row>
    <row r="42" spans="1:58" ht="13.15" customHeight="1" x14ac:dyDescent="0.2">
      <c r="A42" s="987"/>
      <c r="B42" s="113"/>
      <c r="C42" s="130">
        <v>2020</v>
      </c>
      <c r="D42" s="130"/>
      <c r="E42" s="111" t="s">
        <v>427</v>
      </c>
      <c r="F42" s="74"/>
      <c r="G42" s="324">
        <v>3144.404</v>
      </c>
      <c r="H42" s="147"/>
      <c r="I42" s="324">
        <v>39.222000000000001</v>
      </c>
      <c r="J42" s="147"/>
      <c r="K42" s="324">
        <v>126.377</v>
      </c>
      <c r="L42" s="147"/>
      <c r="M42" s="324">
        <v>194.27199999999999</v>
      </c>
      <c r="N42" s="147"/>
      <c r="O42" s="324">
        <v>422.34100000000001</v>
      </c>
      <c r="P42" s="147"/>
      <c r="Q42" s="324">
        <v>33228.338000000003</v>
      </c>
      <c r="R42" s="147"/>
      <c r="S42" s="324">
        <v>3816.3319999999999</v>
      </c>
      <c r="T42" s="147"/>
      <c r="U42" s="324">
        <v>604.04200000000003</v>
      </c>
      <c r="V42" s="147"/>
      <c r="W42" s="324">
        <v>1159.923</v>
      </c>
      <c r="X42" s="147"/>
      <c r="Y42" s="324">
        <v>734.63199999999995</v>
      </c>
      <c r="Z42" s="147"/>
      <c r="AA42" s="324">
        <v>885.30499999999995</v>
      </c>
      <c r="AB42" s="26"/>
      <c r="AC42" s="324">
        <f>G42+I42+K42+M42+O42+Q42+S42+U42+W42+Y42+AA42</f>
        <v>44355.188000000009</v>
      </c>
      <c r="AD42" s="174"/>
      <c r="AE42" s="74"/>
      <c r="AF42" s="130"/>
      <c r="AG42" s="130"/>
      <c r="AH42" s="132"/>
      <c r="AI42" s="74"/>
      <c r="AJ42" s="74"/>
      <c r="AK42" s="74"/>
      <c r="AL42" s="74"/>
      <c r="AM42" s="74"/>
      <c r="AN42" s="74"/>
      <c r="AO42" s="74"/>
      <c r="AP42" s="74"/>
      <c r="AQ42" s="74"/>
      <c r="AR42" s="74"/>
      <c r="AS42" s="74"/>
      <c r="AT42" s="74"/>
      <c r="AU42" s="74"/>
      <c r="AV42" s="134"/>
      <c r="AW42" s="134"/>
      <c r="AX42" s="134"/>
      <c r="AY42" s="134"/>
      <c r="AZ42" s="134"/>
      <c r="BA42" s="134"/>
      <c r="BB42" s="134"/>
      <c r="BC42" s="134"/>
      <c r="BD42" s="134"/>
      <c r="BE42" s="134"/>
      <c r="BF42" s="323"/>
    </row>
    <row r="43" spans="1:58" ht="6.6" customHeight="1" x14ac:dyDescent="0.2">
      <c r="A43" s="987"/>
      <c r="B43" s="109"/>
      <c r="C43" s="275"/>
      <c r="D43" s="330"/>
      <c r="E43" s="133"/>
      <c r="F43" s="74"/>
      <c r="G43" s="134"/>
      <c r="H43" s="134"/>
      <c r="I43" s="134"/>
      <c r="J43" s="134"/>
      <c r="K43" s="134"/>
      <c r="L43" s="134"/>
      <c r="M43" s="134"/>
      <c r="N43" s="134"/>
      <c r="O43" s="134"/>
      <c r="P43" s="134"/>
      <c r="Q43" s="134"/>
      <c r="R43" s="134"/>
      <c r="S43" s="134"/>
      <c r="T43" s="134"/>
      <c r="U43" s="134"/>
      <c r="V43" s="134"/>
      <c r="W43" s="134"/>
      <c r="X43" s="134"/>
      <c r="Y43" s="134"/>
      <c r="Z43" s="134"/>
      <c r="AA43" s="134"/>
      <c r="AB43" s="134"/>
      <c r="AC43" s="324"/>
      <c r="AD43" s="174"/>
      <c r="AE43" s="74"/>
      <c r="AF43" s="275"/>
      <c r="AG43" s="330"/>
      <c r="AH43" s="111"/>
      <c r="AI43" s="7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324"/>
    </row>
    <row r="44" spans="1:58" ht="11.25" customHeight="1" x14ac:dyDescent="0.2">
      <c r="A44" s="987"/>
      <c r="B44" s="113"/>
      <c r="C44" s="275"/>
      <c r="D44" s="275"/>
      <c r="E44" s="111" t="s">
        <v>423</v>
      </c>
      <c r="F44" s="74"/>
      <c r="G44" s="324">
        <v>3582.663</v>
      </c>
      <c r="H44" s="147"/>
      <c r="I44" s="324">
        <v>29.245999999999999</v>
      </c>
      <c r="J44" s="147"/>
      <c r="K44" s="324">
        <v>135.05699999999999</v>
      </c>
      <c r="L44" s="147"/>
      <c r="M44" s="324">
        <v>213.589</v>
      </c>
      <c r="N44" s="147"/>
      <c r="O44" s="324">
        <v>293.00900000000001</v>
      </c>
      <c r="P44" s="147"/>
      <c r="Q44" s="324">
        <v>36629.317999999999</v>
      </c>
      <c r="R44" s="147"/>
      <c r="S44" s="324">
        <v>3889.0709999999999</v>
      </c>
      <c r="T44" s="147"/>
      <c r="U44" s="324">
        <v>308.26600000000002</v>
      </c>
      <c r="V44" s="147"/>
      <c r="W44" s="324">
        <v>1378.806</v>
      </c>
      <c r="X44" s="147"/>
      <c r="Y44" s="324">
        <v>947.64099999999996</v>
      </c>
      <c r="Z44" s="147"/>
      <c r="AA44" s="324">
        <v>863.71199999999999</v>
      </c>
      <c r="AB44" s="26"/>
      <c r="AC44" s="324">
        <f>G44+I44+K44+M44+O44+Q44+S44+U44+W44+Y44+AA44</f>
        <v>48270.377999999997</v>
      </c>
      <c r="AD44" s="180"/>
      <c r="AE44" s="74"/>
      <c r="AF44" s="275"/>
      <c r="AG44" s="275"/>
      <c r="AH44" s="133"/>
      <c r="AI44" s="7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74"/>
      <c r="BF44" s="134"/>
    </row>
    <row r="45" spans="1:58" ht="6.75" customHeight="1" x14ac:dyDescent="0.2">
      <c r="A45" s="987"/>
      <c r="B45" s="113"/>
      <c r="C45" s="275"/>
      <c r="D45" s="330"/>
      <c r="E45" s="133"/>
      <c r="F45" s="74"/>
      <c r="G45" s="134"/>
      <c r="H45" s="134"/>
      <c r="I45" s="134"/>
      <c r="J45" s="134"/>
      <c r="K45" s="134"/>
      <c r="L45" s="134"/>
      <c r="M45" s="134"/>
      <c r="N45" s="134"/>
      <c r="O45" s="134"/>
      <c r="P45" s="134"/>
      <c r="Q45" s="134"/>
      <c r="R45" s="134"/>
      <c r="S45" s="134"/>
      <c r="T45" s="134"/>
      <c r="U45" s="134"/>
      <c r="V45" s="134"/>
      <c r="W45" s="134"/>
      <c r="X45" s="134"/>
      <c r="Y45" s="134"/>
      <c r="Z45" s="134"/>
      <c r="AA45" s="134"/>
      <c r="AB45" s="134"/>
      <c r="AC45" s="324"/>
      <c r="AD45" s="174"/>
      <c r="AE45" s="74"/>
      <c r="AF45" s="275"/>
      <c r="AG45" s="330"/>
      <c r="AH45" s="111"/>
      <c r="AI45" s="7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324"/>
    </row>
    <row r="46" spans="1:58" ht="11.45" customHeight="1" x14ac:dyDescent="0.2">
      <c r="A46" s="987"/>
      <c r="B46" s="113"/>
      <c r="C46" s="275"/>
      <c r="D46" s="275"/>
      <c r="E46" s="111" t="s">
        <v>421</v>
      </c>
      <c r="F46" s="74"/>
      <c r="G46" s="324">
        <v>3356.9720000000002</v>
      </c>
      <c r="H46" s="147"/>
      <c r="I46" s="324">
        <v>45.86</v>
      </c>
      <c r="J46" s="147"/>
      <c r="K46" s="324">
        <v>148.93100000000001</v>
      </c>
      <c r="L46" s="147"/>
      <c r="M46" s="324">
        <v>216.834</v>
      </c>
      <c r="N46" s="147"/>
      <c r="O46" s="324">
        <v>356.79199999999997</v>
      </c>
      <c r="P46" s="147"/>
      <c r="Q46" s="324">
        <v>34445.351000000002</v>
      </c>
      <c r="R46" s="147"/>
      <c r="S46" s="324">
        <v>3798.13</v>
      </c>
      <c r="T46" s="147"/>
      <c r="U46" s="324">
        <v>398.17599999999999</v>
      </c>
      <c r="V46" s="147"/>
      <c r="W46" s="324">
        <v>1113.0340000000001</v>
      </c>
      <c r="X46" s="147"/>
      <c r="Y46" s="324">
        <v>889.077</v>
      </c>
      <c r="Z46" s="147"/>
      <c r="AA46" s="324">
        <v>867.97400000000005</v>
      </c>
      <c r="AB46" s="26"/>
      <c r="AC46" s="324">
        <f>G46+I46+K46+M46+O46+Q46+S46+U46+W46+Y46+AA46</f>
        <v>45637.131000000001</v>
      </c>
      <c r="AD46" s="180"/>
      <c r="AE46" s="74"/>
      <c r="AF46" s="275"/>
      <c r="AG46" s="275"/>
      <c r="AH46" s="133"/>
      <c r="AI46" s="7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74"/>
      <c r="BF46" s="134"/>
    </row>
    <row r="47" spans="1:58" ht="5.25" customHeight="1" x14ac:dyDescent="0.2">
      <c r="A47" s="987"/>
      <c r="B47" s="113"/>
      <c r="C47" s="275"/>
      <c r="D47" s="330"/>
      <c r="E47" s="111"/>
      <c r="F47" s="74"/>
      <c r="G47" s="134"/>
      <c r="H47" s="134"/>
      <c r="I47" s="134"/>
      <c r="J47" s="134"/>
      <c r="K47" s="134"/>
      <c r="L47" s="134"/>
      <c r="M47" s="134"/>
      <c r="N47" s="134"/>
      <c r="O47" s="134"/>
      <c r="P47" s="134"/>
      <c r="Q47" s="134"/>
      <c r="R47" s="134"/>
      <c r="S47" s="134"/>
      <c r="T47" s="134"/>
      <c r="U47" s="134"/>
      <c r="V47" s="134"/>
      <c r="W47" s="134"/>
      <c r="X47" s="134"/>
      <c r="Y47" s="134"/>
      <c r="Z47" s="134"/>
      <c r="AA47" s="134"/>
      <c r="AB47" s="134"/>
      <c r="AC47" s="324"/>
      <c r="AD47" s="180"/>
      <c r="AE47" s="74"/>
      <c r="AF47" s="275"/>
      <c r="AG47" s="330"/>
      <c r="AH47" s="111"/>
      <c r="AI47" s="7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324"/>
    </row>
    <row r="48" spans="1:58" ht="3" customHeight="1" x14ac:dyDescent="0.2">
      <c r="A48" s="987"/>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72"/>
    </row>
    <row r="49" spans="1:30" ht="6.75" customHeight="1" x14ac:dyDescent="0.2">
      <c r="A49" s="987"/>
      <c r="B49" s="331"/>
      <c r="C49" s="332"/>
      <c r="D49" s="333"/>
      <c r="E49" s="144"/>
      <c r="F49" s="334"/>
      <c r="G49" s="334"/>
      <c r="H49" s="334"/>
      <c r="I49" s="334"/>
      <c r="J49" s="334"/>
      <c r="K49" s="334"/>
      <c r="L49" s="334"/>
      <c r="M49" s="334"/>
      <c r="N49" s="334"/>
      <c r="O49" s="334"/>
      <c r="P49" s="334"/>
      <c r="Q49" s="344"/>
      <c r="R49" s="334"/>
      <c r="S49" s="334"/>
      <c r="T49" s="334"/>
      <c r="U49" s="334"/>
      <c r="V49" s="334"/>
      <c r="W49" s="334"/>
      <c r="X49" s="334"/>
      <c r="Y49" s="334"/>
      <c r="Z49" s="334"/>
      <c r="AA49" s="334"/>
      <c r="AB49" s="334"/>
      <c r="AC49" s="334"/>
      <c r="AD49" s="350"/>
    </row>
    <row r="50" spans="1:30" ht="13.5" customHeight="1" x14ac:dyDescent="0.2">
      <c r="A50" s="987"/>
      <c r="B50" s="138" t="s">
        <v>279</v>
      </c>
      <c r="C50" s="80"/>
      <c r="D50" s="81"/>
      <c r="E50" s="81"/>
      <c r="F50" s="81"/>
      <c r="G50" s="81"/>
      <c r="H50" s="81"/>
      <c r="I50" s="138"/>
      <c r="J50" s="81"/>
      <c r="K50" s="166"/>
      <c r="L50" s="81"/>
      <c r="M50" s="166"/>
      <c r="N50" s="81"/>
      <c r="O50" s="166"/>
      <c r="P50" s="81"/>
      <c r="Q50" s="166"/>
      <c r="R50" s="81"/>
      <c r="S50" s="166"/>
      <c r="T50" s="1012" t="s">
        <v>280</v>
      </c>
      <c r="U50" s="1012"/>
      <c r="V50" s="1012"/>
      <c r="W50" s="1012"/>
      <c r="X50" s="1012"/>
      <c r="Y50" s="1012"/>
      <c r="Z50" s="1012"/>
      <c r="AA50" s="1012"/>
      <c r="AB50" s="1012"/>
      <c r="AC50" s="1012"/>
      <c r="AD50" s="1012"/>
    </row>
    <row r="51" spans="1:30" ht="13.5" customHeight="1" x14ac:dyDescent="0.2">
      <c r="A51" s="987"/>
      <c r="B51" s="335"/>
      <c r="C51" s="79" t="s">
        <v>281</v>
      </c>
      <c r="D51" s="336"/>
      <c r="E51" s="1014" t="s">
        <v>282</v>
      </c>
      <c r="F51" s="1014"/>
      <c r="G51" s="1014"/>
      <c r="H51" s="1014"/>
      <c r="I51" s="1014"/>
      <c r="J51" s="1014"/>
      <c r="K51" s="1014"/>
      <c r="L51" s="1014"/>
      <c r="M51" s="1014"/>
      <c r="N51" s="1014"/>
      <c r="O51" s="1014"/>
      <c r="P51" s="1014"/>
      <c r="Q51" s="1014"/>
      <c r="R51" s="1014"/>
      <c r="S51" s="1014"/>
      <c r="T51" s="1014"/>
      <c r="U51" s="1014"/>
      <c r="V51" s="1014"/>
      <c r="W51" s="1014"/>
      <c r="X51" s="1014"/>
      <c r="Y51" s="1014"/>
      <c r="Z51" s="1014"/>
      <c r="AA51" s="1014"/>
      <c r="AB51" s="1014"/>
      <c r="AC51" s="1014"/>
      <c r="AD51" s="1014"/>
    </row>
    <row r="52" spans="1:30" ht="9.75" customHeight="1" x14ac:dyDescent="0.2">
      <c r="B52" s="337"/>
      <c r="C52" s="336"/>
      <c r="D52" s="336"/>
      <c r="E52" s="1014"/>
      <c r="F52" s="1014"/>
      <c r="G52" s="1014"/>
      <c r="H52" s="1014"/>
      <c r="I52" s="1014"/>
      <c r="J52" s="1014"/>
      <c r="K52" s="1014"/>
      <c r="L52" s="1014"/>
      <c r="M52" s="1014"/>
      <c r="N52" s="1014"/>
      <c r="O52" s="1014"/>
      <c r="P52" s="1014"/>
      <c r="Q52" s="1014"/>
      <c r="R52" s="1014"/>
      <c r="S52" s="1014"/>
      <c r="T52" s="1014"/>
      <c r="U52" s="1014"/>
      <c r="V52" s="1014"/>
      <c r="W52" s="1014"/>
      <c r="X52" s="1014"/>
      <c r="Y52" s="1014"/>
      <c r="Z52" s="1014"/>
      <c r="AA52" s="1014"/>
      <c r="AB52" s="1014"/>
      <c r="AC52" s="1014"/>
      <c r="AD52" s="1014"/>
    </row>
    <row r="53" spans="1:30" ht="13.5" customHeight="1" x14ac:dyDescent="0.2">
      <c r="B53" s="337"/>
      <c r="C53" s="336"/>
      <c r="D53" s="336"/>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4"/>
      <c r="AA53" s="1014"/>
      <c r="AB53" s="1014"/>
      <c r="AC53" s="1014"/>
      <c r="AD53" s="1014"/>
    </row>
    <row r="54" spans="1:30" ht="14.25" customHeight="1" x14ac:dyDescent="0.2">
      <c r="B54" s="81"/>
      <c r="D54" s="338"/>
      <c r="E54" s="1013" t="s">
        <v>283</v>
      </c>
      <c r="F54" s="1013"/>
      <c r="G54" s="1013"/>
      <c r="H54" s="1013"/>
      <c r="I54" s="1013"/>
      <c r="J54" s="1013"/>
      <c r="K54" s="1013"/>
      <c r="L54" s="1013"/>
      <c r="M54" s="1013"/>
      <c r="N54" s="1013"/>
      <c r="O54" s="1013"/>
      <c r="P54" s="1013"/>
      <c r="Q54" s="1013"/>
      <c r="R54" s="1013"/>
      <c r="S54" s="1013"/>
      <c r="T54" s="1013"/>
      <c r="U54" s="1013"/>
      <c r="V54" s="1013"/>
      <c r="W54" s="1013"/>
      <c r="X54" s="1013"/>
      <c r="Y54" s="1013"/>
      <c r="Z54" s="1013"/>
      <c r="AA54" s="1013"/>
      <c r="AB54" s="1013"/>
      <c r="AC54" s="1013"/>
      <c r="AD54" s="1013"/>
    </row>
    <row r="55" spans="1:30" ht="11.25" customHeight="1" x14ac:dyDescent="0.2">
      <c r="B55" s="81"/>
      <c r="C55" s="339"/>
      <c r="D55" s="339"/>
      <c r="E55" s="1013"/>
      <c r="F55" s="1013"/>
      <c r="G55" s="1013"/>
      <c r="H55" s="1013"/>
      <c r="I55" s="1013"/>
      <c r="J55" s="1013"/>
      <c r="K55" s="1013"/>
      <c r="L55" s="1013"/>
      <c r="M55" s="1013"/>
      <c r="N55" s="1013"/>
      <c r="O55" s="1013"/>
      <c r="P55" s="1013"/>
      <c r="Q55" s="1013"/>
      <c r="R55" s="1013"/>
      <c r="S55" s="1013"/>
      <c r="T55" s="1013"/>
      <c r="U55" s="1013"/>
      <c r="V55" s="1013"/>
      <c r="W55" s="1013"/>
      <c r="X55" s="1013"/>
      <c r="Y55" s="1013"/>
      <c r="Z55" s="1013"/>
      <c r="AA55" s="1013"/>
      <c r="AB55" s="1013"/>
      <c r="AC55" s="1013"/>
      <c r="AD55" s="1013"/>
    </row>
    <row r="56" spans="1:30" ht="9" customHeight="1" x14ac:dyDescent="0.2">
      <c r="B56" s="81"/>
      <c r="C56" s="340"/>
      <c r="D56" s="341"/>
      <c r="E56" s="1013"/>
      <c r="F56" s="1013"/>
      <c r="G56" s="1013"/>
      <c r="H56" s="1013"/>
      <c r="I56" s="1013"/>
      <c r="J56" s="1013"/>
      <c r="K56" s="1013"/>
      <c r="L56" s="1013"/>
      <c r="M56" s="1013"/>
      <c r="N56" s="1013"/>
      <c r="O56" s="1013"/>
      <c r="P56" s="1013"/>
      <c r="Q56" s="1013"/>
      <c r="R56" s="1013"/>
      <c r="S56" s="1013"/>
      <c r="T56" s="1013"/>
      <c r="U56" s="1013"/>
      <c r="V56" s="1013"/>
      <c r="W56" s="1013"/>
      <c r="X56" s="1013"/>
      <c r="Y56" s="1013"/>
      <c r="Z56" s="1013"/>
      <c r="AA56" s="1013"/>
      <c r="AB56" s="1013"/>
      <c r="AC56" s="1013"/>
      <c r="AD56" s="1013"/>
    </row>
    <row r="57" spans="1:30" ht="10.15" customHeight="1" x14ac:dyDescent="0.2">
      <c r="B57" s="81"/>
      <c r="C57" s="80"/>
      <c r="D57" s="81"/>
      <c r="E57" s="81"/>
      <c r="F57" s="81"/>
      <c r="G57" s="954"/>
      <c r="H57" s="954"/>
      <c r="I57" s="954"/>
      <c r="J57" s="954"/>
      <c r="K57" s="954"/>
      <c r="L57" s="954"/>
      <c r="M57" s="954"/>
      <c r="N57" s="954"/>
      <c r="O57" s="954"/>
      <c r="P57" s="954"/>
      <c r="Q57" s="954"/>
      <c r="R57" s="954"/>
      <c r="S57" s="954"/>
      <c r="T57" s="81"/>
      <c r="U57" s="81"/>
      <c r="V57" s="81"/>
      <c r="W57" s="954"/>
      <c r="X57" s="81"/>
      <c r="Y57" s="81"/>
      <c r="Z57" s="81"/>
      <c r="AA57" s="81"/>
      <c r="AB57" s="81"/>
      <c r="AC57" s="81"/>
      <c r="AD57" s="81"/>
    </row>
    <row r="58" spans="1:30" ht="10.15" customHeight="1" x14ac:dyDescent="0.2">
      <c r="G58" s="955"/>
      <c r="H58" s="955"/>
      <c r="I58" s="955"/>
      <c r="J58" s="955"/>
      <c r="K58" s="955"/>
      <c r="L58" s="955"/>
      <c r="M58" s="955"/>
      <c r="N58" s="955"/>
      <c r="O58" s="955"/>
      <c r="P58" s="955"/>
      <c r="Q58" s="955"/>
      <c r="R58" s="955"/>
      <c r="S58" s="955"/>
      <c r="W58" s="955"/>
      <c r="Y58" s="955"/>
    </row>
    <row r="59" spans="1:30" ht="10.15" customHeight="1" x14ac:dyDescent="0.2">
      <c r="B59" s="201"/>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F0"/>
  </sheetPr>
  <dimension ref="A1:AR54"/>
  <sheetViews>
    <sheetView zoomScaleNormal="100" zoomScaleSheetLayoutView="110" workbookViewId="0"/>
  </sheetViews>
  <sheetFormatPr defaultColWidth="7.7109375" defaultRowHeight="11.25" x14ac:dyDescent="0.2"/>
  <cols>
    <col min="1" max="1" width="3.7109375" style="73" customWidth="1"/>
    <col min="2" max="2" width="1" style="73" customWidth="1"/>
    <col min="3" max="3" width="10.85546875" style="226"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7"/>
      <c r="C1" s="228" t="s">
        <v>284</v>
      </c>
      <c r="D1" s="229"/>
      <c r="E1" s="229"/>
      <c r="F1" s="229"/>
      <c r="G1" s="229"/>
      <c r="H1" s="229"/>
      <c r="J1" s="229"/>
      <c r="K1" s="229"/>
      <c r="L1" s="229"/>
      <c r="M1" s="229"/>
      <c r="N1" s="229"/>
      <c r="O1" s="229"/>
      <c r="P1" s="229"/>
      <c r="Q1" s="229"/>
      <c r="R1" s="229"/>
      <c r="S1" s="229"/>
      <c r="T1" s="229"/>
      <c r="U1" s="229"/>
      <c r="V1" s="229"/>
      <c r="W1" s="229"/>
    </row>
    <row r="2" spans="1:23" ht="12" customHeight="1" x14ac:dyDescent="0.2">
      <c r="B2" s="230" t="s">
        <v>285</v>
      </c>
      <c r="C2" s="231" t="s">
        <v>286</v>
      </c>
      <c r="D2" s="229"/>
      <c r="E2" s="229"/>
      <c r="F2" s="229"/>
      <c r="G2" s="229"/>
      <c r="H2" s="229"/>
      <c r="J2" s="229"/>
      <c r="K2" s="229"/>
      <c r="L2" s="229"/>
      <c r="M2" s="229"/>
      <c r="N2" s="229"/>
      <c r="O2" s="229"/>
      <c r="P2" s="229"/>
      <c r="Q2" s="229"/>
      <c r="R2" s="229"/>
      <c r="S2" s="229"/>
      <c r="T2" s="229"/>
      <c r="U2" s="229"/>
      <c r="V2" s="229"/>
      <c r="W2" s="229"/>
    </row>
    <row r="3" spans="1:23" ht="12" customHeight="1" x14ac:dyDescent="0.2">
      <c r="B3" s="229"/>
      <c r="C3" s="232"/>
      <c r="D3" s="229"/>
      <c r="E3" s="229"/>
      <c r="F3" s="229"/>
      <c r="G3" s="229"/>
      <c r="H3" s="229"/>
      <c r="I3" s="229"/>
      <c r="K3" s="229"/>
      <c r="L3" s="229"/>
      <c r="M3" s="229"/>
      <c r="N3" s="229"/>
      <c r="O3" s="229"/>
      <c r="P3" s="229"/>
      <c r="Q3" s="229"/>
      <c r="R3" s="229"/>
      <c r="S3" s="229"/>
      <c r="T3" s="229"/>
      <c r="U3" s="229"/>
      <c r="V3" s="229"/>
      <c r="W3" s="229"/>
    </row>
    <row r="4" spans="1:23" ht="12" customHeight="1" x14ac:dyDescent="0.2">
      <c r="B4" s="229"/>
      <c r="C4" s="232"/>
      <c r="D4" s="229"/>
      <c r="E4" s="229"/>
      <c r="F4" s="229"/>
      <c r="G4" s="229"/>
      <c r="H4" s="229"/>
      <c r="I4" s="229"/>
      <c r="K4" s="229"/>
      <c r="L4" s="229"/>
      <c r="M4" s="229"/>
      <c r="N4" s="229"/>
      <c r="O4" s="229"/>
      <c r="P4" s="229"/>
      <c r="Q4" s="229"/>
      <c r="R4" s="229"/>
      <c r="S4" s="229"/>
      <c r="T4" s="299"/>
      <c r="U4" s="229"/>
      <c r="W4" s="300" t="s">
        <v>287</v>
      </c>
    </row>
    <row r="5" spans="1:23" ht="5.25" customHeight="1" x14ac:dyDescent="0.2">
      <c r="A5" s="987">
        <v>25</v>
      </c>
      <c r="B5" s="229"/>
      <c r="C5" s="232"/>
      <c r="D5" s="229"/>
      <c r="E5" s="229"/>
      <c r="F5" s="229"/>
      <c r="G5" s="229"/>
      <c r="H5" s="229"/>
      <c r="I5" s="229"/>
      <c r="K5" s="229"/>
      <c r="L5" s="229"/>
      <c r="M5" s="229"/>
      <c r="N5" s="229"/>
      <c r="O5" s="229"/>
      <c r="P5" s="229"/>
      <c r="Q5" s="229"/>
      <c r="R5" s="229"/>
      <c r="S5" s="229"/>
      <c r="T5" s="229"/>
      <c r="U5" s="229"/>
      <c r="V5" s="229"/>
      <c r="W5" s="229"/>
    </row>
    <row r="6" spans="1:23" ht="7.5" customHeight="1" x14ac:dyDescent="0.2">
      <c r="A6" s="987"/>
      <c r="B6" s="233"/>
      <c r="C6" s="234"/>
      <c r="D6" s="235"/>
      <c r="E6" s="235"/>
      <c r="F6" s="235"/>
      <c r="G6" s="235"/>
      <c r="H6" s="235"/>
      <c r="I6" s="235"/>
      <c r="J6" s="285"/>
      <c r="K6" s="235"/>
      <c r="L6" s="235"/>
      <c r="M6" s="235"/>
      <c r="N6" s="235"/>
      <c r="O6" s="235"/>
      <c r="P6" s="235"/>
      <c r="Q6" s="235"/>
      <c r="R6" s="235"/>
      <c r="S6" s="235"/>
      <c r="T6" s="235"/>
      <c r="U6" s="235"/>
      <c r="V6" s="235"/>
      <c r="W6" s="301"/>
    </row>
    <row r="7" spans="1:23" ht="10.15" customHeight="1" x14ac:dyDescent="0.2">
      <c r="A7" s="987"/>
      <c r="B7" s="236"/>
      <c r="C7" s="237" t="s">
        <v>50</v>
      </c>
      <c r="D7" s="238"/>
      <c r="E7" s="239" t="s">
        <v>288</v>
      </c>
      <c r="F7" s="239"/>
      <c r="G7" s="240"/>
      <c r="H7" s="241"/>
      <c r="I7" s="240"/>
      <c r="J7" s="286" t="s">
        <v>289</v>
      </c>
      <c r="K7" s="238"/>
      <c r="L7" s="286"/>
      <c r="M7" s="238"/>
      <c r="N7" s="238"/>
      <c r="O7" s="238"/>
      <c r="P7" s="238"/>
      <c r="Q7" s="238"/>
      <c r="R7" s="238"/>
      <c r="S7" s="238"/>
      <c r="T7" s="238"/>
      <c r="U7" s="238"/>
      <c r="V7" s="238"/>
      <c r="W7" s="302"/>
    </row>
    <row r="8" spans="1:23" ht="11.25" customHeight="1" x14ac:dyDescent="0.2">
      <c r="A8" s="987"/>
      <c r="B8" s="236"/>
      <c r="C8" s="242" t="s">
        <v>52</v>
      </c>
      <c r="D8" s="238"/>
      <c r="E8" s="243" t="s">
        <v>290</v>
      </c>
      <c r="F8" s="239"/>
      <c r="G8" s="240"/>
      <c r="H8" s="243"/>
      <c r="I8" s="240"/>
      <c r="J8" s="287" t="s">
        <v>291</v>
      </c>
      <c r="K8" s="238"/>
      <c r="L8" s="287"/>
      <c r="M8" s="238"/>
      <c r="N8" s="238"/>
      <c r="O8" s="238"/>
      <c r="P8" s="238"/>
      <c r="Q8" s="238"/>
      <c r="R8" s="238"/>
      <c r="S8" s="238"/>
      <c r="T8" s="238"/>
      <c r="U8" s="238"/>
      <c r="V8" s="238"/>
      <c r="W8" s="302"/>
    </row>
    <row r="9" spans="1:23" ht="12" customHeight="1" x14ac:dyDescent="0.2">
      <c r="A9" s="987"/>
      <c r="B9" s="236"/>
      <c r="C9" s="244"/>
      <c r="D9" s="238"/>
      <c r="E9" s="245"/>
      <c r="F9" s="245"/>
      <c r="G9" s="246"/>
      <c r="H9" s="245"/>
      <c r="I9" s="240"/>
      <c r="J9" s="288"/>
      <c r="K9" s="246"/>
      <c r="L9" s="246"/>
      <c r="M9" s="246"/>
      <c r="N9" s="246"/>
      <c r="O9" s="246"/>
      <c r="P9" s="246"/>
      <c r="Q9" s="246"/>
      <c r="R9" s="246"/>
      <c r="S9" s="246"/>
      <c r="T9" s="246"/>
      <c r="U9" s="246"/>
      <c r="V9" s="246"/>
      <c r="W9" s="302"/>
    </row>
    <row r="10" spans="1:23" ht="10.15" customHeight="1" x14ac:dyDescent="0.2">
      <c r="A10" s="987"/>
      <c r="B10" s="236"/>
      <c r="C10" s="244"/>
      <c r="D10" s="238"/>
      <c r="E10" s="247"/>
      <c r="F10" s="247"/>
      <c r="G10" s="240"/>
      <c r="H10" s="243"/>
      <c r="I10" s="240"/>
      <c r="J10" s="289"/>
      <c r="K10" s="238"/>
      <c r="L10" s="240"/>
      <c r="M10" s="240"/>
      <c r="N10" s="240"/>
      <c r="O10" s="240"/>
      <c r="P10" s="240"/>
      <c r="Q10" s="240"/>
      <c r="R10" s="240"/>
      <c r="S10" s="240"/>
      <c r="T10" s="240"/>
      <c r="U10" s="240"/>
      <c r="V10" s="240"/>
      <c r="W10" s="302"/>
    </row>
    <row r="11" spans="1:23" ht="10.15" customHeight="1" x14ac:dyDescent="0.2">
      <c r="A11" s="987"/>
      <c r="B11" s="236"/>
      <c r="C11" s="244"/>
      <c r="D11" s="238"/>
      <c r="E11" s="1015" t="s">
        <v>292</v>
      </c>
      <c r="F11" s="1015"/>
      <c r="G11" s="1015"/>
      <c r="H11" s="248" t="s">
        <v>422</v>
      </c>
      <c r="I11" s="290"/>
      <c r="J11" s="291" t="s">
        <v>293</v>
      </c>
      <c r="K11" s="250"/>
      <c r="L11" s="292" t="s">
        <v>294</v>
      </c>
      <c r="M11" s="293"/>
      <c r="N11" s="293"/>
      <c r="O11" s="293"/>
      <c r="P11" s="240"/>
      <c r="Q11" s="240"/>
      <c r="R11" s="240"/>
      <c r="S11" s="240"/>
      <c r="T11" s="240"/>
      <c r="U11" s="240"/>
      <c r="V11" s="240"/>
      <c r="W11" s="302"/>
    </row>
    <row r="12" spans="1:23" ht="10.15" customHeight="1" x14ac:dyDescent="0.2">
      <c r="A12" s="987"/>
      <c r="B12" s="236"/>
      <c r="C12" s="244"/>
      <c r="D12" s="238"/>
      <c r="E12" s="249" t="s">
        <v>295</v>
      </c>
      <c r="F12" s="249"/>
      <c r="G12" s="250"/>
      <c r="H12" s="251" t="s">
        <v>296</v>
      </c>
      <c r="I12" s="290"/>
      <c r="J12" s="294" t="s">
        <v>297</v>
      </c>
      <c r="K12" s="250"/>
      <c r="L12" s="295" t="s">
        <v>298</v>
      </c>
      <c r="M12" s="293"/>
      <c r="N12" s="293"/>
      <c r="O12" s="293"/>
      <c r="P12" s="240"/>
      <c r="Q12" s="240"/>
      <c r="R12" s="240"/>
      <c r="S12" s="240"/>
      <c r="T12" s="240"/>
      <c r="U12" s="240"/>
      <c r="V12" s="240"/>
      <c r="W12" s="302"/>
    </row>
    <row r="13" spans="1:23" ht="10.15" customHeight="1" x14ac:dyDescent="0.2">
      <c r="A13" s="987"/>
      <c r="B13" s="236"/>
      <c r="C13" s="244"/>
      <c r="D13" s="238"/>
      <c r="E13" s="247"/>
      <c r="F13" s="247"/>
      <c r="G13" s="240"/>
      <c r="H13" s="243"/>
      <c r="I13" s="240"/>
      <c r="J13" s="296"/>
      <c r="K13" s="240"/>
      <c r="L13" s="246"/>
      <c r="M13" s="246"/>
      <c r="N13" s="246"/>
      <c r="O13" s="246"/>
      <c r="P13" s="246"/>
      <c r="Q13" s="246"/>
      <c r="R13" s="246"/>
      <c r="S13" s="246"/>
      <c r="T13" s="246"/>
      <c r="U13" s="246"/>
      <c r="V13" s="246"/>
      <c r="W13" s="302"/>
    </row>
    <row r="14" spans="1:23" ht="10.15" customHeight="1" x14ac:dyDescent="0.2">
      <c r="A14" s="987"/>
      <c r="B14" s="236"/>
      <c r="C14" s="244"/>
      <c r="D14" s="238"/>
      <c r="E14" s="247"/>
      <c r="F14" s="247"/>
      <c r="G14" s="240"/>
      <c r="H14" s="243"/>
      <c r="I14" s="240"/>
      <c r="J14" s="289"/>
      <c r="K14" s="238"/>
      <c r="L14" s="240"/>
      <c r="M14" s="240"/>
      <c r="N14" s="240"/>
      <c r="O14" s="240"/>
      <c r="P14" s="240"/>
      <c r="Q14" s="240"/>
      <c r="R14" s="240"/>
      <c r="S14" s="240"/>
      <c r="T14" s="240"/>
      <c r="U14" s="240"/>
      <c r="V14" s="240"/>
      <c r="W14" s="302"/>
    </row>
    <row r="15" spans="1:23" ht="10.15" customHeight="1" x14ac:dyDescent="0.2">
      <c r="A15" s="987"/>
      <c r="B15" s="236"/>
      <c r="C15" s="244"/>
      <c r="D15" s="238"/>
      <c r="E15" s="252"/>
      <c r="F15" s="252"/>
      <c r="G15" s="238"/>
      <c r="H15" s="238"/>
      <c r="I15" s="238"/>
      <c r="J15" s="289"/>
      <c r="K15" s="238"/>
      <c r="L15" s="239" t="s">
        <v>299</v>
      </c>
      <c r="M15" s="239"/>
      <c r="N15" s="239" t="s">
        <v>146</v>
      </c>
      <c r="O15" s="239"/>
      <c r="P15" s="239" t="s">
        <v>148</v>
      </c>
      <c r="Q15" s="240"/>
      <c r="R15" s="239" t="s">
        <v>154</v>
      </c>
      <c r="S15" s="240"/>
      <c r="T15" s="239" t="s">
        <v>150</v>
      </c>
      <c r="U15" s="240"/>
      <c r="V15" s="239" t="s">
        <v>300</v>
      </c>
      <c r="W15" s="302"/>
    </row>
    <row r="16" spans="1:23" ht="9.75" customHeight="1" x14ac:dyDescent="0.2">
      <c r="A16" s="987"/>
      <c r="B16" s="236"/>
      <c r="C16" s="244"/>
      <c r="D16" s="238"/>
      <c r="E16" s="247"/>
      <c r="F16" s="247"/>
      <c r="G16" s="247"/>
      <c r="H16" s="247"/>
      <c r="I16" s="247"/>
      <c r="J16" s="289"/>
      <c r="K16" s="247"/>
      <c r="L16" s="247" t="s">
        <v>301</v>
      </c>
      <c r="M16" s="247"/>
      <c r="N16" s="247" t="s">
        <v>302</v>
      </c>
      <c r="O16" s="247"/>
      <c r="P16" s="247" t="s">
        <v>303</v>
      </c>
      <c r="Q16" s="238"/>
      <c r="R16" s="247" t="s">
        <v>304</v>
      </c>
      <c r="S16" s="238"/>
      <c r="T16" s="247" t="s">
        <v>305</v>
      </c>
      <c r="U16" s="238"/>
      <c r="V16" s="247" t="s">
        <v>306</v>
      </c>
      <c r="W16" s="302"/>
    </row>
    <row r="17" spans="1:27" ht="10.15" customHeight="1" x14ac:dyDescent="0.2">
      <c r="A17" s="987"/>
      <c r="B17" s="236"/>
      <c r="C17" s="244"/>
      <c r="D17" s="238"/>
      <c r="E17" s="238"/>
      <c r="F17" s="238"/>
      <c r="G17" s="238"/>
      <c r="H17" s="238"/>
      <c r="I17" s="238"/>
      <c r="J17" s="297"/>
      <c r="K17" s="238"/>
      <c r="L17" s="238"/>
      <c r="M17" s="238"/>
      <c r="N17" s="238"/>
      <c r="O17" s="238"/>
      <c r="P17" s="238"/>
      <c r="Q17" s="238"/>
      <c r="R17" s="238"/>
      <c r="S17" s="238"/>
      <c r="T17" s="238"/>
      <c r="U17" s="238"/>
      <c r="V17" s="238"/>
      <c r="W17" s="302"/>
    </row>
    <row r="18" spans="1:27" ht="10.15" customHeight="1" x14ac:dyDescent="0.2">
      <c r="A18" s="987"/>
      <c r="B18" s="253"/>
      <c r="C18" s="254"/>
      <c r="D18" s="246"/>
      <c r="E18" s="245"/>
      <c r="F18" s="245"/>
      <c r="G18" s="245"/>
      <c r="H18" s="245"/>
      <c r="I18" s="245"/>
      <c r="J18" s="288"/>
      <c r="K18" s="245"/>
      <c r="L18" s="245"/>
      <c r="M18" s="245"/>
      <c r="N18" s="245"/>
      <c r="O18" s="245"/>
      <c r="P18" s="245"/>
      <c r="Q18" s="246"/>
      <c r="R18" s="246"/>
      <c r="S18" s="246"/>
      <c r="T18" s="246"/>
      <c r="U18" s="246"/>
      <c r="V18" s="246"/>
      <c r="W18" s="303"/>
    </row>
    <row r="19" spans="1:27" ht="11.1" customHeight="1" x14ac:dyDescent="0.2">
      <c r="A19" s="987"/>
      <c r="B19" s="255"/>
      <c r="C19" s="232"/>
      <c r="D19" s="229"/>
      <c r="E19" s="256"/>
      <c r="F19" s="256"/>
      <c r="G19" s="256"/>
      <c r="H19" s="256"/>
      <c r="I19" s="256"/>
      <c r="J19" s="298"/>
      <c r="K19" s="256"/>
      <c r="L19" s="256"/>
      <c r="M19" s="256"/>
      <c r="N19" s="256"/>
      <c r="O19" s="256"/>
      <c r="P19" s="256"/>
      <c r="Q19" s="256"/>
      <c r="R19" s="256"/>
      <c r="S19" s="256"/>
      <c r="T19" s="256"/>
      <c r="U19" s="256"/>
      <c r="V19" s="256"/>
      <c r="W19" s="304"/>
    </row>
    <row r="20" spans="1:27" x14ac:dyDescent="0.2">
      <c r="A20" s="987"/>
      <c r="B20" s="255"/>
      <c r="C20" s="841" t="s">
        <v>416</v>
      </c>
      <c r="D20" s="261"/>
      <c r="E20" s="823">
        <v>521.10916666666662</v>
      </c>
      <c r="F20" s="823"/>
      <c r="G20" s="823"/>
      <c r="H20" s="823">
        <v>406.99250000000001</v>
      </c>
      <c r="I20" s="823"/>
      <c r="J20" s="823">
        <v>491.00612244897957</v>
      </c>
      <c r="K20" s="823"/>
      <c r="L20" s="823">
        <v>838.34285714285716</v>
      </c>
      <c r="M20" s="823"/>
      <c r="N20" s="823">
        <v>828.34285714285716</v>
      </c>
      <c r="O20" s="823"/>
      <c r="P20" s="823">
        <v>560.03265306122444</v>
      </c>
      <c r="Q20" s="823"/>
      <c r="R20" s="823">
        <v>557.03265306122444</v>
      </c>
      <c r="S20" s="823"/>
      <c r="T20" s="823">
        <v>550.03265306122444</v>
      </c>
      <c r="U20" s="823"/>
      <c r="V20" s="842">
        <v>548.03265306122444</v>
      </c>
      <c r="W20" s="304"/>
    </row>
    <row r="21" spans="1:27" ht="11.1" customHeight="1" x14ac:dyDescent="0.2">
      <c r="A21" s="987"/>
      <c r="B21" s="255"/>
      <c r="C21" s="260"/>
      <c r="D21" s="261"/>
      <c r="E21" s="823"/>
      <c r="F21" s="823"/>
      <c r="G21" s="823"/>
      <c r="H21" s="823"/>
      <c r="I21" s="823"/>
      <c r="J21" s="823"/>
      <c r="K21" s="823"/>
      <c r="L21" s="823"/>
      <c r="M21" s="823"/>
      <c r="N21" s="823"/>
      <c r="O21" s="823"/>
      <c r="P21" s="823"/>
      <c r="Q21" s="823"/>
      <c r="R21" s="823"/>
      <c r="S21" s="823"/>
      <c r="T21" s="823"/>
      <c r="U21" s="823"/>
      <c r="V21" s="823"/>
      <c r="W21" s="304"/>
    </row>
    <row r="22" spans="1:27" x14ac:dyDescent="0.2">
      <c r="A22" s="987"/>
      <c r="B22" s="255"/>
      <c r="C22" s="841" t="s">
        <v>307</v>
      </c>
      <c r="D22" s="261"/>
      <c r="E22" s="257">
        <v>478.84</v>
      </c>
      <c r="F22" s="257"/>
      <c r="G22" s="257"/>
      <c r="H22" s="257">
        <v>436.5</v>
      </c>
      <c r="I22" s="257"/>
      <c r="J22" s="257">
        <v>452.63</v>
      </c>
      <c r="K22" s="257"/>
      <c r="L22" s="257">
        <v>822.95</v>
      </c>
      <c r="M22" s="257"/>
      <c r="N22" s="257">
        <v>808.09</v>
      </c>
      <c r="O22" s="257"/>
      <c r="P22" s="257">
        <v>589.67999999999995</v>
      </c>
      <c r="Q22" s="257"/>
      <c r="R22" s="257">
        <v>586.67999999999995</v>
      </c>
      <c r="S22" s="257"/>
      <c r="T22" s="257">
        <v>579.67999999999995</v>
      </c>
      <c r="U22" s="257"/>
      <c r="V22" s="257">
        <v>577.67999999999995</v>
      </c>
      <c r="W22" s="304"/>
    </row>
    <row r="23" spans="1:27" ht="11.1" customHeight="1" x14ac:dyDescent="0.2">
      <c r="A23" s="987"/>
      <c r="B23" s="255"/>
      <c r="C23" s="260"/>
      <c r="D23" s="261"/>
      <c r="E23" s="823"/>
      <c r="F23" s="823"/>
      <c r="G23" s="823"/>
      <c r="H23" s="823"/>
      <c r="I23" s="823"/>
      <c r="J23" s="823"/>
      <c r="K23" s="823"/>
      <c r="L23" s="823"/>
      <c r="M23" s="823"/>
      <c r="N23" s="823"/>
      <c r="O23" s="823"/>
      <c r="P23" s="823"/>
      <c r="Q23" s="823"/>
      <c r="R23" s="823"/>
      <c r="S23" s="823"/>
      <c r="T23" s="823"/>
      <c r="U23" s="823"/>
      <c r="V23" s="823"/>
      <c r="W23" s="304"/>
    </row>
    <row r="24" spans="1:27" x14ac:dyDescent="0.2">
      <c r="A24" s="987"/>
      <c r="B24" s="255"/>
      <c r="C24" s="841" t="s">
        <v>195</v>
      </c>
      <c r="D24" s="261"/>
      <c r="E24" s="257">
        <v>442.86</v>
      </c>
      <c r="F24" s="257"/>
      <c r="G24" s="257"/>
      <c r="H24" s="257">
        <v>400.82</v>
      </c>
      <c r="I24" s="257"/>
      <c r="J24" s="257">
        <v>429.9</v>
      </c>
      <c r="K24" s="257"/>
      <c r="L24" s="257">
        <v>714.17</v>
      </c>
      <c r="M24" s="257"/>
      <c r="N24" s="257">
        <v>666.27</v>
      </c>
      <c r="O24" s="257"/>
      <c r="P24" s="257">
        <v>555.55999999999995</v>
      </c>
      <c r="Q24" s="257"/>
      <c r="R24" s="257">
        <v>552.55999999999995</v>
      </c>
      <c r="S24" s="257"/>
      <c r="T24" s="257">
        <v>545.55999999999995</v>
      </c>
      <c r="U24" s="257"/>
      <c r="V24" s="257">
        <v>543.55999999999995</v>
      </c>
      <c r="W24" s="304"/>
    </row>
    <row r="25" spans="1:27" ht="11.1" customHeight="1" x14ac:dyDescent="0.2">
      <c r="A25" s="987"/>
      <c r="B25" s="255"/>
      <c r="C25" s="260"/>
      <c r="D25" s="261"/>
      <c r="E25" s="823"/>
      <c r="F25" s="823"/>
      <c r="G25" s="823"/>
      <c r="H25" s="823"/>
      <c r="I25" s="823"/>
      <c r="J25" s="823"/>
      <c r="K25" s="823"/>
      <c r="L25" s="823"/>
      <c r="M25" s="823"/>
      <c r="N25" s="823"/>
      <c r="O25" s="823"/>
      <c r="P25" s="823"/>
      <c r="Q25" s="823"/>
      <c r="R25" s="823"/>
      <c r="S25" s="823"/>
      <c r="T25" s="823"/>
      <c r="U25" s="823"/>
      <c r="V25" s="823"/>
      <c r="W25" s="305"/>
    </row>
    <row r="26" spans="1:27" x14ac:dyDescent="0.2">
      <c r="A26" s="987"/>
      <c r="B26" s="255"/>
      <c r="C26" s="841" t="s">
        <v>62</v>
      </c>
      <c r="D26" s="261"/>
      <c r="E26" s="258">
        <v>670.19</v>
      </c>
      <c r="F26" s="842"/>
      <c r="G26" s="263"/>
      <c r="H26" s="262">
        <v>547.58000000000004</v>
      </c>
      <c r="I26" s="263"/>
      <c r="J26" s="263">
        <v>593.22</v>
      </c>
      <c r="K26" s="263"/>
      <c r="L26" s="262">
        <v>923.98</v>
      </c>
      <c r="M26" s="263"/>
      <c r="N26" s="262">
        <v>901.5</v>
      </c>
      <c r="O26" s="262"/>
      <c r="P26" s="262">
        <v>715.71</v>
      </c>
      <c r="Q26" s="263"/>
      <c r="R26" s="823">
        <v>712.71</v>
      </c>
      <c r="S26" s="263"/>
      <c r="T26" s="262">
        <v>705.71</v>
      </c>
      <c r="U26" s="263"/>
      <c r="V26" s="262">
        <v>703.71</v>
      </c>
      <c r="W26" s="305"/>
      <c r="X26" s="74"/>
      <c r="Y26" s="74"/>
      <c r="Z26" s="74"/>
      <c r="AA26" s="74"/>
    </row>
    <row r="27" spans="1:27" s="74" customFormat="1" ht="11.1" customHeight="1" x14ac:dyDescent="0.2">
      <c r="A27" s="987"/>
      <c r="B27" s="259"/>
      <c r="C27" s="260"/>
      <c r="D27" s="261"/>
      <c r="E27" s="262"/>
      <c r="F27" s="262"/>
      <c r="G27" s="263"/>
      <c r="H27" s="262"/>
      <c r="I27" s="263"/>
      <c r="J27" s="263"/>
      <c r="K27" s="263"/>
      <c r="L27" s="262"/>
      <c r="M27" s="263"/>
      <c r="N27" s="262"/>
      <c r="O27" s="262"/>
      <c r="P27" s="262"/>
      <c r="Q27" s="263"/>
      <c r="R27" s="262"/>
      <c r="S27" s="263"/>
      <c r="T27" s="262"/>
      <c r="U27" s="263"/>
      <c r="V27" s="262"/>
      <c r="W27" s="305"/>
    </row>
    <row r="28" spans="1:27" x14ac:dyDescent="0.2">
      <c r="A28" s="987"/>
      <c r="B28" s="255"/>
      <c r="C28" s="841" t="s">
        <v>419</v>
      </c>
      <c r="D28" s="495" t="s">
        <v>430</v>
      </c>
      <c r="E28" s="823">
        <v>635.11727272727285</v>
      </c>
      <c r="F28" s="823"/>
      <c r="G28" s="823"/>
      <c r="H28" s="823">
        <v>552.4736363636365</v>
      </c>
      <c r="I28" s="823"/>
      <c r="J28" s="823">
        <v>566.18636363636358</v>
      </c>
      <c r="K28" s="823"/>
      <c r="L28" s="823">
        <v>963.6431818181818</v>
      </c>
      <c r="M28" s="823"/>
      <c r="N28" s="823">
        <v>953.6431818181818</v>
      </c>
      <c r="O28" s="823"/>
      <c r="P28" s="823">
        <v>697.55227272727268</v>
      </c>
      <c r="Q28" s="823"/>
      <c r="R28" s="823">
        <v>694.55227272727268</v>
      </c>
      <c r="S28" s="823"/>
      <c r="T28" s="823">
        <v>687.55227272727268</v>
      </c>
      <c r="U28" s="823"/>
      <c r="V28" s="842">
        <v>685.55227272727268</v>
      </c>
      <c r="W28" s="305"/>
      <c r="X28" s="74"/>
      <c r="Y28" s="74"/>
      <c r="Z28" s="74"/>
      <c r="AA28" s="74"/>
    </row>
    <row r="29" spans="1:27" ht="11.1" customHeight="1" x14ac:dyDescent="0.2">
      <c r="A29" s="987"/>
      <c r="B29" s="255"/>
      <c r="C29" s="260"/>
      <c r="D29" s="451"/>
      <c r="E29" s="823"/>
      <c r="F29" s="823"/>
      <c r="G29" s="823"/>
      <c r="H29" s="823"/>
      <c r="I29" s="823"/>
      <c r="J29" s="823"/>
      <c r="K29" s="823"/>
      <c r="L29" s="823"/>
      <c r="M29" s="823"/>
      <c r="N29" s="823"/>
      <c r="O29" s="823"/>
      <c r="P29" s="823"/>
      <c r="Q29" s="823"/>
      <c r="R29" s="823"/>
      <c r="S29" s="823"/>
      <c r="T29" s="823"/>
      <c r="U29" s="823"/>
      <c r="V29" s="842"/>
      <c r="W29" s="305"/>
      <c r="X29" s="74"/>
      <c r="Y29" s="74"/>
      <c r="Z29" s="74"/>
      <c r="AA29" s="74"/>
    </row>
    <row r="30" spans="1:27" x14ac:dyDescent="0.2">
      <c r="A30" s="987"/>
      <c r="B30" s="255"/>
      <c r="C30" s="841" t="s">
        <v>416</v>
      </c>
      <c r="D30" s="495" t="s">
        <v>430</v>
      </c>
      <c r="E30" s="903">
        <v>508.04</v>
      </c>
      <c r="F30" s="903"/>
      <c r="G30" s="903"/>
      <c r="H30" s="903">
        <v>399.29</v>
      </c>
      <c r="I30" s="903"/>
      <c r="J30" s="903">
        <v>482.40178571428572</v>
      </c>
      <c r="K30" s="903"/>
      <c r="L30" s="903">
        <v>824.00223214285711</v>
      </c>
      <c r="M30" s="903"/>
      <c r="N30" s="903">
        <v>814.00223214285711</v>
      </c>
      <c r="O30" s="903"/>
      <c r="P30" s="903">
        <v>552.46651785714289</v>
      </c>
      <c r="Q30" s="903"/>
      <c r="R30" s="903">
        <v>549.46651785714289</v>
      </c>
      <c r="S30" s="903"/>
      <c r="T30" s="903">
        <v>542.46651785714289</v>
      </c>
      <c r="U30" s="903"/>
      <c r="V30" s="904">
        <v>540.46651785714289</v>
      </c>
      <c r="W30" s="305"/>
      <c r="X30" s="74"/>
      <c r="Y30" s="74"/>
      <c r="Z30" s="74"/>
      <c r="AA30" s="74"/>
    </row>
    <row r="31" spans="1:27" s="74" customFormat="1" ht="11.1" customHeight="1" x14ac:dyDescent="0.2">
      <c r="A31" s="987"/>
      <c r="B31" s="265"/>
      <c r="C31" s="266"/>
      <c r="D31" s="267"/>
      <c r="E31" s="268"/>
      <c r="F31" s="269"/>
      <c r="G31" s="269"/>
      <c r="H31" s="270"/>
      <c r="I31" s="269"/>
      <c r="J31" s="269"/>
      <c r="K31" s="269"/>
      <c r="L31" s="270"/>
      <c r="M31" s="269"/>
      <c r="N31" s="270"/>
      <c r="O31" s="270"/>
      <c r="P31" s="270"/>
      <c r="Q31" s="269"/>
      <c r="R31" s="270"/>
      <c r="S31" s="269"/>
      <c r="T31" s="270"/>
      <c r="U31" s="269"/>
      <c r="V31" s="270"/>
      <c r="W31" s="306"/>
    </row>
    <row r="32" spans="1:27" s="74" customFormat="1" ht="3" customHeight="1" x14ac:dyDescent="0.2">
      <c r="A32" s="987"/>
      <c r="B32" s="259"/>
      <c r="C32" s="271"/>
      <c r="D32" s="272"/>
      <c r="E32" s="263"/>
      <c r="F32" s="263"/>
      <c r="G32" s="263"/>
      <c r="H32" s="262"/>
      <c r="I32" s="263"/>
      <c r="J32" s="263"/>
      <c r="K32" s="263"/>
      <c r="L32" s="262"/>
      <c r="M32" s="263"/>
      <c r="N32" s="262"/>
      <c r="O32" s="262"/>
      <c r="P32" s="262"/>
      <c r="Q32" s="263"/>
      <c r="R32" s="262"/>
      <c r="S32" s="263"/>
      <c r="T32" s="262"/>
      <c r="U32" s="263"/>
      <c r="V32" s="262"/>
      <c r="W32" s="305"/>
    </row>
    <row r="33" spans="1:44" s="74" customFormat="1" ht="11.1" customHeight="1" x14ac:dyDescent="0.2">
      <c r="A33" s="987"/>
      <c r="B33" s="259"/>
      <c r="C33" s="273"/>
      <c r="E33" s="274"/>
      <c r="F33" s="274"/>
      <c r="G33" s="262"/>
      <c r="H33" s="274"/>
      <c r="I33" s="262"/>
      <c r="J33" s="263"/>
      <c r="K33" s="262"/>
      <c r="L33" s="274"/>
      <c r="M33" s="262"/>
      <c r="N33" s="274"/>
      <c r="O33" s="262"/>
      <c r="P33" s="274"/>
      <c r="Q33" s="262"/>
      <c r="R33" s="274"/>
      <c r="S33" s="262"/>
      <c r="T33" s="274"/>
      <c r="U33" s="262"/>
      <c r="V33" s="274"/>
      <c r="W33" s="305"/>
    </row>
    <row r="34" spans="1:44" s="74" customFormat="1" x14ac:dyDescent="0.2">
      <c r="A34" s="987"/>
      <c r="B34" s="259"/>
      <c r="C34" s="275">
        <v>2021</v>
      </c>
      <c r="D34" s="111" t="s">
        <v>427</v>
      </c>
      <c r="E34" s="277">
        <v>608.54</v>
      </c>
      <c r="F34" s="277"/>
      <c r="G34" s="277"/>
      <c r="H34" s="277">
        <v>586.1</v>
      </c>
      <c r="I34" s="277"/>
      <c r="J34" s="278">
        <v>553.64</v>
      </c>
      <c r="K34" s="278"/>
      <c r="L34" s="948">
        <v>942.74</v>
      </c>
      <c r="M34" s="278"/>
      <c r="N34" s="948">
        <v>932.74</v>
      </c>
      <c r="O34" s="278"/>
      <c r="P34" s="278">
        <v>733.88</v>
      </c>
      <c r="Q34" s="278"/>
      <c r="R34" s="278">
        <v>730.88</v>
      </c>
      <c r="S34" s="278"/>
      <c r="T34" s="278">
        <v>723.88</v>
      </c>
      <c r="U34" s="278"/>
      <c r="V34" s="278">
        <v>721.88</v>
      </c>
      <c r="W34" s="305"/>
      <c r="Y34" s="275"/>
      <c r="Z34" s="111"/>
      <c r="AA34" s="277"/>
      <c r="AB34" s="277"/>
      <c r="AC34" s="277"/>
      <c r="AD34" s="277"/>
      <c r="AE34" s="277"/>
      <c r="AF34" s="278"/>
      <c r="AG34" s="278"/>
      <c r="AH34" s="278"/>
      <c r="AI34" s="278"/>
      <c r="AJ34" s="278"/>
      <c r="AK34" s="278"/>
      <c r="AL34" s="278"/>
      <c r="AM34" s="278"/>
      <c r="AN34" s="278"/>
      <c r="AO34" s="278"/>
      <c r="AP34" s="278"/>
      <c r="AQ34" s="278"/>
      <c r="AR34" s="278"/>
    </row>
    <row r="35" spans="1:44" s="74" customFormat="1" ht="11.1" customHeight="1" x14ac:dyDescent="0.2">
      <c r="A35" s="987"/>
      <c r="B35" s="259"/>
      <c r="C35" s="275"/>
      <c r="D35" s="276"/>
      <c r="E35" s="277"/>
      <c r="F35" s="277"/>
      <c r="G35" s="277"/>
      <c r="H35" s="277"/>
      <c r="I35" s="277"/>
      <c r="J35" s="277"/>
      <c r="K35" s="277"/>
      <c r="L35" s="277"/>
      <c r="M35" s="277"/>
      <c r="N35" s="277"/>
      <c r="O35" s="277"/>
      <c r="P35" s="277"/>
      <c r="Q35" s="277"/>
      <c r="R35" s="277"/>
      <c r="S35" s="277"/>
      <c r="T35" s="277"/>
      <c r="U35" s="277"/>
      <c r="V35" s="277"/>
      <c r="W35" s="305"/>
      <c r="Y35" s="275"/>
      <c r="Z35" s="276"/>
      <c r="AA35" s="277"/>
      <c r="AB35" s="277"/>
      <c r="AC35" s="277"/>
      <c r="AD35" s="277"/>
      <c r="AE35" s="277"/>
      <c r="AF35" s="277"/>
      <c r="AG35" s="277"/>
      <c r="AH35" s="277"/>
      <c r="AI35" s="277"/>
      <c r="AJ35" s="277"/>
      <c r="AK35" s="277"/>
      <c r="AL35" s="277"/>
      <c r="AM35" s="277"/>
      <c r="AN35" s="277"/>
      <c r="AO35" s="277"/>
      <c r="AP35" s="277"/>
      <c r="AQ35" s="277"/>
      <c r="AR35" s="277"/>
    </row>
    <row r="36" spans="1:44" s="74" customFormat="1" x14ac:dyDescent="0.2">
      <c r="A36" s="987"/>
      <c r="B36" s="259"/>
      <c r="C36" s="275"/>
      <c r="D36" s="111" t="s">
        <v>423</v>
      </c>
      <c r="E36" s="277">
        <v>573.01</v>
      </c>
      <c r="F36" s="277"/>
      <c r="G36" s="277"/>
      <c r="H36" s="277">
        <v>578.52</v>
      </c>
      <c r="I36" s="277"/>
      <c r="J36" s="278">
        <v>521.20000000000005</v>
      </c>
      <c r="K36" s="278"/>
      <c r="L36" s="948">
        <v>888.72500000000002</v>
      </c>
      <c r="M36" s="278"/>
      <c r="N36" s="948">
        <v>878.72500000000002</v>
      </c>
      <c r="O36" s="278"/>
      <c r="P36" s="278">
        <v>726.07500000000005</v>
      </c>
      <c r="Q36" s="278"/>
      <c r="R36" s="278">
        <v>723.07500000000005</v>
      </c>
      <c r="S36" s="278"/>
      <c r="T36" s="278">
        <v>716.07500000000005</v>
      </c>
      <c r="U36" s="278"/>
      <c r="V36" s="278">
        <v>714.07500000000005</v>
      </c>
      <c r="W36" s="305"/>
      <c r="Y36" s="275"/>
      <c r="Z36" s="111"/>
      <c r="AA36" s="277"/>
      <c r="AB36" s="277"/>
      <c r="AC36" s="277"/>
      <c r="AD36" s="277"/>
      <c r="AE36" s="277"/>
      <c r="AF36" s="277"/>
      <c r="AG36" s="277"/>
      <c r="AH36" s="277"/>
      <c r="AI36" s="277"/>
      <c r="AJ36" s="277"/>
      <c r="AK36" s="277"/>
      <c r="AL36" s="277"/>
      <c r="AM36" s="277"/>
      <c r="AN36" s="277"/>
      <c r="AO36" s="277"/>
      <c r="AP36" s="278"/>
      <c r="AQ36" s="277"/>
      <c r="AR36" s="277"/>
    </row>
    <row r="37" spans="1:44" s="74" customFormat="1" ht="11.1" customHeight="1" x14ac:dyDescent="0.2">
      <c r="A37" s="987"/>
      <c r="B37" s="259"/>
      <c r="C37" s="275"/>
      <c r="D37" s="276"/>
      <c r="E37" s="277"/>
      <c r="F37" s="277"/>
      <c r="G37" s="277"/>
      <c r="H37" s="277"/>
      <c r="I37" s="277"/>
      <c r="J37" s="277"/>
      <c r="K37" s="277"/>
      <c r="L37" s="277"/>
      <c r="M37" s="277"/>
      <c r="N37" s="277"/>
      <c r="O37" s="277"/>
      <c r="P37" s="277"/>
      <c r="Q37" s="277"/>
      <c r="R37" s="277"/>
      <c r="S37" s="277"/>
      <c r="T37" s="277"/>
      <c r="U37" s="277"/>
      <c r="V37" s="277"/>
      <c r="W37" s="305"/>
      <c r="Y37" s="275"/>
      <c r="Z37" s="276"/>
      <c r="AA37" s="277"/>
      <c r="AB37" s="277"/>
      <c r="AC37" s="277"/>
      <c r="AD37" s="277"/>
      <c r="AE37" s="277"/>
      <c r="AF37" s="277"/>
      <c r="AG37" s="277"/>
      <c r="AH37" s="277"/>
      <c r="AI37" s="277"/>
      <c r="AJ37" s="277"/>
      <c r="AK37" s="277"/>
      <c r="AL37" s="277"/>
      <c r="AM37" s="277"/>
      <c r="AN37" s="277"/>
      <c r="AO37" s="277"/>
      <c r="AP37" s="277"/>
      <c r="AQ37" s="277"/>
      <c r="AR37" s="277"/>
    </row>
    <row r="38" spans="1:44" s="74" customFormat="1" x14ac:dyDescent="0.2">
      <c r="A38" s="987"/>
      <c r="B38" s="259"/>
      <c r="C38" s="275"/>
      <c r="D38" s="111" t="s">
        <v>421</v>
      </c>
      <c r="E38" s="277">
        <v>559.87</v>
      </c>
      <c r="F38" s="277"/>
      <c r="G38" s="277"/>
      <c r="H38" s="277">
        <v>538.08000000000004</v>
      </c>
      <c r="I38" s="277"/>
      <c r="J38" s="278">
        <v>497.24</v>
      </c>
      <c r="K38" s="278"/>
      <c r="L38" s="948">
        <v>848.71</v>
      </c>
      <c r="M38" s="278"/>
      <c r="N38" s="948">
        <v>838.71</v>
      </c>
      <c r="O38" s="278"/>
      <c r="P38" s="278">
        <v>680.98</v>
      </c>
      <c r="Q38" s="278"/>
      <c r="R38" s="278">
        <v>677.98</v>
      </c>
      <c r="S38" s="278"/>
      <c r="T38" s="278">
        <v>670.98</v>
      </c>
      <c r="U38" s="278"/>
      <c r="V38" s="278">
        <v>668.98</v>
      </c>
      <c r="W38" s="305"/>
      <c r="Y38" s="275"/>
      <c r="Z38" s="111"/>
      <c r="AA38" s="277"/>
      <c r="AB38" s="277"/>
      <c r="AC38" s="277"/>
      <c r="AD38" s="277"/>
      <c r="AE38" s="277"/>
      <c r="AF38" s="277"/>
      <c r="AG38" s="277"/>
      <c r="AH38" s="277"/>
      <c r="AI38" s="277"/>
      <c r="AJ38" s="277"/>
      <c r="AK38" s="277"/>
      <c r="AL38" s="277"/>
      <c r="AM38" s="277"/>
      <c r="AN38" s="277"/>
      <c r="AO38" s="277"/>
      <c r="AP38" s="278"/>
      <c r="AQ38" s="277"/>
      <c r="AR38" s="277"/>
    </row>
    <row r="39" spans="1:44" s="74" customFormat="1" x14ac:dyDescent="0.2">
      <c r="A39" s="987"/>
      <c r="B39" s="259"/>
      <c r="C39" s="275"/>
      <c r="D39" s="111"/>
      <c r="E39" s="277"/>
      <c r="F39" s="277"/>
      <c r="G39" s="277"/>
      <c r="H39" s="277"/>
      <c r="I39" s="277"/>
      <c r="J39" s="278"/>
      <c r="K39" s="278"/>
      <c r="L39" s="278"/>
      <c r="M39" s="278"/>
      <c r="N39" s="278"/>
      <c r="O39" s="278"/>
      <c r="P39" s="278"/>
      <c r="Q39" s="278"/>
      <c r="R39" s="278"/>
      <c r="S39" s="278"/>
      <c r="T39" s="278"/>
      <c r="U39" s="278"/>
      <c r="V39" s="278"/>
      <c r="W39" s="305"/>
      <c r="Y39" s="275"/>
      <c r="Z39" s="111"/>
      <c r="AA39" s="277"/>
      <c r="AB39" s="277"/>
      <c r="AC39" s="277"/>
      <c r="AD39" s="277"/>
      <c r="AE39" s="277"/>
      <c r="AF39" s="277"/>
      <c r="AG39" s="277"/>
      <c r="AH39" s="277"/>
      <c r="AI39" s="277"/>
      <c r="AJ39" s="277"/>
      <c r="AK39" s="277"/>
      <c r="AL39" s="277"/>
      <c r="AM39" s="277"/>
      <c r="AN39" s="277"/>
      <c r="AO39" s="277"/>
      <c r="AP39" s="278"/>
      <c r="AQ39" s="277"/>
      <c r="AR39" s="277"/>
    </row>
    <row r="40" spans="1:44" s="74" customFormat="1" ht="12.75" customHeight="1" x14ac:dyDescent="0.2">
      <c r="A40" s="987"/>
      <c r="B40" s="259"/>
      <c r="C40" s="275"/>
      <c r="E40" s="277"/>
      <c r="F40" s="277"/>
      <c r="G40" s="277"/>
      <c r="H40" s="277"/>
      <c r="I40" s="277"/>
      <c r="J40" s="277"/>
      <c r="K40" s="277"/>
      <c r="L40" s="277"/>
      <c r="M40" s="277"/>
      <c r="N40" s="277"/>
      <c r="O40" s="277"/>
      <c r="P40" s="277"/>
      <c r="Q40" s="277"/>
      <c r="R40" s="277"/>
      <c r="S40" s="277"/>
      <c r="T40" s="277"/>
      <c r="U40" s="277"/>
      <c r="V40" s="277"/>
      <c r="W40" s="305"/>
      <c r="Y40" s="275"/>
      <c r="AA40" s="277"/>
      <c r="AB40" s="277"/>
      <c r="AC40" s="277"/>
      <c r="AD40" s="277"/>
      <c r="AE40" s="277"/>
      <c r="AF40" s="277"/>
      <c r="AG40" s="277"/>
      <c r="AH40" s="277"/>
      <c r="AI40" s="277"/>
      <c r="AJ40" s="277"/>
      <c r="AK40" s="277"/>
      <c r="AL40" s="277"/>
      <c r="AM40" s="277"/>
      <c r="AN40" s="277"/>
      <c r="AO40" s="277"/>
      <c r="AP40" s="277"/>
      <c r="AQ40" s="277"/>
      <c r="AR40" s="277"/>
    </row>
    <row r="41" spans="1:44" s="74" customFormat="1" ht="14.25" customHeight="1" x14ac:dyDescent="0.2">
      <c r="A41" s="987"/>
      <c r="B41" s="259"/>
      <c r="C41" s="130">
        <v>2020</v>
      </c>
      <c r="D41" s="111" t="s">
        <v>427</v>
      </c>
      <c r="E41" s="278">
        <v>719.16</v>
      </c>
      <c r="F41" s="278"/>
      <c r="G41" s="278"/>
      <c r="H41" s="278">
        <v>492.75</v>
      </c>
      <c r="I41" s="278"/>
      <c r="J41" s="278">
        <v>620.76</v>
      </c>
      <c r="K41" s="278"/>
      <c r="L41" s="842">
        <v>1054.57</v>
      </c>
      <c r="M41" s="278"/>
      <c r="N41" s="278">
        <v>1044.57</v>
      </c>
      <c r="O41" s="278"/>
      <c r="P41" s="278">
        <v>644.74</v>
      </c>
      <c r="Q41" s="278"/>
      <c r="R41" s="278">
        <v>641.74</v>
      </c>
      <c r="S41" s="278"/>
      <c r="T41" s="278" t="s">
        <v>433</v>
      </c>
      <c r="U41" s="278"/>
      <c r="V41" s="278">
        <v>632.74</v>
      </c>
      <c r="W41" s="305"/>
      <c r="Y41" s="130"/>
      <c r="AA41" s="278"/>
      <c r="AB41" s="278"/>
      <c r="AC41" s="278"/>
      <c r="AD41" s="278"/>
      <c r="AE41" s="278"/>
      <c r="AF41" s="278"/>
      <c r="AG41" s="278"/>
      <c r="AH41" s="278"/>
      <c r="AI41" s="278"/>
      <c r="AJ41" s="278"/>
      <c r="AK41" s="278"/>
      <c r="AL41" s="278"/>
      <c r="AM41" s="278"/>
      <c r="AN41" s="278"/>
      <c r="AO41" s="278"/>
      <c r="AP41" s="278"/>
      <c r="AQ41" s="278"/>
      <c r="AR41" s="278"/>
    </row>
    <row r="42" spans="1:44" s="74" customFormat="1" x14ac:dyDescent="0.2">
      <c r="A42" s="987"/>
      <c r="B42" s="259"/>
      <c r="C42" s="275"/>
      <c r="D42" s="111"/>
      <c r="E42" s="277"/>
      <c r="F42" s="277"/>
      <c r="G42" s="277"/>
      <c r="H42" s="277"/>
      <c r="I42" s="277"/>
      <c r="J42" s="277"/>
      <c r="K42" s="277"/>
      <c r="L42" s="277"/>
      <c r="M42" s="277"/>
      <c r="N42" s="277"/>
      <c r="O42" s="277"/>
      <c r="P42" s="277"/>
      <c r="Q42" s="277"/>
      <c r="R42" s="277"/>
      <c r="S42" s="277"/>
      <c r="T42" s="277"/>
      <c r="U42" s="277"/>
      <c r="V42" s="277"/>
      <c r="W42" s="307"/>
      <c r="Y42" s="275"/>
      <c r="Z42" s="111"/>
      <c r="AA42" s="277"/>
      <c r="AB42" s="277"/>
      <c r="AC42" s="277"/>
      <c r="AD42" s="277"/>
      <c r="AE42" s="277"/>
      <c r="AF42" s="277"/>
      <c r="AG42" s="277"/>
      <c r="AH42" s="277"/>
      <c r="AI42" s="277"/>
      <c r="AJ42" s="277"/>
      <c r="AK42" s="277"/>
      <c r="AL42" s="277"/>
      <c r="AM42" s="277"/>
      <c r="AN42" s="277"/>
      <c r="AO42" s="277"/>
      <c r="AP42" s="277"/>
      <c r="AQ42" s="277"/>
      <c r="AR42" s="277"/>
    </row>
    <row r="43" spans="1:44" s="74" customFormat="1" ht="11.1" customHeight="1" x14ac:dyDescent="0.2">
      <c r="A43" s="987"/>
      <c r="B43" s="259"/>
      <c r="C43" s="275"/>
      <c r="D43" s="111" t="s">
        <v>423</v>
      </c>
      <c r="E43" s="278">
        <v>604.4</v>
      </c>
      <c r="F43" s="278"/>
      <c r="G43" s="278"/>
      <c r="H43" s="278">
        <v>477.06</v>
      </c>
      <c r="I43" s="278"/>
      <c r="J43" s="278">
        <v>576.14285714285711</v>
      </c>
      <c r="K43" s="278"/>
      <c r="L43" s="278">
        <v>980.23809523809518</v>
      </c>
      <c r="M43" s="278"/>
      <c r="N43" s="278">
        <v>970.23809523809518</v>
      </c>
      <c r="O43" s="278"/>
      <c r="P43" s="278">
        <v>633.76190476190482</v>
      </c>
      <c r="Q43" s="278"/>
      <c r="R43" s="278">
        <v>630.76190476190482</v>
      </c>
      <c r="S43" s="278"/>
      <c r="T43" s="278">
        <v>623.76190476190482</v>
      </c>
      <c r="U43" s="278"/>
      <c r="V43" s="278">
        <v>621.76190476190482</v>
      </c>
      <c r="W43" s="308"/>
      <c r="Y43" s="275"/>
    </row>
    <row r="44" spans="1:44" s="74" customFormat="1" ht="11.1" customHeight="1" x14ac:dyDescent="0.2">
      <c r="A44" s="987"/>
      <c r="B44" s="259"/>
      <c r="C44" s="275"/>
      <c r="D44" s="111"/>
      <c r="E44" s="277"/>
      <c r="F44" s="277"/>
      <c r="G44" s="277"/>
      <c r="H44" s="277"/>
      <c r="I44" s="277"/>
      <c r="J44" s="277"/>
      <c r="K44" s="277"/>
      <c r="L44" s="277"/>
      <c r="M44" s="277"/>
      <c r="N44" s="277"/>
      <c r="O44" s="277"/>
      <c r="P44" s="277"/>
      <c r="Q44" s="277"/>
      <c r="R44" s="277"/>
      <c r="S44" s="277"/>
      <c r="T44" s="277"/>
      <c r="U44" s="277"/>
      <c r="V44" s="277"/>
      <c r="W44" s="307"/>
      <c r="Y44" s="275"/>
      <c r="Z44" s="111"/>
      <c r="AA44" s="277"/>
      <c r="AB44" s="277"/>
      <c r="AC44" s="277"/>
      <c r="AD44" s="277"/>
      <c r="AE44" s="277"/>
      <c r="AF44" s="277"/>
      <c r="AG44" s="277"/>
      <c r="AH44" s="277"/>
      <c r="AI44" s="277"/>
      <c r="AJ44" s="277"/>
      <c r="AK44" s="277"/>
      <c r="AL44" s="277"/>
      <c r="AM44" s="277"/>
      <c r="AN44" s="277"/>
      <c r="AO44" s="277"/>
      <c r="AP44" s="277"/>
      <c r="AQ44" s="277"/>
      <c r="AR44" s="277"/>
    </row>
    <row r="45" spans="1:44" s="74" customFormat="1" ht="11.1" customHeight="1" x14ac:dyDescent="0.2">
      <c r="A45" s="987"/>
      <c r="B45" s="259"/>
      <c r="C45" s="275"/>
      <c r="D45" s="111" t="s">
        <v>421</v>
      </c>
      <c r="E45" s="278">
        <v>505.68</v>
      </c>
      <c r="F45" s="278"/>
      <c r="G45" s="278"/>
      <c r="H45" s="278">
        <v>419.88</v>
      </c>
      <c r="I45" s="278"/>
      <c r="J45" s="278">
        <v>484.57</v>
      </c>
      <c r="K45" s="278"/>
      <c r="L45" s="278">
        <v>827.64</v>
      </c>
      <c r="M45" s="278"/>
      <c r="N45" s="278">
        <v>817.64</v>
      </c>
      <c r="O45" s="278"/>
      <c r="P45" s="278">
        <v>570.5</v>
      </c>
      <c r="Q45" s="278"/>
      <c r="R45" s="278">
        <v>567.5</v>
      </c>
      <c r="S45" s="278"/>
      <c r="T45" s="278">
        <v>560.5</v>
      </c>
      <c r="U45" s="278"/>
      <c r="V45" s="278">
        <v>558.5</v>
      </c>
      <c r="W45" s="308"/>
      <c r="Y45" s="275"/>
    </row>
    <row r="46" spans="1:44" s="74" customFormat="1" x14ac:dyDescent="0.2">
      <c r="A46" s="987"/>
      <c r="B46" s="259"/>
      <c r="C46" s="275"/>
      <c r="D46" s="111"/>
      <c r="E46" s="277"/>
      <c r="F46" s="277"/>
      <c r="G46" s="277"/>
      <c r="H46" s="277"/>
      <c r="I46" s="277"/>
      <c r="J46" s="277"/>
      <c r="K46" s="277"/>
      <c r="L46" s="277"/>
      <c r="M46" s="277"/>
      <c r="N46" s="277"/>
      <c r="O46" s="277"/>
      <c r="P46" s="277"/>
      <c r="Q46" s="277"/>
      <c r="R46" s="277"/>
      <c r="S46" s="277"/>
      <c r="T46" s="277"/>
      <c r="U46" s="277"/>
      <c r="V46" s="277"/>
      <c r="W46" s="305"/>
      <c r="Y46" s="275"/>
      <c r="Z46" s="111"/>
      <c r="AA46" s="277"/>
      <c r="AB46" s="277"/>
      <c r="AC46" s="277"/>
      <c r="AD46" s="277"/>
      <c r="AE46" s="277"/>
      <c r="AF46" s="277"/>
      <c r="AG46" s="277"/>
      <c r="AH46" s="277"/>
      <c r="AI46" s="277"/>
      <c r="AJ46" s="277"/>
      <c r="AK46" s="277"/>
      <c r="AL46" s="277"/>
      <c r="AM46" s="277"/>
      <c r="AN46" s="277"/>
      <c r="AO46" s="277"/>
      <c r="AP46" s="277"/>
      <c r="AQ46" s="277"/>
      <c r="AR46" s="277"/>
    </row>
    <row r="47" spans="1:44" ht="11.1" customHeight="1" x14ac:dyDescent="0.2">
      <c r="A47" s="987"/>
      <c r="B47" s="279"/>
      <c r="C47" s="280"/>
      <c r="D47" s="899"/>
      <c r="E47" s="900"/>
      <c r="F47" s="900"/>
      <c r="G47" s="900"/>
      <c r="H47" s="900"/>
      <c r="I47" s="900"/>
      <c r="J47" s="460"/>
      <c r="K47" s="900"/>
      <c r="L47" s="900"/>
      <c r="M47" s="900"/>
      <c r="N47" s="900"/>
      <c r="O47" s="900"/>
      <c r="P47" s="900"/>
      <c r="Q47" s="900"/>
      <c r="R47" s="900"/>
      <c r="S47" s="900"/>
      <c r="T47" s="900"/>
      <c r="U47" s="900"/>
      <c r="V47" s="900"/>
      <c r="W47" s="901"/>
      <c r="X47" s="74"/>
      <c r="Y47" s="74"/>
      <c r="Z47" s="74"/>
      <c r="AA47" s="74"/>
    </row>
    <row r="48" spans="1:44" ht="15" customHeight="1" x14ac:dyDescent="0.2">
      <c r="C48" s="281" t="s">
        <v>308</v>
      </c>
      <c r="D48" s="74" t="s">
        <v>309</v>
      </c>
      <c r="E48" s="74"/>
      <c r="F48" s="892"/>
      <c r="G48" s="892"/>
      <c r="H48" s="892"/>
      <c r="I48" s="892"/>
      <c r="J48" s="892"/>
      <c r="K48" s="261"/>
      <c r="L48" s="902"/>
      <c r="M48" s="261"/>
      <c r="N48" s="902"/>
      <c r="O48" s="261"/>
      <c r="P48" s="261"/>
      <c r="Q48" s="261"/>
      <c r="R48" s="74"/>
      <c r="S48" s="1016" t="s">
        <v>310</v>
      </c>
      <c r="T48" s="1017"/>
      <c r="U48" s="1017"/>
      <c r="V48" s="1017"/>
      <c r="W48" s="1017"/>
      <c r="X48" s="74"/>
      <c r="Y48" s="74"/>
      <c r="Z48" s="74"/>
      <c r="AA48" s="74"/>
    </row>
    <row r="49" spans="2:23" ht="11.25" customHeight="1" x14ac:dyDescent="0.2">
      <c r="B49" s="75"/>
      <c r="C49" s="282" t="s">
        <v>311</v>
      </c>
      <c r="D49" s="73" t="s">
        <v>312</v>
      </c>
      <c r="F49" s="75"/>
      <c r="G49" s="75"/>
      <c r="H49" s="75"/>
      <c r="I49" s="75"/>
      <c r="J49" s="75"/>
      <c r="K49" s="229"/>
      <c r="L49" s="229"/>
      <c r="M49" s="229"/>
      <c r="N49" s="229"/>
      <c r="O49" s="229"/>
      <c r="P49" s="229"/>
      <c r="Q49" s="229"/>
      <c r="S49" s="1018" t="s">
        <v>313</v>
      </c>
      <c r="T49" s="1018"/>
      <c r="U49" s="1018"/>
      <c r="V49" s="1018"/>
      <c r="W49" s="1018"/>
    </row>
    <row r="51" spans="2:23" x14ac:dyDescent="0.2">
      <c r="H51" s="283"/>
    </row>
    <row r="53" spans="2:23" ht="12.75" x14ac:dyDescent="0.2">
      <c r="C53" s="284"/>
      <c r="E53" s="75"/>
    </row>
    <row r="54" spans="2:23" ht="12.75" x14ac:dyDescent="0.2">
      <c r="C54" s="282"/>
      <c r="E54" s="75"/>
    </row>
  </sheetData>
  <mergeCells count="4">
    <mergeCell ref="E11:G11"/>
    <mergeCell ref="S48:W48"/>
    <mergeCell ref="S49:W49"/>
    <mergeCell ref="A5:A47"/>
  </mergeCells>
  <printOptions verticalCentered="1"/>
  <pageMargins left="0.24" right="0.24" top="0.55000000000000004" bottom="0.12" header="0.51" footer="0.51"/>
  <pageSetup paperSize="9" scale="97"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sheetPr>
  <dimension ref="A1:BD57"/>
  <sheetViews>
    <sheetView zoomScaleNormal="100" zoomScaleSheetLayoutView="100" workbookViewId="0"/>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314</v>
      </c>
      <c r="D1" s="81"/>
    </row>
    <row r="2" spans="1:31" ht="12" customHeight="1" x14ac:dyDescent="0.2">
      <c r="C2" s="82" t="s">
        <v>315</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78">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87"/>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7"/>
      <c r="AE5" s="205"/>
    </row>
    <row r="6" spans="1:31" s="74" customFormat="1" ht="10.15" customHeight="1" x14ac:dyDescent="0.2">
      <c r="A6" s="987"/>
      <c r="B6" s="89"/>
      <c r="C6" s="152" t="s">
        <v>316</v>
      </c>
      <c r="D6" s="151"/>
      <c r="E6" s="151"/>
      <c r="F6" s="151" t="s">
        <v>317</v>
      </c>
      <c r="G6" s="151"/>
      <c r="H6" s="151"/>
      <c r="I6" s="146"/>
      <c r="J6" s="146"/>
      <c r="K6" s="146"/>
      <c r="L6" s="146"/>
      <c r="M6" s="146"/>
      <c r="N6" s="146"/>
      <c r="O6" s="146"/>
      <c r="P6" s="146"/>
      <c r="Q6" s="146"/>
      <c r="R6" s="146"/>
      <c r="S6" s="146"/>
      <c r="T6" s="146"/>
      <c r="U6" s="146"/>
      <c r="V6" s="146"/>
      <c r="W6" s="146"/>
      <c r="X6" s="146"/>
      <c r="Y6" s="146"/>
      <c r="Z6" s="146"/>
      <c r="AA6" s="146"/>
      <c r="AB6" s="146"/>
      <c r="AC6" s="206"/>
      <c r="AD6" s="168"/>
      <c r="AE6" s="205"/>
    </row>
    <row r="7" spans="1:31" s="74" customFormat="1" ht="10.15" customHeight="1" x14ac:dyDescent="0.2">
      <c r="A7" s="987"/>
      <c r="B7" s="92"/>
      <c r="C7" s="152" t="s">
        <v>16</v>
      </c>
      <c r="D7" s="146"/>
      <c r="E7" s="146"/>
      <c r="F7" s="104" t="s">
        <v>318</v>
      </c>
      <c r="G7" s="146"/>
      <c r="H7" s="146"/>
      <c r="I7" s="146"/>
      <c r="J7" s="146"/>
      <c r="K7" s="146"/>
      <c r="L7" s="146"/>
      <c r="M7" s="146"/>
      <c r="N7" s="146"/>
      <c r="O7" s="146"/>
      <c r="P7" s="146"/>
      <c r="Q7" s="146"/>
      <c r="R7" s="146"/>
      <c r="S7" s="146"/>
      <c r="T7" s="146"/>
      <c r="U7" s="146"/>
      <c r="V7" s="146"/>
      <c r="W7" s="146"/>
      <c r="X7" s="146"/>
      <c r="Y7" s="146"/>
      <c r="Z7" s="146"/>
      <c r="AA7" s="146"/>
      <c r="AB7" s="146"/>
      <c r="AC7" s="206"/>
      <c r="AD7" s="168"/>
      <c r="AE7" s="205"/>
    </row>
    <row r="8" spans="1:31" s="74" customFormat="1" ht="10.15" customHeight="1" x14ac:dyDescent="0.2">
      <c r="A8" s="987"/>
      <c r="B8" s="92"/>
      <c r="C8" s="152" t="s">
        <v>24</v>
      </c>
      <c r="D8" s="146"/>
      <c r="E8" s="146"/>
      <c r="F8" s="98"/>
      <c r="G8" s="98"/>
      <c r="H8" s="98"/>
      <c r="I8" s="98"/>
      <c r="J8" s="98"/>
      <c r="K8" s="98"/>
      <c r="L8" s="98"/>
      <c r="M8" s="98"/>
      <c r="N8" s="98"/>
      <c r="O8" s="98"/>
      <c r="P8" s="98"/>
      <c r="Q8" s="98"/>
      <c r="R8" s="98"/>
      <c r="S8" s="98"/>
      <c r="T8" s="98"/>
      <c r="U8" s="98"/>
      <c r="V8" s="98"/>
      <c r="W8" s="98"/>
      <c r="X8" s="98"/>
      <c r="Y8" s="98"/>
      <c r="Z8" s="98"/>
      <c r="AA8" s="98"/>
      <c r="AB8" s="98"/>
      <c r="AC8" s="206"/>
      <c r="AD8" s="168"/>
      <c r="AE8" s="205"/>
    </row>
    <row r="9" spans="1:31" s="74" customFormat="1" ht="10.15" customHeight="1" x14ac:dyDescent="0.2">
      <c r="A9" s="987"/>
      <c r="B9" s="92"/>
      <c r="C9" s="152" t="s">
        <v>25</v>
      </c>
      <c r="D9" s="104"/>
      <c r="E9" s="146"/>
      <c r="F9" s="146"/>
      <c r="G9" s="146"/>
      <c r="H9" s="146"/>
      <c r="I9" s="146"/>
      <c r="J9" s="146"/>
      <c r="K9" s="146"/>
      <c r="L9" s="146"/>
      <c r="M9" s="146"/>
      <c r="N9" s="146"/>
      <c r="O9" s="146"/>
      <c r="P9" s="146"/>
      <c r="Q9" s="146"/>
      <c r="R9" s="146"/>
      <c r="S9" s="146"/>
      <c r="T9" s="146"/>
      <c r="U9" s="146"/>
      <c r="V9" s="146"/>
      <c r="W9" s="146"/>
      <c r="X9" s="146"/>
      <c r="Y9" s="146"/>
      <c r="Z9" s="146"/>
      <c r="AA9" s="146"/>
      <c r="AB9" s="146"/>
      <c r="AC9" s="206"/>
      <c r="AD9" s="168"/>
      <c r="AE9" s="205"/>
    </row>
    <row r="10" spans="1:31" s="74" customFormat="1" ht="10.15" customHeight="1" x14ac:dyDescent="0.2">
      <c r="A10" s="987"/>
      <c r="B10" s="92"/>
      <c r="C10" s="184" t="s">
        <v>319</v>
      </c>
      <c r="D10" s="104"/>
      <c r="E10" s="146"/>
      <c r="F10" s="151" t="s">
        <v>320</v>
      </c>
      <c r="G10" s="146"/>
      <c r="H10" s="146"/>
      <c r="I10" s="146"/>
      <c r="J10" s="146"/>
      <c r="K10" s="146"/>
      <c r="L10" s="146"/>
      <c r="M10" s="146"/>
      <c r="N10" s="146"/>
      <c r="O10" s="146"/>
      <c r="P10" s="146"/>
      <c r="Q10" s="146"/>
      <c r="R10" s="151" t="s">
        <v>321</v>
      </c>
      <c r="S10" s="146"/>
      <c r="T10" s="146"/>
      <c r="U10" s="146"/>
      <c r="V10" s="146"/>
      <c r="W10" s="146"/>
      <c r="X10" s="146"/>
      <c r="Y10" s="146"/>
      <c r="Z10" s="151" t="s">
        <v>13</v>
      </c>
      <c r="AA10" s="146"/>
      <c r="AB10" s="146"/>
      <c r="AC10" s="206"/>
      <c r="AD10" s="168"/>
      <c r="AE10" s="205"/>
    </row>
    <row r="11" spans="1:31" s="74" customFormat="1" ht="10.15" customHeight="1" x14ac:dyDescent="0.2">
      <c r="A11" s="987"/>
      <c r="B11" s="92"/>
      <c r="C11" s="184" t="s">
        <v>36</v>
      </c>
      <c r="D11" s="146"/>
      <c r="E11" s="146"/>
      <c r="F11" s="104" t="s">
        <v>322</v>
      </c>
      <c r="G11" s="146"/>
      <c r="H11" s="146"/>
      <c r="I11" s="146"/>
      <c r="J11" s="146"/>
      <c r="K11" s="146"/>
      <c r="L11" s="146"/>
      <c r="M11" s="146"/>
      <c r="N11" s="146"/>
      <c r="O11" s="146"/>
      <c r="P11" s="146"/>
      <c r="Q11" s="146"/>
      <c r="R11" s="104" t="s">
        <v>323</v>
      </c>
      <c r="S11" s="146"/>
      <c r="T11" s="146"/>
      <c r="U11" s="146"/>
      <c r="V11" s="146"/>
      <c r="W11" s="146"/>
      <c r="X11" s="146"/>
      <c r="Y11" s="146"/>
      <c r="Z11" s="104" t="s">
        <v>22</v>
      </c>
      <c r="AA11" s="146"/>
      <c r="AB11" s="146"/>
      <c r="AC11" s="206"/>
      <c r="AD11" s="168"/>
      <c r="AE11" s="205"/>
    </row>
    <row r="12" spans="1:31" s="74" customFormat="1" ht="10.15" customHeight="1" x14ac:dyDescent="0.2">
      <c r="A12" s="987"/>
      <c r="B12" s="92"/>
      <c r="C12" s="103"/>
      <c r="D12" s="146"/>
      <c r="E12" s="146"/>
      <c r="F12" s="98"/>
      <c r="G12" s="98"/>
      <c r="H12" s="98"/>
      <c r="I12" s="98"/>
      <c r="J12" s="98"/>
      <c r="K12" s="98"/>
      <c r="L12" s="98"/>
      <c r="M12" s="98"/>
      <c r="N12" s="98"/>
      <c r="O12" s="98"/>
      <c r="P12" s="98"/>
      <c r="Q12" s="146"/>
      <c r="R12" s="98"/>
      <c r="S12" s="98"/>
      <c r="T12" s="98"/>
      <c r="U12" s="98"/>
      <c r="V12" s="98"/>
      <c r="W12" s="98"/>
      <c r="X12" s="98"/>
      <c r="Y12" s="146"/>
      <c r="Z12" s="146"/>
      <c r="AA12" s="146"/>
      <c r="AB12" s="146"/>
      <c r="AC12" s="206"/>
      <c r="AD12" s="168"/>
      <c r="AE12" s="205"/>
    </row>
    <row r="13" spans="1:31" s="74" customFormat="1" ht="10.15" customHeight="1" x14ac:dyDescent="0.2">
      <c r="A13" s="987"/>
      <c r="B13" s="92"/>
      <c r="C13" s="103"/>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206"/>
      <c r="AD13" s="168"/>
      <c r="AE13" s="205"/>
    </row>
    <row r="14" spans="1:31" s="74" customFormat="1" ht="10.15" customHeight="1" x14ac:dyDescent="0.2">
      <c r="A14" s="987"/>
      <c r="B14" s="92"/>
      <c r="C14" s="103"/>
      <c r="D14" s="146"/>
      <c r="E14" s="146"/>
      <c r="F14" s="151" t="s">
        <v>324</v>
      </c>
      <c r="G14" s="146"/>
      <c r="H14" s="146"/>
      <c r="I14" s="146"/>
      <c r="J14" s="151" t="s">
        <v>325</v>
      </c>
      <c r="K14" s="146"/>
      <c r="L14" s="146"/>
      <c r="M14" s="146"/>
      <c r="N14" s="151" t="s">
        <v>326</v>
      </c>
      <c r="O14" s="146"/>
      <c r="P14" s="146"/>
      <c r="Q14" s="146"/>
      <c r="R14" s="151" t="s">
        <v>325</v>
      </c>
      <c r="S14" s="151"/>
      <c r="T14" s="151"/>
      <c r="U14" s="151"/>
      <c r="V14" s="151" t="s">
        <v>326</v>
      </c>
      <c r="W14" s="146"/>
      <c r="X14" s="146"/>
      <c r="Y14" s="146"/>
      <c r="Z14" s="146"/>
      <c r="AA14" s="146"/>
      <c r="AB14" s="146"/>
      <c r="AC14" s="206"/>
      <c r="AD14" s="168"/>
      <c r="AE14" s="205"/>
    </row>
    <row r="15" spans="1:31" s="74" customFormat="1" ht="10.15" customHeight="1" x14ac:dyDescent="0.2">
      <c r="A15" s="987"/>
      <c r="B15" s="92"/>
      <c r="C15" s="103"/>
      <c r="D15" s="146"/>
      <c r="E15" s="146"/>
      <c r="F15" s="151" t="s">
        <v>327</v>
      </c>
      <c r="G15" s="146"/>
      <c r="H15" s="146"/>
      <c r="I15" s="146"/>
      <c r="J15" s="104" t="s">
        <v>328</v>
      </c>
      <c r="K15" s="146"/>
      <c r="L15" s="146"/>
      <c r="M15" s="146"/>
      <c r="N15" s="104" t="s">
        <v>329</v>
      </c>
      <c r="O15" s="104"/>
      <c r="P15" s="104"/>
      <c r="Q15" s="104"/>
      <c r="R15" s="104" t="s">
        <v>328</v>
      </c>
      <c r="S15" s="104"/>
      <c r="T15" s="104"/>
      <c r="U15" s="104"/>
      <c r="V15" s="104" t="s">
        <v>329</v>
      </c>
      <c r="W15" s="104"/>
      <c r="X15" s="146"/>
      <c r="Y15" s="146"/>
      <c r="Z15" s="146"/>
      <c r="AA15" s="146"/>
      <c r="AB15" s="146"/>
      <c r="AC15" s="206"/>
      <c r="AD15" s="168"/>
      <c r="AE15" s="205"/>
    </row>
    <row r="16" spans="1:31" s="74" customFormat="1" ht="10.15" customHeight="1" x14ac:dyDescent="0.2">
      <c r="A16" s="987"/>
      <c r="B16" s="92"/>
      <c r="C16" s="103"/>
      <c r="D16" s="146"/>
      <c r="E16" s="146"/>
      <c r="F16" s="104" t="s">
        <v>330</v>
      </c>
      <c r="G16" s="146"/>
      <c r="H16" s="146"/>
      <c r="I16" s="146"/>
      <c r="J16" s="146"/>
      <c r="K16" s="146"/>
      <c r="L16" s="146"/>
      <c r="M16" s="146"/>
      <c r="N16" s="146"/>
      <c r="O16" s="146"/>
      <c r="P16" s="146"/>
      <c r="Q16" s="146"/>
      <c r="R16" s="146"/>
      <c r="S16" s="146"/>
      <c r="T16" s="146"/>
      <c r="U16" s="146"/>
      <c r="V16" s="146"/>
      <c r="W16" s="146"/>
      <c r="X16" s="146"/>
      <c r="Y16" s="146"/>
      <c r="Z16" s="146"/>
      <c r="AA16" s="146"/>
      <c r="AB16" s="146"/>
      <c r="AC16" s="206"/>
      <c r="AD16" s="168"/>
      <c r="AE16" s="205"/>
    </row>
    <row r="17" spans="1:31" s="74" customFormat="1" ht="10.15" customHeight="1" x14ac:dyDescent="0.2">
      <c r="A17" s="987"/>
      <c r="B17" s="92"/>
      <c r="C17" s="103"/>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206"/>
      <c r="AD17" s="168"/>
      <c r="AE17" s="205"/>
    </row>
    <row r="18" spans="1:31" s="74" customFormat="1" ht="10.15" customHeight="1" x14ac:dyDescent="0.2">
      <c r="A18" s="987"/>
      <c r="B18" s="185"/>
      <c r="C18" s="186"/>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207"/>
      <c r="AD18" s="208"/>
    </row>
    <row r="19" spans="1:31" s="74" customFormat="1" ht="3.75" customHeight="1" x14ac:dyDescent="0.2">
      <c r="A19" s="987"/>
      <c r="B19" s="92"/>
      <c r="C19" s="103"/>
      <c r="D19" s="146"/>
      <c r="E19" s="146"/>
      <c r="F19" s="98"/>
      <c r="G19" s="98"/>
      <c r="H19" s="98"/>
      <c r="I19" s="146"/>
      <c r="J19" s="98"/>
      <c r="K19" s="98"/>
      <c r="L19" s="98"/>
      <c r="M19" s="146"/>
      <c r="N19" s="98"/>
      <c r="O19" s="98"/>
      <c r="P19" s="98"/>
      <c r="Q19" s="146"/>
      <c r="R19" s="98"/>
      <c r="S19" s="98"/>
      <c r="T19" s="98"/>
      <c r="U19" s="146"/>
      <c r="V19" s="98"/>
      <c r="W19" s="98"/>
      <c r="X19" s="98"/>
      <c r="Y19" s="146"/>
      <c r="Z19" s="98"/>
      <c r="AA19" s="98"/>
      <c r="AB19" s="98"/>
      <c r="AC19" s="206"/>
      <c r="AD19" s="168"/>
      <c r="AE19" s="205"/>
    </row>
    <row r="20" spans="1:31" s="74" customFormat="1" ht="6" customHeight="1" x14ac:dyDescent="0.2">
      <c r="A20" s="987"/>
      <c r="B20" s="92"/>
      <c r="C20" s="103"/>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206"/>
      <c r="AD20" s="168"/>
      <c r="AE20" s="205"/>
    </row>
    <row r="21" spans="1:31" s="74" customFormat="1" ht="10.15" customHeight="1" x14ac:dyDescent="0.2">
      <c r="A21" s="987"/>
      <c r="B21" s="92"/>
      <c r="C21" s="188"/>
      <c r="D21" s="146"/>
      <c r="E21" s="151"/>
      <c r="F21" s="151" t="s">
        <v>331</v>
      </c>
      <c r="G21" s="151"/>
      <c r="H21" s="151" t="s">
        <v>332</v>
      </c>
      <c r="I21" s="151"/>
      <c r="J21" s="151" t="s">
        <v>331</v>
      </c>
      <c r="K21" s="151"/>
      <c r="L21" s="151" t="s">
        <v>332</v>
      </c>
      <c r="M21" s="146"/>
      <c r="N21" s="151" t="s">
        <v>331</v>
      </c>
      <c r="O21" s="151"/>
      <c r="P21" s="151" t="s">
        <v>332</v>
      </c>
      <c r="Q21" s="151"/>
      <c r="R21" s="151" t="s">
        <v>331</v>
      </c>
      <c r="S21" s="151"/>
      <c r="T21" s="151" t="s">
        <v>332</v>
      </c>
      <c r="U21" s="151"/>
      <c r="V21" s="151" t="s">
        <v>331</v>
      </c>
      <c r="W21" s="151"/>
      <c r="X21" s="151" t="s">
        <v>332</v>
      </c>
      <c r="Y21" s="146"/>
      <c r="Z21" s="151" t="s">
        <v>331</v>
      </c>
      <c r="AA21" s="151"/>
      <c r="AB21" s="151" t="s">
        <v>332</v>
      </c>
      <c r="AC21" s="209"/>
      <c r="AD21" s="168"/>
      <c r="AE21" s="205"/>
    </row>
    <row r="22" spans="1:31" s="74" customFormat="1" ht="10.15" customHeight="1" x14ac:dyDescent="0.2">
      <c r="A22" s="987"/>
      <c r="B22" s="185"/>
      <c r="C22" s="186"/>
      <c r="D22" s="187"/>
      <c r="E22" s="189"/>
      <c r="F22" s="151" t="s">
        <v>333</v>
      </c>
      <c r="G22" s="151"/>
      <c r="H22" s="151" t="s">
        <v>334</v>
      </c>
      <c r="I22" s="151"/>
      <c r="J22" s="151" t="s">
        <v>333</v>
      </c>
      <c r="K22" s="151"/>
      <c r="L22" s="151" t="s">
        <v>334</v>
      </c>
      <c r="M22" s="146"/>
      <c r="N22" s="151" t="s">
        <v>333</v>
      </c>
      <c r="O22" s="151"/>
      <c r="P22" s="151" t="s">
        <v>334</v>
      </c>
      <c r="Q22" s="151"/>
      <c r="R22" s="151" t="s">
        <v>333</v>
      </c>
      <c r="S22" s="151"/>
      <c r="T22" s="151" t="s">
        <v>334</v>
      </c>
      <c r="U22" s="151"/>
      <c r="V22" s="151" t="s">
        <v>333</v>
      </c>
      <c r="W22" s="151"/>
      <c r="X22" s="151" t="s">
        <v>334</v>
      </c>
      <c r="Y22" s="146"/>
      <c r="Z22" s="151" t="s">
        <v>333</v>
      </c>
      <c r="AA22" s="151"/>
      <c r="AB22" s="151" t="s">
        <v>334</v>
      </c>
      <c r="AC22" s="210"/>
      <c r="AD22" s="168"/>
    </row>
    <row r="23" spans="1:31" s="74" customFormat="1" ht="10.15" customHeight="1" x14ac:dyDescent="0.2">
      <c r="A23" s="987"/>
      <c r="B23" s="92"/>
      <c r="C23" s="188"/>
      <c r="D23" s="146"/>
      <c r="E23" s="104"/>
      <c r="F23" s="104" t="s">
        <v>335</v>
      </c>
      <c r="G23" s="104"/>
      <c r="H23" s="104" t="s">
        <v>336</v>
      </c>
      <c r="I23" s="104"/>
      <c r="J23" s="104" t="s">
        <v>335</v>
      </c>
      <c r="K23" s="104"/>
      <c r="L23" s="104" t="s">
        <v>336</v>
      </c>
      <c r="M23" s="146"/>
      <c r="N23" s="104" t="s">
        <v>335</v>
      </c>
      <c r="O23" s="104"/>
      <c r="P23" s="104" t="s">
        <v>336</v>
      </c>
      <c r="Q23" s="104"/>
      <c r="R23" s="104" t="s">
        <v>335</v>
      </c>
      <c r="S23" s="104"/>
      <c r="T23" s="104" t="s">
        <v>336</v>
      </c>
      <c r="U23" s="146"/>
      <c r="V23" s="104" t="s">
        <v>335</v>
      </c>
      <c r="W23" s="104"/>
      <c r="X23" s="104" t="s">
        <v>336</v>
      </c>
      <c r="Y23" s="104"/>
      <c r="Z23" s="104" t="s">
        <v>335</v>
      </c>
      <c r="AA23" s="104"/>
      <c r="AB23" s="104" t="s">
        <v>336</v>
      </c>
      <c r="AC23" s="211"/>
      <c r="AD23" s="168"/>
      <c r="AE23" s="205"/>
    </row>
    <row r="24" spans="1:31" s="74" customFormat="1" ht="10.15" customHeight="1" x14ac:dyDescent="0.2">
      <c r="A24" s="987"/>
      <c r="B24" s="92"/>
      <c r="C24" s="188"/>
      <c r="D24" s="146"/>
      <c r="E24" s="104"/>
      <c r="F24" s="104" t="s">
        <v>337</v>
      </c>
      <c r="G24" s="104"/>
      <c r="H24" s="104" t="s">
        <v>338</v>
      </c>
      <c r="I24" s="104"/>
      <c r="J24" s="104" t="s">
        <v>337</v>
      </c>
      <c r="K24" s="104"/>
      <c r="L24" s="104" t="s">
        <v>338</v>
      </c>
      <c r="M24" s="146"/>
      <c r="N24" s="104" t="s">
        <v>337</v>
      </c>
      <c r="O24" s="104"/>
      <c r="P24" s="104" t="s">
        <v>338</v>
      </c>
      <c r="Q24" s="104"/>
      <c r="R24" s="104" t="s">
        <v>337</v>
      </c>
      <c r="S24" s="104"/>
      <c r="T24" s="104" t="s">
        <v>338</v>
      </c>
      <c r="U24" s="146"/>
      <c r="V24" s="104" t="s">
        <v>337</v>
      </c>
      <c r="W24" s="104"/>
      <c r="X24" s="104" t="s">
        <v>338</v>
      </c>
      <c r="Y24" s="104"/>
      <c r="Z24" s="104" t="s">
        <v>337</v>
      </c>
      <c r="AA24" s="104"/>
      <c r="AB24" s="104" t="s">
        <v>338</v>
      </c>
      <c r="AC24" s="211"/>
      <c r="AD24" s="168"/>
      <c r="AE24" s="205"/>
    </row>
    <row r="25" spans="1:31" s="74" customFormat="1" ht="3.75" customHeight="1" x14ac:dyDescent="0.2">
      <c r="A25" s="987"/>
      <c r="B25" s="92"/>
      <c r="C25" s="188"/>
      <c r="D25" s="146"/>
      <c r="E25" s="146"/>
      <c r="F25" s="146"/>
      <c r="G25" s="146"/>
      <c r="H25" s="190"/>
      <c r="I25" s="146"/>
      <c r="J25" s="190"/>
      <c r="K25" s="146"/>
      <c r="L25" s="190"/>
      <c r="M25" s="146"/>
      <c r="N25" s="190"/>
      <c r="O25" s="146"/>
      <c r="P25" s="190"/>
      <c r="Q25" s="146"/>
      <c r="R25" s="190"/>
      <c r="S25" s="146"/>
      <c r="T25" s="190"/>
      <c r="U25" s="146"/>
      <c r="V25" s="203"/>
      <c r="W25" s="104"/>
      <c r="X25" s="203"/>
      <c r="Y25" s="104"/>
      <c r="Z25" s="203"/>
      <c r="AA25" s="104"/>
      <c r="AB25" s="203"/>
      <c r="AC25" s="212"/>
      <c r="AD25" s="168"/>
      <c r="AE25" s="205"/>
    </row>
    <row r="26" spans="1:31" s="74" customFormat="1" ht="10.15" customHeight="1" x14ac:dyDescent="0.2">
      <c r="A26" s="987"/>
      <c r="B26" s="92"/>
      <c r="C26" s="103"/>
      <c r="D26" s="146"/>
      <c r="E26" s="146"/>
      <c r="F26" s="190"/>
      <c r="G26" s="146"/>
      <c r="H26" s="191" t="s">
        <v>339</v>
      </c>
      <c r="I26" s="151"/>
      <c r="J26" s="202"/>
      <c r="K26" s="151"/>
      <c r="L26" s="191" t="s">
        <v>339</v>
      </c>
      <c r="M26" s="151"/>
      <c r="N26" s="202"/>
      <c r="O26" s="151"/>
      <c r="P26" s="191" t="s">
        <v>339</v>
      </c>
      <c r="Q26" s="151"/>
      <c r="R26" s="202"/>
      <c r="S26" s="151"/>
      <c r="T26" s="191" t="s">
        <v>339</v>
      </c>
      <c r="U26" s="151"/>
      <c r="V26" s="202"/>
      <c r="W26" s="151"/>
      <c r="X26" s="191" t="s">
        <v>339</v>
      </c>
      <c r="Y26" s="151"/>
      <c r="Z26" s="202"/>
      <c r="AA26" s="151"/>
      <c r="AB26" s="191" t="s">
        <v>339</v>
      </c>
      <c r="AC26" s="206"/>
      <c r="AD26" s="168"/>
      <c r="AE26" s="205"/>
    </row>
    <row r="27" spans="1:31" s="74" customFormat="1" ht="4.5" customHeight="1" x14ac:dyDescent="0.2">
      <c r="A27" s="987"/>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13"/>
      <c r="AD27" s="171"/>
      <c r="AE27" s="205"/>
    </row>
    <row r="28" spans="1:31" ht="12" customHeight="1" x14ac:dyDescent="0.2">
      <c r="A28" s="987"/>
      <c r="B28" s="109"/>
      <c r="C28" s="192"/>
      <c r="D28" s="193"/>
      <c r="E28" s="193"/>
      <c r="F28" s="193"/>
      <c r="G28" s="193"/>
      <c r="H28" s="193"/>
      <c r="I28" s="193"/>
      <c r="J28" s="193"/>
      <c r="K28" s="193"/>
      <c r="L28" s="193"/>
      <c r="M28" s="193"/>
      <c r="N28" s="193"/>
      <c r="O28" s="193"/>
      <c r="P28" s="193"/>
      <c r="Q28" s="193"/>
      <c r="R28" s="128"/>
      <c r="S28" s="193"/>
      <c r="T28" s="193"/>
      <c r="U28" s="193"/>
      <c r="V28" s="193"/>
      <c r="W28" s="193"/>
      <c r="X28" s="193"/>
      <c r="Y28" s="193"/>
      <c r="Z28" s="193"/>
      <c r="AA28" s="193"/>
      <c r="AB28" s="193"/>
      <c r="AC28" s="214"/>
      <c r="AD28" s="172"/>
    </row>
    <row r="29" spans="1:31" s="74" customFormat="1" x14ac:dyDescent="0.2">
      <c r="A29" s="987"/>
      <c r="B29" s="110"/>
      <c r="C29" s="130">
        <v>2020</v>
      </c>
      <c r="D29" s="196" t="s">
        <v>41</v>
      </c>
      <c r="E29" s="35"/>
      <c r="F29" s="26">
        <v>1723</v>
      </c>
      <c r="G29" s="26"/>
      <c r="H29" s="26">
        <v>4484</v>
      </c>
      <c r="I29" s="26"/>
      <c r="J29" s="26">
        <v>5954</v>
      </c>
      <c r="K29" s="26"/>
      <c r="L29" s="26">
        <v>10719</v>
      </c>
      <c r="M29" s="26"/>
      <c r="N29" s="26">
        <v>48</v>
      </c>
      <c r="O29" s="26"/>
      <c r="P29" s="26">
        <v>101</v>
      </c>
      <c r="Q29" s="26"/>
      <c r="R29" s="26">
        <v>2003</v>
      </c>
      <c r="S29" s="26"/>
      <c r="T29" s="26">
        <v>3030</v>
      </c>
      <c r="U29" s="26"/>
      <c r="V29" s="26">
        <v>0</v>
      </c>
      <c r="W29" s="26"/>
      <c r="X29" s="26">
        <v>0</v>
      </c>
      <c r="Y29" s="134"/>
      <c r="Z29" s="129">
        <v>9728</v>
      </c>
      <c r="AA29" s="147"/>
      <c r="AB29" s="147">
        <f>H29+L29+P29+T29+X29</f>
        <v>18334</v>
      </c>
      <c r="AC29" s="129"/>
      <c r="AD29" s="174"/>
    </row>
    <row r="30" spans="1:31" ht="12" customHeight="1" x14ac:dyDescent="0.2">
      <c r="A30" s="987"/>
      <c r="B30" s="109"/>
      <c r="C30" s="135"/>
      <c r="D30" s="572"/>
      <c r="E30" s="134"/>
      <c r="F30" s="134"/>
      <c r="G30" s="134"/>
      <c r="H30" s="134"/>
      <c r="I30" s="134"/>
      <c r="J30" s="134"/>
      <c r="K30" s="134"/>
      <c r="L30" s="134"/>
      <c r="M30" s="134"/>
      <c r="N30" s="134"/>
      <c r="O30" s="134"/>
      <c r="P30" s="134"/>
      <c r="Q30" s="134"/>
      <c r="R30" s="134"/>
      <c r="S30" s="134"/>
      <c r="T30" s="134"/>
      <c r="U30" s="74"/>
      <c r="V30" s="74"/>
      <c r="W30" s="74"/>
      <c r="X30" s="74"/>
      <c r="Y30" s="74"/>
      <c r="Z30" s="129"/>
      <c r="AA30" s="129"/>
      <c r="AB30" s="129"/>
      <c r="AC30" s="868"/>
      <c r="AD30" s="172"/>
    </row>
    <row r="31" spans="1:31" x14ac:dyDescent="0.2">
      <c r="A31" s="987"/>
      <c r="B31" s="113"/>
      <c r="C31" s="130">
        <v>2019</v>
      </c>
      <c r="D31" s="111" t="s">
        <v>41</v>
      </c>
      <c r="E31" s="35"/>
      <c r="F31" s="26">
        <v>1904</v>
      </c>
      <c r="G31" s="26"/>
      <c r="H31" s="26">
        <v>4820</v>
      </c>
      <c r="I31" s="26"/>
      <c r="J31" s="26">
        <v>6967</v>
      </c>
      <c r="K31" s="26"/>
      <c r="L31" s="26">
        <v>12227</v>
      </c>
      <c r="M31" s="26"/>
      <c r="N31" s="26">
        <v>64</v>
      </c>
      <c r="O31" s="26"/>
      <c r="P31" s="26">
        <v>127</v>
      </c>
      <c r="Q31" s="26"/>
      <c r="R31" s="26">
        <v>2124</v>
      </c>
      <c r="S31" s="26"/>
      <c r="T31" s="26">
        <v>3540</v>
      </c>
      <c r="U31" s="26"/>
      <c r="V31" s="26">
        <v>0</v>
      </c>
      <c r="W31" s="26"/>
      <c r="X31" s="26">
        <v>0</v>
      </c>
      <c r="Y31" s="26"/>
      <c r="Z31" s="26">
        <f>F31+J31+N31+R31</f>
        <v>11059</v>
      </c>
      <c r="AA31" s="147"/>
      <c r="AB31" s="147">
        <f>H31+L31+P31+T31+X31</f>
        <v>20714</v>
      </c>
      <c r="AC31" s="868"/>
      <c r="AD31" s="176"/>
      <c r="AE31" s="81"/>
    </row>
    <row r="32" spans="1:31" ht="12" customHeight="1" x14ac:dyDescent="0.2">
      <c r="A32" s="987"/>
      <c r="B32" s="109"/>
      <c r="C32" s="135"/>
      <c r="D32" s="572"/>
      <c r="E32" s="134"/>
      <c r="F32" s="134"/>
      <c r="G32" s="134"/>
      <c r="H32" s="134"/>
      <c r="I32" s="134"/>
      <c r="J32" s="134"/>
      <c r="K32" s="134"/>
      <c r="L32" s="134"/>
      <c r="M32" s="134"/>
      <c r="N32" s="134"/>
      <c r="O32" s="134"/>
      <c r="P32" s="134"/>
      <c r="Q32" s="134"/>
      <c r="R32" s="134"/>
      <c r="S32" s="134"/>
      <c r="T32" s="134"/>
      <c r="U32" s="74"/>
      <c r="V32" s="74"/>
      <c r="W32" s="74"/>
      <c r="X32" s="74"/>
      <c r="Y32" s="74"/>
      <c r="Z32" s="129"/>
      <c r="AA32" s="129"/>
      <c r="AB32" s="129"/>
      <c r="AC32" s="868"/>
      <c r="AD32" s="172"/>
    </row>
    <row r="33" spans="1:56" x14ac:dyDescent="0.2">
      <c r="A33" s="987"/>
      <c r="B33" s="113"/>
      <c r="C33" s="130">
        <v>2018</v>
      </c>
      <c r="D33" s="111" t="s">
        <v>41</v>
      </c>
      <c r="E33" s="35"/>
      <c r="F33" s="26">
        <v>1904</v>
      </c>
      <c r="G33" s="26"/>
      <c r="H33" s="26">
        <v>4845</v>
      </c>
      <c r="I33" s="26"/>
      <c r="J33" s="26">
        <v>7506</v>
      </c>
      <c r="K33" s="26"/>
      <c r="L33" s="26">
        <v>11268</v>
      </c>
      <c r="M33" s="26"/>
      <c r="N33" s="26">
        <v>30</v>
      </c>
      <c r="O33" s="26"/>
      <c r="P33" s="26">
        <v>48</v>
      </c>
      <c r="Q33" s="26"/>
      <c r="R33" s="26">
        <v>2041</v>
      </c>
      <c r="S33" s="26"/>
      <c r="T33" s="26">
        <v>2697</v>
      </c>
      <c r="U33" s="26"/>
      <c r="V33" s="26">
        <v>0</v>
      </c>
      <c r="W33" s="26"/>
      <c r="X33" s="26">
        <v>0</v>
      </c>
      <c r="Y33" s="26"/>
      <c r="Z33" s="26">
        <f>F33+J33+N33+R33</f>
        <v>11481</v>
      </c>
      <c r="AA33" s="134"/>
      <c r="AB33" s="150">
        <f>H33+L33+P33+T33+X33</f>
        <v>18858</v>
      </c>
      <c r="AC33" s="868"/>
      <c r="AD33" s="176"/>
      <c r="AE33" s="81"/>
    </row>
    <row r="34" spans="1:56" ht="12" customHeight="1" x14ac:dyDescent="0.2">
      <c r="A34" s="987"/>
      <c r="B34" s="109"/>
      <c r="C34" s="135"/>
      <c r="D34" s="572"/>
      <c r="E34" s="134"/>
      <c r="F34" s="134"/>
      <c r="G34" s="134"/>
      <c r="H34" s="134"/>
      <c r="I34" s="134"/>
      <c r="J34" s="134"/>
      <c r="K34" s="134"/>
      <c r="L34" s="134"/>
      <c r="M34" s="134"/>
      <c r="N34" s="134"/>
      <c r="O34" s="134"/>
      <c r="P34" s="134"/>
      <c r="Q34" s="134"/>
      <c r="R34" s="134"/>
      <c r="S34" s="134"/>
      <c r="T34" s="134"/>
      <c r="U34" s="74"/>
      <c r="V34" s="74"/>
      <c r="W34" s="74"/>
      <c r="X34" s="74"/>
      <c r="Y34" s="74"/>
      <c r="Z34" s="129"/>
      <c r="AA34" s="129"/>
      <c r="AB34" s="129"/>
      <c r="AC34" s="868"/>
      <c r="AD34" s="172"/>
    </row>
    <row r="35" spans="1:56" x14ac:dyDescent="0.2">
      <c r="A35" s="987"/>
      <c r="B35" s="113"/>
      <c r="C35" s="135">
        <v>2017</v>
      </c>
      <c r="D35" s="132" t="s">
        <v>41</v>
      </c>
      <c r="E35" s="134"/>
      <c r="F35" s="134">
        <v>1491</v>
      </c>
      <c r="G35" s="134"/>
      <c r="H35" s="134">
        <v>3481</v>
      </c>
      <c r="I35" s="134"/>
      <c r="J35" s="134">
        <v>6851</v>
      </c>
      <c r="K35" s="134"/>
      <c r="L35" s="134">
        <v>9995</v>
      </c>
      <c r="M35" s="134"/>
      <c r="N35" s="134">
        <v>45</v>
      </c>
      <c r="O35" s="134"/>
      <c r="P35" s="134">
        <v>79</v>
      </c>
      <c r="Q35" s="134"/>
      <c r="R35" s="134">
        <v>1908</v>
      </c>
      <c r="S35" s="134"/>
      <c r="T35" s="134">
        <v>3010</v>
      </c>
      <c r="U35" s="134"/>
      <c r="V35" s="134">
        <v>0</v>
      </c>
      <c r="W35" s="134"/>
      <c r="X35" s="134">
        <v>0</v>
      </c>
      <c r="Y35" s="134"/>
      <c r="Z35" s="129">
        <f>+F35+J35+N35+R35+V35</f>
        <v>10295</v>
      </c>
      <c r="AA35" s="276"/>
      <c r="AB35" s="150">
        <f>H35+L35+P35+T35+X35</f>
        <v>16565</v>
      </c>
      <c r="AC35" s="868"/>
      <c r="AD35" s="176"/>
      <c r="AE35" s="81"/>
    </row>
    <row r="36" spans="1:56" ht="12" customHeight="1" x14ac:dyDescent="0.2">
      <c r="A36" s="987"/>
      <c r="B36" s="195"/>
      <c r="C36" s="869"/>
      <c r="D36" s="870"/>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871"/>
      <c r="AD36" s="216"/>
      <c r="AE36" s="81"/>
    </row>
    <row r="37" spans="1:56" ht="6.75" customHeight="1" x14ac:dyDescent="0.2">
      <c r="A37" s="987"/>
      <c r="B37" s="113"/>
      <c r="C37" s="271"/>
      <c r="D37" s="495"/>
      <c r="E37" s="150"/>
      <c r="F37" s="150"/>
      <c r="G37" s="150"/>
      <c r="H37" s="150"/>
      <c r="I37" s="150"/>
      <c r="J37" s="150"/>
      <c r="K37" s="150"/>
      <c r="L37" s="134"/>
      <c r="M37" s="150"/>
      <c r="N37" s="150"/>
      <c r="O37" s="150"/>
      <c r="P37" s="150"/>
      <c r="Q37" s="150"/>
      <c r="R37" s="150"/>
      <c r="S37" s="150"/>
      <c r="T37" s="150"/>
      <c r="U37" s="150"/>
      <c r="V37" s="150"/>
      <c r="W37" s="150"/>
      <c r="X37" s="150"/>
      <c r="Y37" s="150"/>
      <c r="Z37" s="150"/>
      <c r="AA37" s="150"/>
      <c r="AB37" s="150"/>
      <c r="AC37" s="872"/>
      <c r="AD37" s="176"/>
      <c r="AE37" s="81"/>
    </row>
    <row r="38" spans="1:56" s="74" customFormat="1" ht="12" customHeight="1" x14ac:dyDescent="0.2">
      <c r="A38" s="987"/>
      <c r="B38" s="110"/>
      <c r="C38" s="130">
        <v>2021</v>
      </c>
      <c r="D38" s="196" t="s">
        <v>428</v>
      </c>
      <c r="E38" s="35"/>
      <c r="F38" s="26">
        <v>1643</v>
      </c>
      <c r="G38" s="26"/>
      <c r="H38" s="26">
        <v>4398.5860000000002</v>
      </c>
      <c r="I38" s="26"/>
      <c r="J38" s="26">
        <v>4867</v>
      </c>
      <c r="K38" s="26"/>
      <c r="L38" s="26">
        <v>6857.8670000000002</v>
      </c>
      <c r="M38" s="26"/>
      <c r="N38" s="26">
        <v>0</v>
      </c>
      <c r="O38" s="26"/>
      <c r="P38" s="26">
        <v>0</v>
      </c>
      <c r="Q38" s="26"/>
      <c r="R38" s="26">
        <v>1594</v>
      </c>
      <c r="S38" s="26"/>
      <c r="T38" s="26">
        <v>2278.817</v>
      </c>
      <c r="U38" s="26"/>
      <c r="V38" s="26">
        <v>0</v>
      </c>
      <c r="W38" s="26"/>
      <c r="X38" s="26">
        <v>0</v>
      </c>
      <c r="Y38" s="134"/>
      <c r="Z38" s="129">
        <f>F38+J38+N38+R38+V38</f>
        <v>8104</v>
      </c>
      <c r="AA38" s="147"/>
      <c r="AB38" s="147">
        <f>H38+L38+P38+T38+X38</f>
        <v>13535.27</v>
      </c>
      <c r="AC38" s="217"/>
      <c r="AD38" s="174"/>
      <c r="AG38" s="130"/>
      <c r="AH38" s="196"/>
      <c r="AI38" s="35"/>
      <c r="AJ38" s="26"/>
      <c r="AK38" s="26"/>
      <c r="AL38" s="26"/>
      <c r="AM38" s="26"/>
      <c r="AN38" s="26"/>
      <c r="AO38" s="26"/>
      <c r="AP38" s="26"/>
      <c r="AQ38" s="26"/>
      <c r="AR38" s="26"/>
      <c r="AS38" s="26"/>
      <c r="AT38" s="26"/>
      <c r="AU38" s="26"/>
      <c r="AV38" s="26"/>
      <c r="AW38" s="26"/>
      <c r="AX38" s="26"/>
      <c r="AY38" s="26"/>
      <c r="AZ38" s="26"/>
      <c r="BA38" s="26"/>
      <c r="BB38" s="26"/>
      <c r="BC38" s="134"/>
      <c r="BD38" s="129"/>
    </row>
    <row r="39" spans="1:56" s="74" customFormat="1" ht="12" customHeight="1" x14ac:dyDescent="0.2">
      <c r="A39" s="987"/>
      <c r="B39" s="110"/>
      <c r="C39" s="130"/>
      <c r="D39" s="133"/>
      <c r="E39" s="134"/>
      <c r="F39" s="134"/>
      <c r="G39" s="134"/>
      <c r="H39" s="134"/>
      <c r="I39" s="134"/>
      <c r="J39" s="134"/>
      <c r="K39" s="134"/>
      <c r="L39" s="134"/>
      <c r="M39" s="134"/>
      <c r="N39" s="134"/>
      <c r="O39" s="134"/>
      <c r="P39" s="134"/>
      <c r="Q39" s="134"/>
      <c r="R39" s="134"/>
      <c r="S39" s="134"/>
      <c r="T39" s="134"/>
      <c r="U39" s="134"/>
      <c r="V39" s="134"/>
      <c r="W39" s="134"/>
      <c r="X39" s="134"/>
      <c r="Y39" s="134"/>
      <c r="Z39" s="129"/>
      <c r="AA39" s="134"/>
      <c r="AB39" s="134"/>
      <c r="AC39" s="218"/>
      <c r="AD39" s="174"/>
      <c r="AG39" s="130"/>
      <c r="AH39" s="133"/>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29"/>
    </row>
    <row r="40" spans="1:56" s="74" customFormat="1" ht="12" customHeight="1" x14ac:dyDescent="0.2">
      <c r="A40" s="987"/>
      <c r="B40" s="110"/>
      <c r="C40" s="130"/>
      <c r="D40" s="196" t="s">
        <v>423</v>
      </c>
      <c r="E40" s="35"/>
      <c r="F40" s="26">
        <v>1654</v>
      </c>
      <c r="G40" s="26"/>
      <c r="H40" s="26">
        <v>4274.6189999999997</v>
      </c>
      <c r="I40" s="26"/>
      <c r="J40" s="26">
        <v>5024</v>
      </c>
      <c r="K40" s="26"/>
      <c r="L40" s="26">
        <v>7442.8680000000004</v>
      </c>
      <c r="M40" s="26"/>
      <c r="N40" s="26">
        <v>0</v>
      </c>
      <c r="O40" s="26"/>
      <c r="P40" s="26">
        <v>0</v>
      </c>
      <c r="Q40" s="26"/>
      <c r="R40" s="26">
        <v>1643</v>
      </c>
      <c r="S40" s="26"/>
      <c r="T40" s="26">
        <v>2436.8710000000001</v>
      </c>
      <c r="U40" s="26"/>
      <c r="V40" s="26">
        <v>0</v>
      </c>
      <c r="W40" s="26"/>
      <c r="X40" s="26">
        <v>0</v>
      </c>
      <c r="Y40" s="134"/>
      <c r="Z40" s="129">
        <f>F40+J40+N40+R40+V40</f>
        <v>8321</v>
      </c>
      <c r="AA40" s="147"/>
      <c r="AB40" s="147">
        <f>H40+L40+P40+T40+X40</f>
        <v>14154.358</v>
      </c>
      <c r="AC40" s="217"/>
      <c r="AD40" s="174"/>
      <c r="AG40" s="130"/>
      <c r="AH40" s="196"/>
      <c r="AI40" s="35"/>
      <c r="AJ40" s="26"/>
      <c r="AK40" s="26"/>
      <c r="AL40" s="26"/>
      <c r="AM40" s="26"/>
      <c r="AN40" s="26"/>
      <c r="AO40" s="26"/>
      <c r="AP40" s="26"/>
      <c r="AQ40" s="26"/>
      <c r="AR40" s="26"/>
      <c r="AS40" s="26"/>
      <c r="AT40" s="26"/>
      <c r="AU40" s="26"/>
      <c r="AV40" s="26"/>
      <c r="AW40" s="26"/>
      <c r="AX40" s="26"/>
      <c r="AY40" s="26"/>
      <c r="AZ40" s="26"/>
      <c r="BA40" s="26"/>
      <c r="BB40" s="26"/>
      <c r="BC40" s="134"/>
      <c r="BD40" s="129"/>
    </row>
    <row r="41" spans="1:56" s="74" customFormat="1" ht="12" customHeight="1" x14ac:dyDescent="0.2">
      <c r="A41" s="987"/>
      <c r="B41" s="110"/>
      <c r="C41" s="130"/>
      <c r="D41" s="133"/>
      <c r="E41" s="134"/>
      <c r="F41" s="134"/>
      <c r="G41" s="134"/>
      <c r="H41" s="134"/>
      <c r="I41" s="134"/>
      <c r="J41" s="134"/>
      <c r="K41" s="134"/>
      <c r="L41" s="134"/>
      <c r="M41" s="134"/>
      <c r="N41" s="134"/>
      <c r="O41" s="134"/>
      <c r="P41" s="134"/>
      <c r="Q41" s="134"/>
      <c r="R41" s="134"/>
      <c r="S41" s="134"/>
      <c r="T41" s="134"/>
      <c r="U41" s="134"/>
      <c r="V41" s="134"/>
      <c r="W41" s="134"/>
      <c r="X41" s="134"/>
      <c r="Y41" s="134"/>
      <c r="Z41" s="129"/>
      <c r="AA41" s="134"/>
      <c r="AB41" s="134"/>
      <c r="AC41" s="218"/>
      <c r="AD41" s="174"/>
      <c r="AG41" s="130"/>
      <c r="AH41" s="133"/>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29"/>
    </row>
    <row r="42" spans="1:56" s="74" customFormat="1" ht="12" customHeight="1" x14ac:dyDescent="0.2">
      <c r="A42" s="987"/>
      <c r="B42" s="136"/>
      <c r="C42" s="130"/>
      <c r="D42" s="196" t="s">
        <v>421</v>
      </c>
      <c r="E42" s="35"/>
      <c r="F42" s="26">
        <v>1620</v>
      </c>
      <c r="G42" s="26"/>
      <c r="H42" s="26">
        <v>3942.346</v>
      </c>
      <c r="I42" s="26"/>
      <c r="J42" s="26">
        <v>5094</v>
      </c>
      <c r="K42" s="26"/>
      <c r="L42" s="26">
        <v>7131.6289999999999</v>
      </c>
      <c r="M42" s="26"/>
      <c r="N42" s="26">
        <v>0</v>
      </c>
      <c r="O42" s="26"/>
      <c r="P42" s="26">
        <v>0</v>
      </c>
      <c r="Q42" s="26"/>
      <c r="R42" s="26">
        <v>1599</v>
      </c>
      <c r="S42" s="26"/>
      <c r="T42" s="26">
        <v>2514.3879999999999</v>
      </c>
      <c r="U42" s="26"/>
      <c r="V42" s="26">
        <v>0</v>
      </c>
      <c r="W42" s="26"/>
      <c r="X42" s="26">
        <v>0</v>
      </c>
      <c r="Y42" s="134"/>
      <c r="Z42" s="129">
        <f>F42+J42+N42+R42</f>
        <v>8313</v>
      </c>
      <c r="AA42" s="147"/>
      <c r="AB42" s="147">
        <f>H42+L42+P42+T42+X42</f>
        <v>13588.363000000001</v>
      </c>
      <c r="AC42" s="219"/>
      <c r="AD42" s="174"/>
      <c r="AE42" s="205"/>
      <c r="AG42" s="130"/>
      <c r="AH42" s="196"/>
      <c r="AI42" s="35"/>
      <c r="AJ42" s="26"/>
      <c r="AK42" s="26"/>
      <c r="AL42" s="26"/>
      <c r="AM42" s="26"/>
      <c r="AN42" s="26"/>
      <c r="AO42" s="26"/>
      <c r="AP42" s="26"/>
      <c r="AQ42" s="26"/>
      <c r="AR42" s="26"/>
      <c r="AS42" s="26"/>
      <c r="AT42" s="26"/>
      <c r="AU42" s="26"/>
      <c r="AV42" s="26"/>
      <c r="AW42" s="26"/>
      <c r="AX42" s="26"/>
      <c r="AY42" s="26"/>
      <c r="AZ42" s="26"/>
      <c r="BA42" s="26"/>
      <c r="BB42" s="26"/>
      <c r="BC42" s="134"/>
      <c r="BD42" s="129"/>
    </row>
    <row r="43" spans="1:56" s="74" customFormat="1" ht="13.5" customHeight="1" x14ac:dyDescent="0.2">
      <c r="A43" s="987"/>
      <c r="B43" s="136"/>
      <c r="C43" s="135"/>
      <c r="D43" s="276"/>
      <c r="E43" s="134"/>
      <c r="F43" s="134"/>
      <c r="G43" s="134"/>
      <c r="H43" s="134"/>
      <c r="I43" s="134"/>
      <c r="J43" s="134"/>
      <c r="K43" s="134"/>
      <c r="L43" s="134"/>
      <c r="M43" s="134"/>
      <c r="N43" s="134"/>
      <c r="O43" s="134"/>
      <c r="P43" s="134"/>
      <c r="Q43" s="134"/>
      <c r="R43" s="134"/>
      <c r="S43" s="134"/>
      <c r="T43" s="134"/>
      <c r="U43" s="134"/>
      <c r="V43" s="134"/>
      <c r="W43" s="134"/>
      <c r="X43" s="134"/>
      <c r="Y43" s="134"/>
      <c r="Z43" s="129"/>
      <c r="AA43" s="134"/>
      <c r="AB43" s="134"/>
      <c r="AC43" s="218"/>
      <c r="AD43" s="180"/>
      <c r="AE43" s="220"/>
      <c r="AG43" s="135"/>
      <c r="AH43" s="276"/>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29"/>
    </row>
    <row r="44" spans="1:56" s="74" customFormat="1" ht="13.5" customHeight="1" x14ac:dyDescent="0.2">
      <c r="A44" s="987"/>
      <c r="B44" s="136"/>
      <c r="C44" s="130">
        <v>2020</v>
      </c>
      <c r="D44" s="196" t="s">
        <v>427</v>
      </c>
      <c r="E44" s="134"/>
      <c r="F44" s="134">
        <v>1756</v>
      </c>
      <c r="G44" s="134"/>
      <c r="H44" s="134">
        <v>4156.3969999999999</v>
      </c>
      <c r="I44" s="134"/>
      <c r="J44" s="134">
        <v>6126</v>
      </c>
      <c r="K44" s="134"/>
      <c r="L44" s="134">
        <v>7901.7</v>
      </c>
      <c r="M44" s="134"/>
      <c r="N44" s="134">
        <v>48</v>
      </c>
      <c r="O44" s="134"/>
      <c r="P44" s="134">
        <v>91.63</v>
      </c>
      <c r="Q44" s="134"/>
      <c r="R44" s="134">
        <v>1978</v>
      </c>
      <c r="S44" s="134"/>
      <c r="T44" s="134">
        <v>3092.8209999999999</v>
      </c>
      <c r="U44" s="134"/>
      <c r="V44" s="134">
        <v>0</v>
      </c>
      <c r="W44" s="134"/>
      <c r="X44" s="134">
        <v>0</v>
      </c>
      <c r="Y44" s="134"/>
      <c r="Z44" s="129">
        <f>F44+J44+N44+R44+V44</f>
        <v>9908</v>
      </c>
      <c r="AA44" s="134"/>
      <c r="AB44" s="148">
        <f>H44+L44+P44+T44+X44</f>
        <v>15242.547999999999</v>
      </c>
      <c r="AC44" s="219"/>
      <c r="AD44" s="221"/>
      <c r="AE44" s="220"/>
      <c r="AG44" s="130"/>
      <c r="AH44" s="196"/>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29"/>
    </row>
    <row r="45" spans="1:56" s="74" customFormat="1" ht="9.75" customHeight="1" x14ac:dyDescent="0.2">
      <c r="A45" s="987"/>
      <c r="B45" s="110"/>
      <c r="C45" s="135"/>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218"/>
      <c r="AD45" s="174"/>
      <c r="AG45" s="135"/>
      <c r="AH45" s="133"/>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row>
    <row r="46" spans="1:56" s="74" customFormat="1" x14ac:dyDescent="0.2">
      <c r="A46" s="987"/>
      <c r="B46" s="110"/>
      <c r="C46" s="130"/>
      <c r="D46" s="196" t="s">
        <v>423</v>
      </c>
      <c r="E46" s="134"/>
      <c r="F46" s="134">
        <v>1744</v>
      </c>
      <c r="G46" s="134"/>
      <c r="H46" s="134">
        <v>4280.0609999999997</v>
      </c>
      <c r="I46" s="134"/>
      <c r="J46" s="134">
        <v>6337</v>
      </c>
      <c r="K46" s="134"/>
      <c r="L46" s="134">
        <v>8681.6280000000006</v>
      </c>
      <c r="M46" s="134"/>
      <c r="N46" s="134">
        <v>50</v>
      </c>
      <c r="O46" s="134"/>
      <c r="P46" s="134">
        <v>86.007999999999996</v>
      </c>
      <c r="Q46" s="134"/>
      <c r="R46" s="134">
        <v>2015</v>
      </c>
      <c r="S46" s="134"/>
      <c r="T46" s="134">
        <v>2939.116</v>
      </c>
      <c r="U46" s="134"/>
      <c r="V46" s="134">
        <v>0</v>
      </c>
      <c r="W46" s="134"/>
      <c r="X46" s="134">
        <v>0</v>
      </c>
      <c r="Y46" s="134"/>
      <c r="Z46" s="129">
        <f>F46+J46+N46+R46+V46</f>
        <v>10146</v>
      </c>
      <c r="AA46" s="134"/>
      <c r="AB46" s="148">
        <f>H46+L46+P46+T46+X46</f>
        <v>15986.813</v>
      </c>
      <c r="AC46" s="219"/>
      <c r="AD46" s="174"/>
      <c r="AG46" s="130"/>
      <c r="AH46" s="196"/>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29"/>
    </row>
    <row r="47" spans="1:56" s="74" customFormat="1" ht="12" customHeight="1" x14ac:dyDescent="0.2">
      <c r="A47" s="987"/>
      <c r="B47" s="110"/>
      <c r="C47" s="135"/>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218"/>
      <c r="AD47" s="174"/>
      <c r="AG47" s="135"/>
      <c r="AH47" s="133"/>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row>
    <row r="48" spans="1:56" s="74" customFormat="1" ht="12" customHeight="1" x14ac:dyDescent="0.2">
      <c r="A48" s="987"/>
      <c r="B48" s="136"/>
      <c r="C48" s="130"/>
      <c r="D48" s="196" t="s">
        <v>421</v>
      </c>
      <c r="E48" s="134"/>
      <c r="F48" s="134">
        <v>1767</v>
      </c>
      <c r="G48" s="134"/>
      <c r="H48" s="134">
        <v>4169.1949999999997</v>
      </c>
      <c r="I48" s="134"/>
      <c r="J48" s="134">
        <v>6302</v>
      </c>
      <c r="K48" s="134"/>
      <c r="L48" s="134">
        <v>9002.6740000000009</v>
      </c>
      <c r="M48" s="134"/>
      <c r="N48" s="134">
        <v>52</v>
      </c>
      <c r="O48" s="134"/>
      <c r="P48" s="134">
        <v>98.313000000000002</v>
      </c>
      <c r="Q48" s="134"/>
      <c r="R48" s="134">
        <v>1994</v>
      </c>
      <c r="S48" s="134"/>
      <c r="T48" s="134">
        <v>3064.8429999999998</v>
      </c>
      <c r="U48" s="134"/>
      <c r="V48" s="134">
        <v>0</v>
      </c>
      <c r="W48" s="134"/>
      <c r="X48" s="134">
        <v>0</v>
      </c>
      <c r="Y48" s="134"/>
      <c r="Z48" s="129">
        <f t="shared" ref="Z48" si="0">F48+J48+N48+R48</f>
        <v>10115</v>
      </c>
      <c r="AA48" s="134"/>
      <c r="AB48" s="148">
        <f>H48+L48+P48+T48+X48</f>
        <v>16335.025000000001</v>
      </c>
      <c r="AC48" s="219"/>
      <c r="AD48" s="180"/>
      <c r="AE48" s="220"/>
      <c r="AG48" s="130"/>
      <c r="AH48" s="196"/>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29"/>
    </row>
    <row r="49" spans="1:31" ht="4.1500000000000004" customHeight="1" x14ac:dyDescent="0.2">
      <c r="A49" s="987"/>
      <c r="B49" s="113"/>
      <c r="C49" s="137"/>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23"/>
      <c r="AD49" s="176"/>
      <c r="AE49" s="166"/>
    </row>
    <row r="50" spans="1:31" ht="6" customHeight="1" x14ac:dyDescent="0.2">
      <c r="A50" s="987"/>
      <c r="B50" s="140"/>
      <c r="C50" s="143"/>
      <c r="D50" s="885"/>
      <c r="E50" s="460"/>
      <c r="F50" s="460"/>
      <c r="G50" s="460"/>
      <c r="H50" s="460"/>
      <c r="I50" s="460"/>
      <c r="J50" s="460"/>
      <c r="K50" s="460"/>
      <c r="L50" s="460"/>
      <c r="M50" s="460"/>
      <c r="N50" s="460"/>
      <c r="O50" s="460"/>
      <c r="P50" s="460"/>
      <c r="Q50" s="460"/>
      <c r="R50" s="460"/>
      <c r="S50" s="460"/>
      <c r="T50" s="460"/>
      <c r="U50" s="460"/>
      <c r="V50" s="460"/>
      <c r="W50" s="460"/>
      <c r="X50" s="460"/>
      <c r="Y50" s="460"/>
      <c r="Z50" s="886"/>
      <c r="AA50" s="460"/>
      <c r="AB50" s="460"/>
      <c r="AC50" s="144"/>
      <c r="AD50" s="183"/>
    </row>
    <row r="51" spans="1:31" ht="6" customHeight="1" x14ac:dyDescent="0.2">
      <c r="A51" s="198"/>
      <c r="B51" s="193"/>
      <c r="C51" s="137"/>
      <c r="D51" s="572"/>
      <c r="E51" s="128"/>
      <c r="F51" s="128"/>
      <c r="G51" s="128"/>
      <c r="H51" s="128"/>
      <c r="I51" s="128"/>
      <c r="J51" s="128"/>
      <c r="K51" s="128"/>
      <c r="L51" s="128"/>
      <c r="M51" s="128"/>
      <c r="N51" s="128"/>
      <c r="O51" s="128"/>
      <c r="P51" s="128"/>
      <c r="Q51" s="128"/>
      <c r="R51" s="128"/>
      <c r="S51" s="128"/>
      <c r="T51" s="128"/>
      <c r="U51" s="128"/>
      <c r="V51" s="128"/>
      <c r="W51" s="128"/>
      <c r="X51" s="128"/>
      <c r="Y51" s="128"/>
      <c r="Z51" s="713"/>
      <c r="AA51" s="128"/>
      <c r="AB51" s="128"/>
      <c r="AC51" s="193"/>
      <c r="AD51" s="193"/>
    </row>
    <row r="52" spans="1:31" x14ac:dyDescent="0.2">
      <c r="A52" s="199"/>
      <c r="B52" s="81"/>
      <c r="C52" s="138" t="s">
        <v>340</v>
      </c>
      <c r="D52" s="74"/>
      <c r="E52" s="205" t="s">
        <v>341</v>
      </c>
      <c r="F52" s="205"/>
      <c r="G52" s="205"/>
      <c r="H52" s="205"/>
      <c r="I52" s="205"/>
      <c r="J52" s="205"/>
      <c r="K52" s="205"/>
      <c r="L52" s="205"/>
      <c r="M52" s="205"/>
      <c r="N52" s="205"/>
      <c r="O52" s="205"/>
      <c r="P52" s="205"/>
      <c r="Q52" s="205"/>
      <c r="R52" s="205"/>
      <c r="S52" s="205"/>
      <c r="T52" s="205"/>
      <c r="U52" s="205"/>
      <c r="V52" s="205"/>
      <c r="W52" s="205"/>
      <c r="X52" s="205"/>
      <c r="Y52" s="205"/>
      <c r="Z52" s="220"/>
      <c r="AA52" s="205"/>
      <c r="AB52" s="220"/>
      <c r="AC52" s="81"/>
      <c r="AD52" s="81"/>
      <c r="AE52" s="81"/>
    </row>
    <row r="53" spans="1:31" ht="8.25" customHeight="1" x14ac:dyDescent="0.2">
      <c r="C53" s="200"/>
      <c r="D53" s="74"/>
      <c r="E53" s="74"/>
      <c r="F53" s="74"/>
      <c r="G53" s="74"/>
      <c r="H53" s="74"/>
      <c r="I53" s="74"/>
      <c r="J53" s="74"/>
      <c r="K53" s="74"/>
      <c r="L53" s="74"/>
      <c r="M53" s="74"/>
      <c r="N53" s="74"/>
      <c r="O53" s="74"/>
      <c r="P53" s="74"/>
      <c r="Q53" s="74"/>
      <c r="R53" s="74"/>
      <c r="S53" s="74"/>
      <c r="T53" s="74"/>
      <c r="U53" s="74"/>
      <c r="V53" s="74"/>
      <c r="W53" s="74"/>
      <c r="X53" s="74"/>
      <c r="Y53" s="74"/>
      <c r="Z53" s="632"/>
      <c r="AA53" s="74"/>
      <c r="AB53" s="74"/>
    </row>
    <row r="54" spans="1:31" x14ac:dyDescent="0.2">
      <c r="B54" s="201"/>
      <c r="C54" s="80"/>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5"/>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BN51"/>
  <sheetViews>
    <sheetView zoomScaleNormal="100" zoomScaleSheetLayoutView="160" workbookViewId="0"/>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6.710937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342</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343</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19">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7"/>
    </row>
    <row r="6" spans="1:34" s="73" customFormat="1" ht="10.5" customHeight="1" x14ac:dyDescent="0.2">
      <c r="A6" s="1020"/>
      <c r="B6" s="89"/>
      <c r="C6" s="90" t="s">
        <v>50</v>
      </c>
      <c r="D6" s="91"/>
      <c r="E6" s="90"/>
      <c r="F6" s="91" t="s">
        <v>344</v>
      </c>
      <c r="G6" s="91"/>
      <c r="H6" s="91"/>
      <c r="I6" s="96"/>
      <c r="J6" s="96"/>
      <c r="K6" s="96"/>
      <c r="L6" s="96"/>
      <c r="M6" s="96"/>
      <c r="N6" s="91" t="s">
        <v>345</v>
      </c>
      <c r="O6" s="96"/>
      <c r="P6" s="96"/>
      <c r="Q6" s="96"/>
      <c r="R6" s="96"/>
      <c r="S6" s="96"/>
      <c r="T6" s="96"/>
      <c r="U6" s="96"/>
      <c r="V6" s="91" t="s">
        <v>346</v>
      </c>
      <c r="W6" s="96"/>
      <c r="X6" s="90" t="s">
        <v>12</v>
      </c>
      <c r="Y6" s="96"/>
      <c r="Z6" s="91" t="s">
        <v>346</v>
      </c>
      <c r="AA6" s="96"/>
      <c r="AB6" s="91" t="s">
        <v>347</v>
      </c>
      <c r="AC6" s="96"/>
      <c r="AD6" s="91" t="s">
        <v>348</v>
      </c>
      <c r="AE6" s="96"/>
      <c r="AF6" s="91" t="s">
        <v>348</v>
      </c>
      <c r="AG6" s="91"/>
      <c r="AH6" s="168"/>
    </row>
    <row r="7" spans="1:34" s="73" customFormat="1" ht="10.5" customHeight="1" x14ac:dyDescent="0.2">
      <c r="A7" s="1020"/>
      <c r="B7" s="92"/>
      <c r="C7" s="93" t="s">
        <v>52</v>
      </c>
      <c r="D7" s="94"/>
      <c r="E7" s="95"/>
      <c r="F7" s="94" t="s">
        <v>349</v>
      </c>
      <c r="G7" s="96"/>
      <c r="H7" s="96"/>
      <c r="I7" s="96"/>
      <c r="J7" s="96"/>
      <c r="K7" s="96"/>
      <c r="L7" s="96"/>
      <c r="M7" s="96"/>
      <c r="N7" s="94" t="s">
        <v>350</v>
      </c>
      <c r="O7" s="96"/>
      <c r="P7" s="96"/>
      <c r="Q7" s="96"/>
      <c r="R7" s="96"/>
      <c r="S7" s="96"/>
      <c r="T7" s="96"/>
      <c r="U7" s="96"/>
      <c r="V7" s="91" t="s">
        <v>351</v>
      </c>
      <c r="W7" s="96"/>
      <c r="X7" s="93" t="s">
        <v>18</v>
      </c>
      <c r="Y7" s="96"/>
      <c r="Z7" s="91" t="s">
        <v>352</v>
      </c>
      <c r="AA7" s="96"/>
      <c r="AB7" s="91" t="s">
        <v>353</v>
      </c>
      <c r="AC7" s="96"/>
      <c r="AD7" s="91" t="s">
        <v>354</v>
      </c>
      <c r="AE7" s="96"/>
      <c r="AF7" s="91" t="s">
        <v>355</v>
      </c>
      <c r="AG7" s="91"/>
      <c r="AH7" s="168"/>
    </row>
    <row r="8" spans="1:34" s="73" customFormat="1" ht="10.5" customHeight="1" x14ac:dyDescent="0.2">
      <c r="A8" s="1020"/>
      <c r="B8" s="92"/>
      <c r="C8" s="97"/>
      <c r="D8" s="96"/>
      <c r="E8" s="95"/>
      <c r="F8" s="98"/>
      <c r="G8" s="98"/>
      <c r="H8" s="98"/>
      <c r="I8" s="98"/>
      <c r="J8" s="98"/>
      <c r="K8" s="98"/>
      <c r="L8" s="98"/>
      <c r="M8" s="146"/>
      <c r="N8" s="98"/>
      <c r="O8" s="98"/>
      <c r="P8" s="98"/>
      <c r="Q8" s="98"/>
      <c r="R8" s="98"/>
      <c r="S8" s="98"/>
      <c r="T8" s="98"/>
      <c r="U8" s="146"/>
      <c r="V8" s="151" t="s">
        <v>16</v>
      </c>
      <c r="W8" s="146"/>
      <c r="X8" s="152" t="s">
        <v>356</v>
      </c>
      <c r="Y8" s="146"/>
      <c r="Z8" s="151" t="s">
        <v>16</v>
      </c>
      <c r="AA8" s="146"/>
      <c r="AB8" s="151" t="s">
        <v>357</v>
      </c>
      <c r="AC8" s="146"/>
      <c r="AD8" s="94" t="s">
        <v>358</v>
      </c>
      <c r="AE8" s="146"/>
      <c r="AF8" s="151" t="s">
        <v>359</v>
      </c>
      <c r="AG8" s="151"/>
      <c r="AH8" s="168"/>
    </row>
    <row r="9" spans="1:34" s="73" customFormat="1" ht="10.5" customHeight="1" x14ac:dyDescent="0.2">
      <c r="A9" s="1020"/>
      <c r="B9" s="92"/>
      <c r="C9" s="97"/>
      <c r="D9" s="96"/>
      <c r="E9" s="95"/>
      <c r="F9" s="96"/>
      <c r="G9" s="96"/>
      <c r="H9" s="96"/>
      <c r="I9" s="96"/>
      <c r="J9" s="96"/>
      <c r="K9" s="96"/>
      <c r="L9" s="96"/>
      <c r="M9" s="96"/>
      <c r="N9" s="96"/>
      <c r="O9" s="96"/>
      <c r="P9" s="96"/>
      <c r="Q9" s="96"/>
      <c r="R9" s="96"/>
      <c r="S9" s="96"/>
      <c r="T9" s="96"/>
      <c r="U9" s="96"/>
      <c r="V9" s="91" t="s">
        <v>24</v>
      </c>
      <c r="W9" s="96"/>
      <c r="X9" s="93" t="s">
        <v>360</v>
      </c>
      <c r="Y9" s="96"/>
      <c r="Z9" s="91" t="s">
        <v>24</v>
      </c>
      <c r="AA9" s="96"/>
      <c r="AB9" s="94" t="s">
        <v>361</v>
      </c>
      <c r="AC9" s="96"/>
      <c r="AD9" s="94" t="s">
        <v>362</v>
      </c>
      <c r="AE9" s="96"/>
      <c r="AF9" s="94" t="s">
        <v>363</v>
      </c>
      <c r="AG9" s="94"/>
      <c r="AH9" s="168"/>
    </row>
    <row r="10" spans="1:34" s="73" customFormat="1" ht="10.5" customHeight="1" x14ac:dyDescent="0.2">
      <c r="A10" s="1020"/>
      <c r="B10" s="92"/>
      <c r="C10" s="97"/>
      <c r="D10" s="96"/>
      <c r="E10" s="95"/>
      <c r="F10" s="91" t="s">
        <v>325</v>
      </c>
      <c r="G10" s="96"/>
      <c r="H10" s="96"/>
      <c r="I10" s="96"/>
      <c r="J10" s="91" t="s">
        <v>364</v>
      </c>
      <c r="K10" s="96"/>
      <c r="L10" s="91" t="s">
        <v>13</v>
      </c>
      <c r="M10" s="96"/>
      <c r="N10" s="91" t="s">
        <v>325</v>
      </c>
      <c r="O10" s="96"/>
      <c r="P10" s="96"/>
      <c r="Q10" s="96"/>
      <c r="R10" s="91" t="s">
        <v>364</v>
      </c>
      <c r="S10" s="96"/>
      <c r="T10" s="91" t="s">
        <v>13</v>
      </c>
      <c r="U10" s="96"/>
      <c r="V10" s="91" t="s">
        <v>25</v>
      </c>
      <c r="W10" s="96"/>
      <c r="X10" s="153"/>
      <c r="Y10" s="96"/>
      <c r="Z10" s="91" t="s">
        <v>25</v>
      </c>
      <c r="AA10" s="96"/>
      <c r="AB10" s="94" t="s">
        <v>365</v>
      </c>
      <c r="AC10" s="96"/>
      <c r="AD10" s="151" t="s">
        <v>366</v>
      </c>
      <c r="AE10" s="96"/>
      <c r="AF10" s="94" t="s">
        <v>367</v>
      </c>
      <c r="AG10" s="94"/>
      <c r="AH10" s="168"/>
    </row>
    <row r="11" spans="1:34" s="73" customFormat="1" ht="10.5" customHeight="1" x14ac:dyDescent="0.2">
      <c r="A11" s="1020"/>
      <c r="B11" s="92"/>
      <c r="C11" s="97"/>
      <c r="D11" s="96"/>
      <c r="E11" s="95"/>
      <c r="F11" s="94" t="s">
        <v>328</v>
      </c>
      <c r="G11" s="96"/>
      <c r="H11" s="96"/>
      <c r="I11" s="96"/>
      <c r="J11" s="94" t="s">
        <v>40</v>
      </c>
      <c r="K11" s="96"/>
      <c r="L11" s="94" t="s">
        <v>22</v>
      </c>
      <c r="M11" s="96"/>
      <c r="N11" s="94" t="s">
        <v>328</v>
      </c>
      <c r="O11" s="96"/>
      <c r="P11" s="96"/>
      <c r="Q11" s="96"/>
      <c r="R11" s="94" t="s">
        <v>40</v>
      </c>
      <c r="S11" s="96"/>
      <c r="T11" s="94" t="s">
        <v>22</v>
      </c>
      <c r="U11" s="96"/>
      <c r="V11" s="104" t="s">
        <v>368</v>
      </c>
      <c r="W11" s="96"/>
      <c r="X11" s="96"/>
      <c r="Y11" s="96"/>
      <c r="Z11" s="104" t="s">
        <v>369</v>
      </c>
      <c r="AA11" s="96"/>
      <c r="AB11" s="94" t="s">
        <v>370</v>
      </c>
      <c r="AC11" s="96"/>
      <c r="AD11" s="104" t="s">
        <v>371</v>
      </c>
      <c r="AE11" s="96"/>
      <c r="AF11" s="104" t="s">
        <v>372</v>
      </c>
      <c r="AG11" s="104"/>
      <c r="AH11" s="168"/>
    </row>
    <row r="12" spans="1:34" s="73" customFormat="1" ht="10.5" customHeight="1" x14ac:dyDescent="0.2">
      <c r="A12" s="1020"/>
      <c r="B12" s="92"/>
      <c r="C12" s="97"/>
      <c r="D12" s="96"/>
      <c r="E12" s="95"/>
      <c r="F12" s="98"/>
      <c r="G12" s="98"/>
      <c r="H12" s="98"/>
      <c r="I12" s="146"/>
      <c r="J12" s="146"/>
      <c r="K12" s="146"/>
      <c r="L12" s="146"/>
      <c r="M12" s="146"/>
      <c r="N12" s="98"/>
      <c r="O12" s="98"/>
      <c r="P12" s="98"/>
      <c r="Q12" s="146"/>
      <c r="R12" s="146"/>
      <c r="S12" s="146"/>
      <c r="T12" s="146"/>
      <c r="U12" s="146"/>
      <c r="V12" s="154" t="s">
        <v>373</v>
      </c>
      <c r="W12" s="146"/>
      <c r="X12" s="146"/>
      <c r="Y12" s="146"/>
      <c r="Z12" s="154" t="s">
        <v>373</v>
      </c>
      <c r="AA12" s="146"/>
      <c r="AB12" s="94" t="s">
        <v>374</v>
      </c>
      <c r="AC12" s="146"/>
      <c r="AD12" s="151"/>
      <c r="AE12" s="96"/>
      <c r="AF12" s="158"/>
      <c r="AG12" s="158"/>
      <c r="AH12" s="168"/>
    </row>
    <row r="13" spans="1:34" s="73" customFormat="1" ht="10.5" customHeight="1" x14ac:dyDescent="0.2">
      <c r="A13" s="1020"/>
      <c r="B13" s="92"/>
      <c r="C13" s="97"/>
      <c r="D13" s="96"/>
      <c r="E13" s="95"/>
      <c r="F13" s="96"/>
      <c r="G13" s="96"/>
      <c r="H13" s="96"/>
      <c r="I13" s="96"/>
      <c r="J13" s="96"/>
      <c r="K13" s="96"/>
      <c r="L13" s="96"/>
      <c r="M13" s="96"/>
      <c r="N13" s="96"/>
      <c r="O13" s="96"/>
      <c r="P13" s="96"/>
      <c r="Q13" s="96"/>
      <c r="R13" s="96"/>
      <c r="S13" s="96"/>
      <c r="T13" s="96"/>
      <c r="U13" s="96"/>
      <c r="V13" s="94" t="s">
        <v>375</v>
      </c>
      <c r="W13" s="96"/>
      <c r="X13" s="146"/>
      <c r="Y13" s="146"/>
      <c r="Z13" s="94" t="s">
        <v>375</v>
      </c>
      <c r="AA13" s="146"/>
      <c r="AB13" s="94" t="s">
        <v>376</v>
      </c>
      <c r="AC13" s="146"/>
      <c r="AD13" s="146"/>
      <c r="AE13" s="96"/>
      <c r="AF13" s="94"/>
      <c r="AG13" s="94"/>
      <c r="AH13" s="168"/>
    </row>
    <row r="14" spans="1:34" s="73" customFormat="1" ht="10.5" customHeight="1" x14ac:dyDescent="0.2">
      <c r="A14" s="1020"/>
      <c r="B14" s="92"/>
      <c r="C14" s="97"/>
      <c r="D14" s="96"/>
      <c r="E14" s="95"/>
      <c r="F14" s="91" t="s">
        <v>377</v>
      </c>
      <c r="G14" s="91"/>
      <c r="H14" s="91" t="s">
        <v>378</v>
      </c>
      <c r="I14" s="91"/>
      <c r="J14" s="91"/>
      <c r="K14" s="91"/>
      <c r="L14" s="91"/>
      <c r="M14" s="96"/>
      <c r="N14" s="91" t="s">
        <v>377</v>
      </c>
      <c r="O14" s="91"/>
      <c r="P14" s="91" t="s">
        <v>378</v>
      </c>
      <c r="Q14" s="96"/>
      <c r="R14" s="146"/>
      <c r="S14" s="146"/>
      <c r="T14" s="146"/>
      <c r="U14" s="146"/>
      <c r="V14" s="104" t="s">
        <v>37</v>
      </c>
      <c r="W14" s="146"/>
      <c r="X14" s="146"/>
      <c r="Y14" s="146"/>
      <c r="Z14" s="104" t="s">
        <v>37</v>
      </c>
      <c r="AA14" s="146"/>
      <c r="AB14" s="146"/>
      <c r="AC14" s="146"/>
      <c r="AD14" s="146"/>
      <c r="AE14" s="96"/>
      <c r="AF14" s="159" t="s">
        <v>379</v>
      </c>
      <c r="AG14" s="169" t="s">
        <v>356</v>
      </c>
      <c r="AH14" s="168"/>
    </row>
    <row r="15" spans="1:34" s="73" customFormat="1" ht="10.5" customHeight="1" x14ac:dyDescent="0.2">
      <c r="A15" s="1020"/>
      <c r="B15" s="92"/>
      <c r="C15" s="97"/>
      <c r="D15" s="96"/>
      <c r="E15" s="95"/>
      <c r="F15" s="94" t="s">
        <v>380</v>
      </c>
      <c r="G15" s="91"/>
      <c r="H15" s="91" t="s">
        <v>381</v>
      </c>
      <c r="I15" s="91"/>
      <c r="J15" s="91"/>
      <c r="K15" s="91"/>
      <c r="L15" s="91"/>
      <c r="M15" s="96"/>
      <c r="N15" s="94" t="s">
        <v>380</v>
      </c>
      <c r="O15" s="94"/>
      <c r="P15" s="91" t="s">
        <v>381</v>
      </c>
      <c r="Q15" s="96"/>
      <c r="R15" s="96"/>
      <c r="S15" s="96"/>
      <c r="T15" s="96"/>
      <c r="U15" s="96"/>
      <c r="V15" s="151" t="s">
        <v>382</v>
      </c>
      <c r="W15" s="96"/>
      <c r="X15" s="146"/>
      <c r="Y15" s="146"/>
      <c r="Z15" s="151" t="s">
        <v>382</v>
      </c>
      <c r="AA15" s="146"/>
      <c r="AB15" s="146"/>
      <c r="AC15" s="146"/>
      <c r="AD15" s="146"/>
      <c r="AE15" s="96"/>
      <c r="AF15" s="146"/>
      <c r="AG15" s="170" t="s">
        <v>383</v>
      </c>
      <c r="AH15" s="168"/>
    </row>
    <row r="16" spans="1:34" s="73" customFormat="1" ht="10.5" customHeight="1" x14ac:dyDescent="0.2">
      <c r="A16" s="1020"/>
      <c r="B16" s="92"/>
      <c r="C16" s="99"/>
      <c r="D16" s="100"/>
      <c r="E16" s="95"/>
      <c r="F16" s="94"/>
      <c r="G16" s="91"/>
      <c r="H16" s="94" t="s">
        <v>384</v>
      </c>
      <c r="I16" s="91"/>
      <c r="J16" s="91"/>
      <c r="K16" s="91"/>
      <c r="L16" s="91"/>
      <c r="M16" s="96"/>
      <c r="N16" s="94"/>
      <c r="O16" s="94"/>
      <c r="P16" s="94" t="s">
        <v>384</v>
      </c>
      <c r="Q16" s="91"/>
      <c r="R16" s="91"/>
      <c r="S16" s="91"/>
      <c r="T16" s="91"/>
      <c r="U16" s="91"/>
      <c r="V16" s="96" t="s">
        <v>385</v>
      </c>
      <c r="W16" s="96"/>
      <c r="X16" s="151"/>
      <c r="Y16" s="151"/>
      <c r="Z16" s="96" t="s">
        <v>385</v>
      </c>
      <c r="AA16" s="146"/>
      <c r="AB16" s="151"/>
      <c r="AC16" s="151"/>
      <c r="AD16" s="151"/>
      <c r="AE16" s="160"/>
      <c r="AF16" s="159"/>
      <c r="AG16" s="153"/>
      <c r="AH16" s="168"/>
    </row>
    <row r="17" spans="1:37" s="73" customFormat="1" ht="9.75" customHeight="1" x14ac:dyDescent="0.2">
      <c r="A17" s="1020"/>
      <c r="B17" s="92"/>
      <c r="C17" s="101"/>
      <c r="D17" s="102"/>
      <c r="E17" s="103"/>
      <c r="F17" s="104"/>
      <c r="G17" s="104"/>
      <c r="H17" s="104" t="s">
        <v>386</v>
      </c>
      <c r="I17" s="104"/>
      <c r="J17" s="104"/>
      <c r="K17" s="104"/>
      <c r="L17" s="104"/>
      <c r="M17" s="146"/>
      <c r="N17" s="104"/>
      <c r="O17" s="104"/>
      <c r="P17" s="104" t="s">
        <v>386</v>
      </c>
      <c r="Q17" s="104"/>
      <c r="R17" s="104"/>
      <c r="S17" s="104"/>
      <c r="T17" s="104"/>
      <c r="U17" s="146"/>
      <c r="V17" s="146"/>
      <c r="W17" s="146"/>
      <c r="X17" s="104"/>
      <c r="Y17" s="104"/>
      <c r="Z17" s="104"/>
      <c r="AA17" s="104"/>
      <c r="AB17" s="104"/>
      <c r="AC17" s="104"/>
      <c r="AD17" s="104"/>
      <c r="AE17" s="104"/>
      <c r="AF17" s="104"/>
      <c r="AG17" s="104"/>
      <c r="AH17" s="168"/>
    </row>
    <row r="18" spans="1:37" s="73" customFormat="1" ht="12" customHeight="1" x14ac:dyDescent="0.2">
      <c r="A18" s="1020"/>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71"/>
    </row>
    <row r="19" spans="1:37" s="73" customFormat="1" ht="6.75" customHeight="1" x14ac:dyDescent="0.2">
      <c r="A19" s="1020"/>
      <c r="B19" s="109"/>
      <c r="C19" s="79"/>
      <c r="E19" s="83"/>
      <c r="AH19" s="172"/>
    </row>
    <row r="20" spans="1:37" s="74" customFormat="1" ht="11.25" x14ac:dyDescent="0.2">
      <c r="A20" s="1020"/>
      <c r="B20" s="110"/>
      <c r="C20" s="111">
        <v>2020</v>
      </c>
      <c r="E20" s="495"/>
      <c r="F20" s="134">
        <v>5455</v>
      </c>
      <c r="G20" s="134"/>
      <c r="H20" s="134">
        <v>2502</v>
      </c>
      <c r="I20" s="134"/>
      <c r="J20" s="134">
        <v>1779</v>
      </c>
      <c r="K20" s="134"/>
      <c r="L20" s="148">
        <f>F20+H20+J20</f>
        <v>9736</v>
      </c>
      <c r="M20" s="134"/>
      <c r="N20" s="134">
        <v>90759</v>
      </c>
      <c r="O20" s="134"/>
      <c r="P20" s="134">
        <v>44881</v>
      </c>
      <c r="Q20" s="134"/>
      <c r="R20" s="134">
        <v>51627</v>
      </c>
      <c r="S20" s="134"/>
      <c r="T20" s="148">
        <f>N20+P20+R20</f>
        <v>187267</v>
      </c>
      <c r="U20" s="134"/>
      <c r="V20" s="134">
        <v>91013</v>
      </c>
      <c r="W20" s="134"/>
      <c r="X20" s="134">
        <v>56420718</v>
      </c>
      <c r="Y20" s="134"/>
      <c r="Z20" s="134">
        <v>43234</v>
      </c>
      <c r="AA20" s="134"/>
      <c r="AB20" s="134">
        <v>253</v>
      </c>
      <c r="AC20" s="134"/>
      <c r="AD20" s="161">
        <f>X20/Z20</f>
        <v>1305.0080492205209</v>
      </c>
      <c r="AE20" s="134"/>
      <c r="AF20" s="165">
        <v>65.8</v>
      </c>
      <c r="AG20" s="165">
        <v>40.9</v>
      </c>
      <c r="AH20" s="174"/>
    </row>
    <row r="21" spans="1:37" s="73" customFormat="1" ht="6.75" customHeight="1" x14ac:dyDescent="0.2">
      <c r="A21" s="1020"/>
      <c r="B21" s="109"/>
      <c r="C21" s="319"/>
      <c r="D21" s="74"/>
      <c r="E21" s="319"/>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72"/>
    </row>
    <row r="22" spans="1:37" s="73" customFormat="1" ht="11.25" x14ac:dyDescent="0.2">
      <c r="A22" s="1020"/>
      <c r="B22" s="113"/>
      <c r="C22" s="111">
        <v>2019</v>
      </c>
      <c r="D22" s="74"/>
      <c r="E22" s="112"/>
      <c r="F22" s="32">
        <v>5994</v>
      </c>
      <c r="G22" s="26"/>
      <c r="H22" s="32">
        <v>3097</v>
      </c>
      <c r="I22" s="32"/>
      <c r="J22" s="32">
        <v>1976</v>
      </c>
      <c r="K22" s="26"/>
      <c r="L22" s="147">
        <f>F22+H22+J22</f>
        <v>11067</v>
      </c>
      <c r="M22" s="26"/>
      <c r="N22" s="26">
        <v>100256</v>
      </c>
      <c r="O22" s="26"/>
      <c r="P22" s="26">
        <v>52710</v>
      </c>
      <c r="Q22" s="26"/>
      <c r="R22" s="26">
        <v>56452</v>
      </c>
      <c r="S22" s="26"/>
      <c r="T22" s="147">
        <f>N22+P22+R22</f>
        <v>209418</v>
      </c>
      <c r="U22" s="26"/>
      <c r="V22" s="26">
        <v>95354</v>
      </c>
      <c r="W22" s="26"/>
      <c r="X22" s="55">
        <v>61227315</v>
      </c>
      <c r="Y22" s="55"/>
      <c r="Z22" s="55">
        <v>43533</v>
      </c>
      <c r="AA22" s="26"/>
      <c r="AB22" s="147">
        <v>260</v>
      </c>
      <c r="AC22" s="147"/>
      <c r="AD22" s="161">
        <f>X22/Z22</f>
        <v>1406.4575149886293</v>
      </c>
      <c r="AE22" s="147"/>
      <c r="AF22" s="161">
        <v>64.400000000000006</v>
      </c>
      <c r="AG22" s="173">
        <v>39.299999999999997</v>
      </c>
      <c r="AH22" s="176"/>
    </row>
    <row r="23" spans="1:37" s="73" customFormat="1" ht="6.75" customHeight="1" x14ac:dyDescent="0.2">
      <c r="A23" s="1020"/>
      <c r="B23" s="109"/>
      <c r="C23" s="319"/>
      <c r="D23" s="74"/>
      <c r="E23" s="319"/>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72"/>
    </row>
    <row r="24" spans="1:37" s="73" customFormat="1" ht="11.25" x14ac:dyDescent="0.2">
      <c r="A24" s="1020"/>
      <c r="B24" s="113"/>
      <c r="C24" s="111">
        <v>2018</v>
      </c>
      <c r="D24" s="74"/>
      <c r="E24" s="112"/>
      <c r="F24" s="32">
        <v>6235</v>
      </c>
      <c r="G24" s="26"/>
      <c r="H24" s="32">
        <v>3312</v>
      </c>
      <c r="I24" s="32"/>
      <c r="J24" s="32">
        <v>1936</v>
      </c>
      <c r="K24" s="26"/>
      <c r="L24" s="147">
        <f>F24+H24+J24</f>
        <v>11483</v>
      </c>
      <c r="M24" s="26"/>
      <c r="N24" s="26">
        <v>93424</v>
      </c>
      <c r="O24" s="26"/>
      <c r="P24" s="26">
        <v>43424</v>
      </c>
      <c r="Q24" s="26"/>
      <c r="R24" s="26">
        <v>48866</v>
      </c>
      <c r="S24" s="26"/>
      <c r="T24" s="147">
        <f>N24+P24+R24</f>
        <v>185714</v>
      </c>
      <c r="U24" s="26"/>
      <c r="V24" s="26">
        <v>73461</v>
      </c>
      <c r="W24" s="26"/>
      <c r="X24" s="55">
        <v>55452999</v>
      </c>
      <c r="Y24" s="55"/>
      <c r="Z24" s="55">
        <v>39485</v>
      </c>
      <c r="AA24" s="26"/>
      <c r="AB24" s="147">
        <v>254</v>
      </c>
      <c r="AC24" s="147"/>
      <c r="AD24" s="161">
        <f>X24/Z24</f>
        <v>1404.4067114093959</v>
      </c>
      <c r="AE24" s="147"/>
      <c r="AF24" s="161">
        <v>59.1</v>
      </c>
      <c r="AG24" s="173">
        <v>35.1</v>
      </c>
      <c r="AH24" s="176"/>
    </row>
    <row r="25" spans="1:37" s="73" customFormat="1" ht="6.75" customHeight="1" x14ac:dyDescent="0.2">
      <c r="A25" s="1020"/>
      <c r="B25" s="109"/>
      <c r="C25" s="319"/>
      <c r="D25" s="74"/>
      <c r="E25" s="319"/>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4"/>
      <c r="AI25" s="74"/>
    </row>
    <row r="26" spans="1:37" s="73" customFormat="1" ht="11.25" x14ac:dyDescent="0.2">
      <c r="A26" s="1020"/>
      <c r="B26" s="113"/>
      <c r="C26" s="130">
        <v>2017</v>
      </c>
      <c r="D26" s="74"/>
      <c r="E26" s="319"/>
      <c r="F26" s="115">
        <v>6299</v>
      </c>
      <c r="G26" s="116"/>
      <c r="H26" s="115">
        <v>2460</v>
      </c>
      <c r="I26" s="115"/>
      <c r="J26" s="115">
        <v>1538</v>
      </c>
      <c r="K26" s="116"/>
      <c r="L26" s="148">
        <f>F26+H26+J26</f>
        <v>10297</v>
      </c>
      <c r="M26" s="116"/>
      <c r="N26" s="116">
        <v>90001</v>
      </c>
      <c r="O26" s="116"/>
      <c r="P26" s="116">
        <v>30310</v>
      </c>
      <c r="Q26" s="116"/>
      <c r="R26" s="116">
        <v>40314</v>
      </c>
      <c r="S26" s="116"/>
      <c r="T26" s="148">
        <f>N26+P26+R26</f>
        <v>160625</v>
      </c>
      <c r="U26" s="116"/>
      <c r="V26" s="116">
        <v>75114</v>
      </c>
      <c r="W26" s="116"/>
      <c r="X26" s="155">
        <v>49321180</v>
      </c>
      <c r="Y26" s="155"/>
      <c r="Z26" s="155">
        <v>38222</v>
      </c>
      <c r="AA26" s="116"/>
      <c r="AB26" s="148">
        <v>253</v>
      </c>
      <c r="AC26" s="148"/>
      <c r="AD26" s="162">
        <f>X26/Z26</f>
        <v>1290.3872115535555</v>
      </c>
      <c r="AE26" s="148"/>
      <c r="AF26" s="162">
        <v>56.5</v>
      </c>
      <c r="AG26" s="175">
        <v>31</v>
      </c>
      <c r="AH26" s="180"/>
      <c r="AI26" s="74"/>
      <c r="AJ26" s="74"/>
      <c r="AK26" s="74"/>
    </row>
    <row r="27" spans="1:37" s="73" customFormat="1" ht="6.75" customHeight="1" x14ac:dyDescent="0.2">
      <c r="A27" s="1020"/>
      <c r="B27" s="109"/>
      <c r="C27" s="319"/>
      <c r="D27" s="74"/>
      <c r="E27" s="319"/>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174"/>
      <c r="AI27" s="74"/>
      <c r="AJ27" s="74"/>
      <c r="AK27" s="74"/>
    </row>
    <row r="28" spans="1:37" s="73" customFormat="1" ht="11.25" x14ac:dyDescent="0.2">
      <c r="A28" s="1020"/>
      <c r="B28" s="113"/>
      <c r="C28" s="111">
        <v>2021</v>
      </c>
      <c r="D28" s="74"/>
      <c r="E28" s="495" t="s">
        <v>431</v>
      </c>
      <c r="F28" s="134">
        <v>4307</v>
      </c>
      <c r="G28" s="134"/>
      <c r="H28" s="134">
        <v>2154</v>
      </c>
      <c r="I28" s="134"/>
      <c r="J28" s="134">
        <v>1651</v>
      </c>
      <c r="K28" s="134"/>
      <c r="L28" s="148">
        <f>F28+H28+J28</f>
        <v>8112</v>
      </c>
      <c r="M28" s="134"/>
      <c r="N28" s="134">
        <v>93056.543000000005</v>
      </c>
      <c r="O28" s="134"/>
      <c r="P28" s="134">
        <v>50766.805999999997</v>
      </c>
      <c r="Q28" s="134"/>
      <c r="R28" s="134">
        <v>61491.504999999997</v>
      </c>
      <c r="S28" s="134"/>
      <c r="T28" s="148">
        <f>N28+P28+R28</f>
        <v>205314.85399999999</v>
      </c>
      <c r="U28" s="134"/>
      <c r="V28" s="134">
        <v>86101</v>
      </c>
      <c r="W28" s="134"/>
      <c r="X28" s="134">
        <v>41568235</v>
      </c>
      <c r="Y28" s="134"/>
      <c r="Z28" s="134">
        <v>42644</v>
      </c>
      <c r="AA28" s="134"/>
      <c r="AB28" s="134">
        <v>225.52176056396513</v>
      </c>
      <c r="AC28" s="134"/>
      <c r="AD28" s="162">
        <f>X28/Z28</f>
        <v>974.77335615795891</v>
      </c>
      <c r="AE28" s="134"/>
      <c r="AF28" s="165">
        <v>95.803988440246997</v>
      </c>
      <c r="AG28" s="165">
        <v>42.795515253790057</v>
      </c>
      <c r="AH28" s="180"/>
      <c r="AI28" s="74"/>
      <c r="AJ28" s="74"/>
      <c r="AK28" s="74"/>
    </row>
    <row r="29" spans="1:37" s="73" customFormat="1" ht="6.75" customHeight="1" x14ac:dyDescent="0.2">
      <c r="A29" s="1020"/>
      <c r="B29" s="113"/>
      <c r="C29" s="319"/>
      <c r="D29" s="74"/>
      <c r="E29" s="451"/>
      <c r="F29" s="134"/>
      <c r="G29" s="134"/>
      <c r="H29" s="134"/>
      <c r="I29" s="134"/>
      <c r="J29" s="134"/>
      <c r="K29" s="134"/>
      <c r="L29" s="148"/>
      <c r="M29" s="134"/>
      <c r="N29" s="134"/>
      <c r="O29" s="134"/>
      <c r="P29" s="134"/>
      <c r="Q29" s="134"/>
      <c r="R29" s="134"/>
      <c r="S29" s="134"/>
      <c r="T29" s="148"/>
      <c r="U29" s="134"/>
      <c r="V29" s="134"/>
      <c r="W29" s="134"/>
      <c r="X29" s="134"/>
      <c r="Y29" s="134"/>
      <c r="Z29" s="134"/>
      <c r="AA29" s="134"/>
      <c r="AB29" s="134"/>
      <c r="AC29" s="134"/>
      <c r="AD29" s="161"/>
      <c r="AE29" s="134"/>
      <c r="AF29" s="134"/>
      <c r="AG29" s="134"/>
      <c r="AH29" s="180"/>
      <c r="AI29" s="74"/>
      <c r="AJ29" s="74"/>
      <c r="AK29" s="74"/>
    </row>
    <row r="30" spans="1:37" s="74" customFormat="1" ht="11.25" x14ac:dyDescent="0.2">
      <c r="A30" s="1020"/>
      <c r="B30" s="110"/>
      <c r="C30" s="111">
        <v>2020</v>
      </c>
      <c r="E30" s="495" t="s">
        <v>432</v>
      </c>
      <c r="F30" s="134">
        <v>5548</v>
      </c>
      <c r="G30" s="134"/>
      <c r="H30" s="134">
        <v>2556</v>
      </c>
      <c r="I30" s="134"/>
      <c r="J30" s="134">
        <v>1812</v>
      </c>
      <c r="K30" s="134"/>
      <c r="L30" s="148">
        <f>F30+H30+J30</f>
        <v>9916</v>
      </c>
      <c r="M30" s="134"/>
      <c r="N30" s="134">
        <v>81484.221000000005</v>
      </c>
      <c r="O30" s="134"/>
      <c r="P30" s="134">
        <v>40407.084999999999</v>
      </c>
      <c r="Q30" s="134"/>
      <c r="R30" s="134">
        <v>47042.084000000003</v>
      </c>
      <c r="S30" s="134"/>
      <c r="T30" s="148">
        <f>N30+P30+R30</f>
        <v>168933.39</v>
      </c>
      <c r="U30" s="134"/>
      <c r="V30" s="134">
        <v>91102</v>
      </c>
      <c r="W30" s="134"/>
      <c r="X30" s="134">
        <v>51049689</v>
      </c>
      <c r="Y30" s="134"/>
      <c r="Z30" s="134">
        <v>43040</v>
      </c>
      <c r="AA30" s="134"/>
      <c r="AB30" s="134">
        <v>231.79875510204081</v>
      </c>
      <c r="AC30" s="134"/>
      <c r="AD30" s="162">
        <f>X30/Z30</f>
        <v>1186.0987221189591</v>
      </c>
      <c r="AE30" s="134"/>
      <c r="AF30" s="165">
        <v>63.361575329250158</v>
      </c>
      <c r="AG30" s="165">
        <v>39.695890509995714</v>
      </c>
      <c r="AH30" s="174"/>
    </row>
    <row r="31" spans="1:37" s="74" customFormat="1" ht="6.75" customHeight="1" x14ac:dyDescent="0.2">
      <c r="A31" s="1020"/>
      <c r="B31" s="119"/>
      <c r="C31" s="120"/>
      <c r="D31" s="121"/>
      <c r="E31" s="122"/>
      <c r="F31" s="123"/>
      <c r="G31" s="123"/>
      <c r="H31" s="123"/>
      <c r="I31" s="123"/>
      <c r="J31" s="123"/>
      <c r="K31" s="123"/>
      <c r="L31" s="149"/>
      <c r="M31" s="123"/>
      <c r="N31" s="123"/>
      <c r="O31" s="123"/>
      <c r="P31" s="123"/>
      <c r="Q31" s="123"/>
      <c r="R31" s="123"/>
      <c r="S31" s="123"/>
      <c r="T31" s="149"/>
      <c r="U31" s="123"/>
      <c r="V31" s="123"/>
      <c r="W31" s="123"/>
      <c r="X31" s="156"/>
      <c r="Y31" s="156"/>
      <c r="Z31" s="156"/>
      <c r="AA31" s="123"/>
      <c r="AB31" s="149"/>
      <c r="AC31" s="149"/>
      <c r="AD31" s="149"/>
      <c r="AE31" s="149"/>
      <c r="AF31" s="149"/>
      <c r="AG31" s="177"/>
      <c r="AH31" s="178"/>
    </row>
    <row r="32" spans="1:37" s="74" customFormat="1" ht="6.75" customHeight="1" x14ac:dyDescent="0.2">
      <c r="A32" s="1020"/>
      <c r="B32" s="110"/>
      <c r="C32" s="124"/>
      <c r="D32" s="125"/>
      <c r="F32" s="126"/>
      <c r="G32" s="126"/>
      <c r="H32" s="126"/>
      <c r="I32" s="126"/>
      <c r="J32" s="126"/>
      <c r="K32" s="126"/>
      <c r="L32" s="150"/>
      <c r="M32" s="126"/>
      <c r="N32" s="126"/>
      <c r="O32" s="126"/>
      <c r="P32" s="126"/>
      <c r="Q32" s="126"/>
      <c r="R32" s="129"/>
      <c r="S32" s="126"/>
      <c r="T32" s="150"/>
      <c r="U32" s="126"/>
      <c r="V32" s="126"/>
      <c r="W32" s="126"/>
      <c r="X32" s="157"/>
      <c r="Y32" s="157"/>
      <c r="Z32" s="157"/>
      <c r="AA32" s="126"/>
      <c r="AB32" s="150"/>
      <c r="AC32" s="150"/>
      <c r="AD32" s="150"/>
      <c r="AE32" s="150"/>
      <c r="AF32" s="150"/>
      <c r="AG32" s="179"/>
      <c r="AH32" s="174"/>
    </row>
    <row r="33" spans="1:66" s="74" customFormat="1" ht="4.5" customHeight="1" x14ac:dyDescent="0.2">
      <c r="A33" s="1020"/>
      <c r="B33" s="110"/>
      <c r="C33" s="127"/>
      <c r="D33" s="128"/>
      <c r="E33" s="124"/>
      <c r="F33" s="129"/>
      <c r="G33" s="129"/>
      <c r="H33" s="129"/>
      <c r="I33" s="129"/>
      <c r="J33" s="129"/>
      <c r="K33" s="129"/>
      <c r="L33" s="148"/>
      <c r="M33" s="129"/>
      <c r="N33" s="129"/>
      <c r="O33" s="129"/>
      <c r="P33" s="129"/>
      <c r="Q33" s="129"/>
      <c r="R33" s="129"/>
      <c r="S33" s="129"/>
      <c r="T33" s="129"/>
      <c r="U33" s="129"/>
      <c r="V33" s="129"/>
      <c r="W33" s="129"/>
      <c r="X33" s="129"/>
      <c r="Y33" s="129"/>
      <c r="Z33" s="129"/>
      <c r="AA33" s="129"/>
      <c r="AB33" s="126"/>
      <c r="AC33" s="129"/>
      <c r="AD33" s="129"/>
      <c r="AE33" s="129"/>
      <c r="AF33" s="129"/>
      <c r="AG33" s="129"/>
      <c r="AH33" s="174"/>
    </row>
    <row r="34" spans="1:66" s="74" customFormat="1" ht="13.5" customHeight="1" x14ac:dyDescent="0.2">
      <c r="A34" s="1020"/>
      <c r="B34" s="110"/>
      <c r="C34" s="130">
        <v>2021</v>
      </c>
      <c r="D34" s="131"/>
      <c r="E34" s="111" t="s">
        <v>428</v>
      </c>
      <c r="F34" s="134">
        <v>4307</v>
      </c>
      <c r="G34" s="134"/>
      <c r="H34" s="134">
        <v>2154</v>
      </c>
      <c r="I34" s="134"/>
      <c r="J34" s="134">
        <v>1651</v>
      </c>
      <c r="K34" s="134"/>
      <c r="L34" s="148">
        <f>F34+H34+J34</f>
        <v>8112</v>
      </c>
      <c r="M34" s="134"/>
      <c r="N34" s="134">
        <v>5647.5240000000003</v>
      </c>
      <c r="O34" s="134"/>
      <c r="P34" s="134">
        <v>3489.16</v>
      </c>
      <c r="Q34" s="134"/>
      <c r="R34" s="134">
        <v>4398.5860000000002</v>
      </c>
      <c r="S34" s="134"/>
      <c r="T34" s="148">
        <f>N34+P34+R34</f>
        <v>13535.27</v>
      </c>
      <c r="U34" s="134"/>
      <c r="V34" s="134">
        <v>86101</v>
      </c>
      <c r="W34" s="134"/>
      <c r="X34" s="134">
        <v>3216417</v>
      </c>
      <c r="Y34" s="134"/>
      <c r="Z34" s="134">
        <v>42644</v>
      </c>
      <c r="AA34" s="134"/>
      <c r="AB34" s="134">
        <v>18.515789473684212</v>
      </c>
      <c r="AC34" s="134"/>
      <c r="AD34" s="161">
        <f>X34/Z34</f>
        <v>75.4248428852828</v>
      </c>
      <c r="AE34" s="134"/>
      <c r="AF34" s="165">
        <v>70.817563275036619</v>
      </c>
      <c r="AG34" s="165">
        <v>40.33250932911546</v>
      </c>
      <c r="AH34" s="174"/>
      <c r="AJ34" s="130"/>
      <c r="AK34" s="131"/>
      <c r="AL34" s="111"/>
      <c r="AM34" s="134"/>
      <c r="AN34" s="134"/>
      <c r="AO34" s="134"/>
      <c r="AP34" s="134"/>
      <c r="AQ34" s="134"/>
      <c r="AR34" s="134"/>
      <c r="AS34" s="148"/>
      <c r="AT34" s="134"/>
      <c r="AU34" s="134"/>
      <c r="AV34" s="134"/>
      <c r="AW34" s="134"/>
      <c r="AX34" s="134"/>
      <c r="AY34" s="134"/>
      <c r="AZ34" s="134"/>
      <c r="BA34" s="148"/>
      <c r="BB34" s="134"/>
      <c r="BC34" s="134"/>
      <c r="BD34" s="134"/>
      <c r="BE34" s="134"/>
      <c r="BF34" s="134"/>
      <c r="BG34" s="134"/>
      <c r="BH34" s="134"/>
      <c r="BI34" s="134"/>
      <c r="BJ34" s="134"/>
      <c r="BK34" s="161"/>
      <c r="BL34" s="134"/>
      <c r="BM34" s="165"/>
      <c r="BN34" s="165"/>
    </row>
    <row r="35" spans="1:66" s="74" customFormat="1" ht="6.75" customHeight="1" x14ac:dyDescent="0.2">
      <c r="A35" s="1020"/>
      <c r="B35" s="110"/>
      <c r="C35" s="130"/>
      <c r="D35" s="132"/>
      <c r="E35" s="133"/>
      <c r="F35" s="134"/>
      <c r="G35" s="134"/>
      <c r="H35" s="134"/>
      <c r="I35" s="134"/>
      <c r="J35" s="134"/>
      <c r="K35" s="134"/>
      <c r="L35" s="148"/>
      <c r="M35" s="134"/>
      <c r="N35" s="134"/>
      <c r="O35" s="134"/>
      <c r="P35" s="134"/>
      <c r="Q35" s="134"/>
      <c r="R35" s="134"/>
      <c r="S35" s="134"/>
      <c r="T35" s="148"/>
      <c r="U35" s="134"/>
      <c r="V35" s="134"/>
      <c r="W35" s="134"/>
      <c r="X35" s="134"/>
      <c r="Y35" s="134"/>
      <c r="Z35" s="134"/>
      <c r="AA35" s="134"/>
      <c r="AB35" s="134"/>
      <c r="AC35" s="134"/>
      <c r="AD35" s="161"/>
      <c r="AE35" s="134"/>
      <c r="AF35" s="165"/>
      <c r="AG35" s="165"/>
      <c r="AH35" s="174"/>
      <c r="AJ35" s="130"/>
      <c r="AK35" s="132"/>
      <c r="AL35" s="133"/>
      <c r="AM35" s="134"/>
      <c r="AN35" s="134"/>
      <c r="AO35" s="134"/>
      <c r="AP35" s="134"/>
      <c r="AQ35" s="134"/>
      <c r="AR35" s="134"/>
      <c r="AS35" s="148"/>
      <c r="AT35" s="134"/>
      <c r="AU35" s="134"/>
      <c r="AV35" s="134"/>
      <c r="AW35" s="134"/>
      <c r="AX35" s="134"/>
      <c r="AY35" s="134"/>
      <c r="AZ35" s="134"/>
      <c r="BA35" s="148"/>
      <c r="BB35" s="134"/>
      <c r="BC35" s="134"/>
      <c r="BD35" s="134"/>
      <c r="BE35" s="134"/>
      <c r="BF35" s="134"/>
      <c r="BG35" s="134"/>
      <c r="BH35" s="134"/>
      <c r="BI35" s="134"/>
      <c r="BJ35" s="134"/>
      <c r="BK35" s="161"/>
      <c r="BL35" s="134"/>
      <c r="BM35" s="165"/>
      <c r="BN35" s="165"/>
    </row>
    <row r="36" spans="1:66" s="74" customFormat="1" ht="11.25" x14ac:dyDescent="0.2">
      <c r="A36" s="1020"/>
      <c r="B36" s="110"/>
      <c r="C36" s="130"/>
      <c r="D36" s="131"/>
      <c r="E36" s="111" t="s">
        <v>423</v>
      </c>
      <c r="F36" s="134">
        <v>4444</v>
      </c>
      <c r="G36" s="134"/>
      <c r="H36" s="134">
        <v>2223</v>
      </c>
      <c r="I36" s="134"/>
      <c r="J36" s="134">
        <v>1662</v>
      </c>
      <c r="K36" s="134"/>
      <c r="L36" s="148">
        <f>F36+H36+J36</f>
        <v>8329</v>
      </c>
      <c r="M36" s="134"/>
      <c r="N36" s="134">
        <v>6254.7370000000001</v>
      </c>
      <c r="O36" s="134"/>
      <c r="P36" s="134">
        <v>3625.002</v>
      </c>
      <c r="Q36" s="134"/>
      <c r="R36" s="134">
        <v>4274.6189999999997</v>
      </c>
      <c r="S36" s="134"/>
      <c r="T36" s="148">
        <f>N36+P36+R36</f>
        <v>14154.358</v>
      </c>
      <c r="U36" s="134"/>
      <c r="V36" s="134">
        <v>86113</v>
      </c>
      <c r="W36" s="134"/>
      <c r="X36" s="134">
        <v>4085679</v>
      </c>
      <c r="Y36" s="134"/>
      <c r="Z36" s="134">
        <v>43013</v>
      </c>
      <c r="AA36" s="134"/>
      <c r="AB36" s="134">
        <v>20.755102040816325</v>
      </c>
      <c r="AC36" s="134"/>
      <c r="AD36" s="161">
        <f>X36/Z36</f>
        <v>94.987073675400467</v>
      </c>
      <c r="AE36" s="134"/>
      <c r="AF36" s="165">
        <v>67.712687248106249</v>
      </c>
      <c r="AG36" s="165">
        <v>44.230845249473404</v>
      </c>
      <c r="AH36" s="174"/>
      <c r="AJ36" s="130"/>
      <c r="AK36" s="131"/>
      <c r="AL36" s="111"/>
      <c r="AM36" s="134"/>
      <c r="AN36" s="134"/>
      <c r="AO36" s="134"/>
      <c r="AP36" s="134"/>
      <c r="AQ36" s="134"/>
      <c r="AR36" s="134"/>
      <c r="AS36" s="148"/>
      <c r="AT36" s="134"/>
      <c r="AU36" s="134"/>
      <c r="AV36" s="134"/>
      <c r="AW36" s="134"/>
      <c r="AX36" s="134"/>
      <c r="AY36" s="134"/>
      <c r="AZ36" s="134"/>
      <c r="BA36" s="148"/>
      <c r="BB36" s="134"/>
      <c r="BC36" s="134"/>
      <c r="BD36" s="134"/>
      <c r="BE36" s="134"/>
      <c r="BF36" s="134"/>
      <c r="BG36" s="134"/>
      <c r="BH36" s="134"/>
      <c r="BI36" s="134"/>
      <c r="BJ36" s="134"/>
      <c r="BK36" s="161"/>
      <c r="BL36" s="134"/>
      <c r="BM36" s="165"/>
      <c r="BN36" s="165"/>
    </row>
    <row r="37" spans="1:66" s="74" customFormat="1" ht="6.75" customHeight="1" x14ac:dyDescent="0.2">
      <c r="A37" s="1020"/>
      <c r="B37" s="110"/>
      <c r="C37" s="130"/>
      <c r="D37" s="132"/>
      <c r="E37" s="133"/>
      <c r="F37" s="134"/>
      <c r="G37" s="134"/>
      <c r="H37" s="134"/>
      <c r="I37" s="134"/>
      <c r="J37" s="134"/>
      <c r="K37" s="134"/>
      <c r="L37" s="148"/>
      <c r="M37" s="134"/>
      <c r="N37" s="134"/>
      <c r="O37" s="134"/>
      <c r="P37" s="134"/>
      <c r="Q37" s="134"/>
      <c r="R37" s="134"/>
      <c r="S37" s="134"/>
      <c r="T37" s="148"/>
      <c r="U37" s="134"/>
      <c r="V37" s="134"/>
      <c r="W37" s="134"/>
      <c r="X37" s="134"/>
      <c r="Y37" s="134"/>
      <c r="Z37" s="134"/>
      <c r="AA37" s="134"/>
      <c r="AB37" s="134"/>
      <c r="AC37" s="134"/>
      <c r="AD37" s="161"/>
      <c r="AE37" s="134"/>
      <c r="AF37" s="165"/>
      <c r="AG37" s="165"/>
      <c r="AH37" s="174"/>
      <c r="AJ37" s="130"/>
      <c r="AK37" s="132"/>
      <c r="AL37" s="133"/>
      <c r="AM37" s="134"/>
      <c r="AN37" s="134"/>
      <c r="AO37" s="134"/>
      <c r="AP37" s="134"/>
      <c r="AQ37" s="134"/>
      <c r="AR37" s="134"/>
      <c r="AS37" s="148"/>
      <c r="AT37" s="134"/>
      <c r="AU37" s="134"/>
      <c r="AV37" s="134"/>
      <c r="AW37" s="134"/>
      <c r="AX37" s="134"/>
      <c r="AY37" s="134"/>
      <c r="AZ37" s="134"/>
      <c r="BA37" s="148"/>
      <c r="BB37" s="134"/>
      <c r="BC37" s="134"/>
      <c r="BD37" s="134"/>
      <c r="BE37" s="134"/>
      <c r="BF37" s="134"/>
      <c r="BG37" s="134"/>
      <c r="BH37" s="134"/>
      <c r="BI37" s="134"/>
      <c r="BJ37" s="134"/>
      <c r="BK37" s="161"/>
      <c r="BL37" s="134"/>
      <c r="BM37" s="165"/>
      <c r="BN37" s="165"/>
    </row>
    <row r="38" spans="1:66" s="74" customFormat="1" ht="11.25" x14ac:dyDescent="0.2">
      <c r="A38" s="1020"/>
      <c r="B38" s="136"/>
      <c r="C38" s="130"/>
      <c r="D38" s="131"/>
      <c r="E38" s="111" t="s">
        <v>421</v>
      </c>
      <c r="F38" s="134">
        <v>4451</v>
      </c>
      <c r="G38" s="134"/>
      <c r="H38" s="134">
        <v>2242</v>
      </c>
      <c r="I38" s="134"/>
      <c r="J38" s="134">
        <v>1628</v>
      </c>
      <c r="K38" s="134"/>
      <c r="L38" s="148">
        <f>F38+H38+J38</f>
        <v>8321</v>
      </c>
      <c r="M38" s="134"/>
      <c r="N38" s="134">
        <v>6148.259</v>
      </c>
      <c r="O38" s="134"/>
      <c r="P38" s="134">
        <v>3497.7579999999998</v>
      </c>
      <c r="Q38" s="134"/>
      <c r="R38" s="134">
        <v>3942.346</v>
      </c>
      <c r="S38" s="134"/>
      <c r="T38" s="148">
        <f>N38+P38+R38</f>
        <v>13588.362999999999</v>
      </c>
      <c r="U38" s="134"/>
      <c r="V38" s="134">
        <v>85775</v>
      </c>
      <c r="W38" s="134"/>
      <c r="X38" s="134">
        <v>3716716</v>
      </c>
      <c r="Y38" s="134"/>
      <c r="Z38" s="134">
        <v>42908</v>
      </c>
      <c r="AA38" s="134"/>
      <c r="AB38" s="134">
        <v>20.541666666666668</v>
      </c>
      <c r="AC38" s="134"/>
      <c r="AD38" s="161">
        <f>X38/Z38</f>
        <v>86.620583574158658</v>
      </c>
      <c r="AE38" s="134"/>
      <c r="AF38" s="165">
        <v>67.244827267204798</v>
      </c>
      <c r="AG38" s="165">
        <v>40.650519996190198</v>
      </c>
      <c r="AH38" s="174"/>
      <c r="AJ38" s="130"/>
      <c r="AK38" s="131"/>
      <c r="AL38" s="111"/>
      <c r="AM38" s="134"/>
      <c r="AN38" s="134"/>
      <c r="AO38" s="134"/>
      <c r="AP38" s="134"/>
      <c r="AQ38" s="134"/>
      <c r="AR38" s="134"/>
      <c r="AS38" s="148"/>
      <c r="AT38" s="134"/>
      <c r="AU38" s="134"/>
      <c r="AV38" s="134"/>
      <c r="AW38" s="134"/>
      <c r="AX38" s="134"/>
      <c r="AY38" s="134"/>
      <c r="AZ38" s="134"/>
      <c r="BA38" s="148"/>
      <c r="BB38" s="134"/>
      <c r="BC38" s="134"/>
      <c r="BD38" s="134"/>
      <c r="BE38" s="134"/>
      <c r="BF38" s="134"/>
      <c r="BG38" s="134"/>
      <c r="BH38" s="134"/>
      <c r="BI38" s="134"/>
      <c r="BJ38" s="134"/>
      <c r="BK38" s="161"/>
      <c r="BL38" s="134"/>
      <c r="BM38" s="165"/>
      <c r="BN38" s="165"/>
    </row>
    <row r="39" spans="1:66" s="74" customFormat="1" ht="12.75" customHeight="1" x14ac:dyDescent="0.2">
      <c r="A39" s="1020"/>
      <c r="B39" s="136"/>
      <c r="C39" s="135"/>
      <c r="D39" s="132"/>
      <c r="E39" s="133"/>
      <c r="F39" s="134"/>
      <c r="G39" s="134"/>
      <c r="H39" s="134"/>
      <c r="I39" s="134"/>
      <c r="J39" s="134"/>
      <c r="K39" s="134"/>
      <c r="L39" s="134"/>
      <c r="M39" s="134"/>
      <c r="N39" s="134"/>
      <c r="O39" s="134"/>
      <c r="P39" s="134"/>
      <c r="Q39" s="134"/>
      <c r="R39" s="134"/>
      <c r="S39" s="134"/>
      <c r="T39" s="134"/>
      <c r="U39" s="134"/>
      <c r="V39" s="134"/>
      <c r="W39" s="134"/>
      <c r="X39" s="134"/>
      <c r="Y39" s="129"/>
      <c r="Z39" s="134"/>
      <c r="AA39" s="129"/>
      <c r="AB39" s="134"/>
      <c r="AC39" s="134"/>
      <c r="AD39" s="162"/>
      <c r="AE39" s="134"/>
      <c r="AF39" s="165"/>
      <c r="AG39" s="165"/>
      <c r="AH39" s="180"/>
      <c r="AJ39" s="135"/>
      <c r="AK39" s="132"/>
      <c r="AL39" s="133"/>
      <c r="AM39" s="134"/>
      <c r="AN39" s="134"/>
      <c r="AO39" s="134"/>
      <c r="AP39" s="134"/>
      <c r="AQ39" s="134"/>
      <c r="AR39" s="134"/>
      <c r="AS39" s="134"/>
      <c r="AT39" s="134"/>
      <c r="AU39" s="134"/>
      <c r="AV39" s="134"/>
      <c r="AW39" s="134"/>
      <c r="AX39" s="134"/>
      <c r="AY39" s="134"/>
      <c r="AZ39" s="134"/>
      <c r="BA39" s="134"/>
      <c r="BB39" s="134"/>
      <c r="BC39" s="134"/>
      <c r="BD39" s="134"/>
      <c r="BE39" s="134"/>
      <c r="BF39" s="129"/>
      <c r="BG39" s="134"/>
      <c r="BH39" s="129"/>
      <c r="BI39" s="134"/>
      <c r="BJ39" s="134"/>
      <c r="BK39" s="162"/>
      <c r="BL39" s="134"/>
      <c r="BM39" s="165"/>
      <c r="BN39" s="165"/>
    </row>
    <row r="40" spans="1:66" s="74" customFormat="1" ht="11.25" x14ac:dyDescent="0.2">
      <c r="A40" s="1020"/>
      <c r="B40" s="136"/>
      <c r="C40" s="130">
        <v>2020</v>
      </c>
      <c r="D40" s="131"/>
      <c r="E40" s="111" t="s">
        <v>427</v>
      </c>
      <c r="F40" s="134">
        <v>5548</v>
      </c>
      <c r="G40" s="134"/>
      <c r="H40" s="134">
        <v>2556</v>
      </c>
      <c r="I40" s="134"/>
      <c r="J40" s="134">
        <v>1812</v>
      </c>
      <c r="K40" s="134"/>
      <c r="L40" s="148">
        <f>F40+H40+J40</f>
        <v>9916</v>
      </c>
      <c r="M40" s="134"/>
      <c r="N40" s="134">
        <v>7423.6279999999997</v>
      </c>
      <c r="O40" s="134"/>
      <c r="P40" s="134">
        <v>3570.893</v>
      </c>
      <c r="Q40" s="134"/>
      <c r="R40" s="134">
        <v>4244.027</v>
      </c>
      <c r="S40" s="134"/>
      <c r="T40" s="148">
        <f>N40+P40+R40</f>
        <v>15238.548000000001</v>
      </c>
      <c r="U40" s="134"/>
      <c r="V40" s="134">
        <v>91102</v>
      </c>
      <c r="W40" s="134"/>
      <c r="X40" s="134">
        <v>4225507</v>
      </c>
      <c r="Y40" s="134"/>
      <c r="Z40" s="134">
        <v>43040</v>
      </c>
      <c r="AA40" s="134"/>
      <c r="AB40" s="134">
        <v>18.887755102040817</v>
      </c>
      <c r="AC40" s="134"/>
      <c r="AD40" s="161">
        <f>X40/Z40</f>
        <v>98.176277881040889</v>
      </c>
      <c r="AE40" s="134"/>
      <c r="AF40" s="165">
        <v>70.843401547985323</v>
      </c>
      <c r="AG40" s="165">
        <v>40.323853666269756</v>
      </c>
      <c r="AH40" s="181"/>
      <c r="AJ40" s="130"/>
      <c r="AK40" s="131"/>
      <c r="AL40" s="111"/>
      <c r="AM40" s="134"/>
      <c r="AN40" s="134"/>
      <c r="AO40" s="134"/>
      <c r="AP40" s="134"/>
      <c r="AQ40" s="134"/>
      <c r="AR40" s="134"/>
      <c r="AS40" s="148"/>
      <c r="AT40" s="134"/>
      <c r="AU40" s="134"/>
      <c r="AV40" s="134"/>
      <c r="AW40" s="134"/>
      <c r="AX40" s="134"/>
      <c r="AY40" s="134"/>
      <c r="AZ40" s="134"/>
      <c r="BA40" s="148"/>
      <c r="BB40" s="134"/>
      <c r="BC40" s="134"/>
      <c r="BD40" s="134"/>
      <c r="BE40" s="134"/>
      <c r="BF40" s="134"/>
      <c r="BG40" s="134"/>
      <c r="BH40" s="134"/>
      <c r="BI40" s="134"/>
      <c r="BJ40" s="134"/>
      <c r="BK40" s="161"/>
      <c r="BL40" s="134"/>
      <c r="BM40" s="165"/>
      <c r="BN40" s="165"/>
    </row>
    <row r="41" spans="1:66" s="73" customFormat="1" ht="6.75" customHeight="1" x14ac:dyDescent="0.2">
      <c r="A41" s="1020"/>
      <c r="B41" s="113"/>
      <c r="C41" s="135"/>
      <c r="D41" s="132"/>
      <c r="E41" s="133"/>
      <c r="F41" s="134"/>
      <c r="G41" s="134"/>
      <c r="H41" s="134"/>
      <c r="I41" s="134"/>
      <c r="J41" s="134"/>
      <c r="K41" s="134"/>
      <c r="L41" s="134"/>
      <c r="M41" s="134"/>
      <c r="N41" s="134"/>
      <c r="O41" s="134"/>
      <c r="P41" s="134"/>
      <c r="Q41" s="134"/>
      <c r="R41" s="134"/>
      <c r="S41" s="134"/>
      <c r="T41" s="134"/>
      <c r="U41" s="134"/>
      <c r="V41" s="134"/>
      <c r="W41" s="134"/>
      <c r="X41" s="134"/>
      <c r="Y41" s="129"/>
      <c r="Z41" s="134"/>
      <c r="AA41" s="129"/>
      <c r="AB41" s="134"/>
      <c r="AC41" s="134"/>
      <c r="AD41" s="165"/>
      <c r="AE41" s="134"/>
      <c r="AF41" s="165"/>
      <c r="AG41" s="165"/>
      <c r="AH41" s="496"/>
      <c r="AI41" s="74"/>
      <c r="AJ41" s="135"/>
      <c r="AK41" s="132"/>
      <c r="AL41" s="133"/>
      <c r="AM41" s="134"/>
      <c r="AN41" s="134"/>
      <c r="AO41" s="134"/>
      <c r="AP41" s="134"/>
      <c r="AQ41" s="134"/>
      <c r="AR41" s="134"/>
      <c r="AS41" s="134"/>
      <c r="AT41" s="134"/>
      <c r="AU41" s="134"/>
      <c r="AV41" s="134"/>
      <c r="AW41" s="134"/>
      <c r="AX41" s="134"/>
      <c r="AY41" s="134"/>
      <c r="AZ41" s="134"/>
      <c r="BA41" s="134"/>
      <c r="BB41" s="134"/>
      <c r="BC41" s="134"/>
      <c r="BD41" s="134"/>
      <c r="BE41" s="134"/>
      <c r="BF41" s="129"/>
      <c r="BG41" s="134"/>
      <c r="BH41" s="129"/>
      <c r="BI41" s="134"/>
      <c r="BJ41" s="134"/>
      <c r="BK41" s="165"/>
      <c r="BL41" s="134"/>
      <c r="BM41" s="165"/>
      <c r="BN41" s="165"/>
    </row>
    <row r="42" spans="1:66" s="73" customFormat="1" ht="11.25" x14ac:dyDescent="0.2">
      <c r="A42" s="1020"/>
      <c r="B42" s="113"/>
      <c r="C42" s="130"/>
      <c r="D42" s="131"/>
      <c r="E42" s="111" t="s">
        <v>423</v>
      </c>
      <c r="F42" s="134">
        <v>5674</v>
      </c>
      <c r="G42" s="134"/>
      <c r="H42" s="134">
        <v>2678</v>
      </c>
      <c r="I42" s="134"/>
      <c r="J42" s="134">
        <v>1802</v>
      </c>
      <c r="K42" s="134"/>
      <c r="L42" s="148">
        <f>F42+H42+J42</f>
        <v>10154</v>
      </c>
      <c r="M42" s="134"/>
      <c r="N42" s="134">
        <v>7719.9350000000004</v>
      </c>
      <c r="O42" s="134"/>
      <c r="P42" s="134">
        <v>3900.8090000000002</v>
      </c>
      <c r="Q42" s="134"/>
      <c r="R42" s="134">
        <v>4366.0690000000004</v>
      </c>
      <c r="S42" s="134"/>
      <c r="T42" s="148">
        <f>N42+P42+R42</f>
        <v>15986.813000000002</v>
      </c>
      <c r="U42" s="134"/>
      <c r="V42" s="134">
        <v>91363</v>
      </c>
      <c r="W42" s="134"/>
      <c r="X42" s="134">
        <v>5044660</v>
      </c>
      <c r="Y42" s="134"/>
      <c r="Z42" s="134">
        <v>43605</v>
      </c>
      <c r="AA42" s="134"/>
      <c r="AB42" s="134">
        <v>21</v>
      </c>
      <c r="AC42" s="134"/>
      <c r="AD42" s="161">
        <f>X42/Z42</f>
        <v>115.68994381378282</v>
      </c>
      <c r="AE42" s="134"/>
      <c r="AF42" s="165">
        <v>64.789558050925692</v>
      </c>
      <c r="AG42" s="165">
        <v>42.337311378552123</v>
      </c>
      <c r="AH42" s="180"/>
      <c r="AI42" s="74"/>
      <c r="AJ42" s="130"/>
      <c r="AK42" s="131"/>
      <c r="AL42" s="111"/>
      <c r="AM42" s="134"/>
      <c r="AN42" s="134"/>
      <c r="AO42" s="134"/>
      <c r="AP42" s="134"/>
      <c r="AQ42" s="134"/>
      <c r="AR42" s="134"/>
      <c r="AS42" s="148"/>
      <c r="AT42" s="134"/>
      <c r="AU42" s="134"/>
      <c r="AV42" s="134"/>
      <c r="AW42" s="134"/>
      <c r="AX42" s="134"/>
      <c r="AY42" s="134"/>
      <c r="AZ42" s="134"/>
      <c r="BA42" s="148"/>
      <c r="BB42" s="134"/>
      <c r="BC42" s="134"/>
      <c r="BD42" s="134"/>
      <c r="BE42" s="134"/>
      <c r="BF42" s="134"/>
      <c r="BG42" s="134"/>
      <c r="BH42" s="134"/>
      <c r="BI42" s="134"/>
      <c r="BJ42" s="134"/>
      <c r="BK42" s="161"/>
      <c r="BL42" s="134"/>
      <c r="BM42" s="165"/>
      <c r="BN42" s="165"/>
    </row>
    <row r="43" spans="1:66" s="73" customFormat="1" ht="6.75" customHeight="1" x14ac:dyDescent="0.2">
      <c r="A43" s="1020"/>
      <c r="B43" s="109"/>
      <c r="C43" s="135"/>
      <c r="D43" s="132"/>
      <c r="E43" s="133"/>
      <c r="F43" s="134"/>
      <c r="G43" s="134"/>
      <c r="H43" s="134"/>
      <c r="I43" s="134"/>
      <c r="J43" s="134"/>
      <c r="K43" s="134"/>
      <c r="L43" s="134"/>
      <c r="M43" s="134"/>
      <c r="N43" s="134"/>
      <c r="O43" s="134"/>
      <c r="P43" s="134"/>
      <c r="Q43" s="134"/>
      <c r="R43" s="134"/>
      <c r="S43" s="134"/>
      <c r="T43" s="134"/>
      <c r="U43" s="134"/>
      <c r="V43" s="134"/>
      <c r="W43" s="134"/>
      <c r="X43" s="134"/>
      <c r="Y43" s="129"/>
      <c r="Z43" s="134"/>
      <c r="AA43" s="129"/>
      <c r="AB43" s="134"/>
      <c r="AC43" s="134"/>
      <c r="AD43" s="165"/>
      <c r="AE43" s="134"/>
      <c r="AF43" s="165"/>
      <c r="AG43" s="165"/>
      <c r="AH43" s="496"/>
      <c r="AI43" s="74"/>
      <c r="AJ43" s="135"/>
      <c r="AK43" s="132"/>
      <c r="AL43" s="133"/>
      <c r="AM43" s="134"/>
      <c r="AN43" s="134"/>
      <c r="AO43" s="134"/>
      <c r="AP43" s="134"/>
      <c r="AQ43" s="134"/>
      <c r="AR43" s="134"/>
      <c r="AS43" s="134"/>
      <c r="AT43" s="134"/>
      <c r="AU43" s="134"/>
      <c r="AV43" s="134"/>
      <c r="AW43" s="134"/>
      <c r="AX43" s="134"/>
      <c r="AY43" s="134"/>
      <c r="AZ43" s="134"/>
      <c r="BA43" s="134"/>
      <c r="BB43" s="134"/>
      <c r="BC43" s="134"/>
      <c r="BD43" s="134"/>
      <c r="BE43" s="134"/>
      <c r="BF43" s="129"/>
      <c r="BG43" s="134"/>
      <c r="BH43" s="129"/>
      <c r="BI43" s="134"/>
      <c r="BJ43" s="134"/>
      <c r="BK43" s="165"/>
      <c r="BL43" s="134"/>
      <c r="BM43" s="165"/>
      <c r="BN43" s="165"/>
    </row>
    <row r="44" spans="1:66" s="73" customFormat="1" ht="11.25" x14ac:dyDescent="0.2">
      <c r="A44" s="1020"/>
      <c r="B44" s="113"/>
      <c r="C44" s="130"/>
      <c r="D44" s="131"/>
      <c r="E44" s="111" t="s">
        <v>421</v>
      </c>
      <c r="F44" s="134">
        <v>5638</v>
      </c>
      <c r="G44" s="134"/>
      <c r="H44" s="134">
        <v>2658</v>
      </c>
      <c r="I44" s="134"/>
      <c r="J44" s="134">
        <v>1827</v>
      </c>
      <c r="K44" s="134"/>
      <c r="L44" s="148">
        <f>F44+H44+J44</f>
        <v>10123</v>
      </c>
      <c r="M44" s="134"/>
      <c r="N44" s="134">
        <v>8179.2929999999997</v>
      </c>
      <c r="O44" s="134"/>
      <c r="P44" s="134">
        <v>3888.2240000000002</v>
      </c>
      <c r="Q44" s="134"/>
      <c r="R44" s="134">
        <v>4267.5079999999998</v>
      </c>
      <c r="S44" s="134"/>
      <c r="T44" s="148">
        <f>N44+P44+R44</f>
        <v>16335.025</v>
      </c>
      <c r="U44" s="134"/>
      <c r="V44" s="134">
        <v>91363</v>
      </c>
      <c r="W44" s="134"/>
      <c r="X44" s="134">
        <v>5544502</v>
      </c>
      <c r="Y44" s="134"/>
      <c r="Z44" s="134">
        <v>43816</v>
      </c>
      <c r="AA44" s="134"/>
      <c r="AB44" s="134">
        <v>20.902999999999999</v>
      </c>
      <c r="AC44" s="134"/>
      <c r="AD44" s="161">
        <f>X44/Z44</f>
        <v>126.54057878400585</v>
      </c>
      <c r="AE44" s="134"/>
      <c r="AF44" s="165">
        <v>69.403612086348204</v>
      </c>
      <c r="AG44" s="165">
        <v>47.046666016241474</v>
      </c>
      <c r="AH44" s="496"/>
      <c r="AI44" s="74"/>
      <c r="AJ44" s="130"/>
      <c r="AK44" s="131"/>
      <c r="AL44" s="111"/>
      <c r="AM44" s="134"/>
      <c r="AN44" s="134"/>
      <c r="AO44" s="134"/>
      <c r="AP44" s="134"/>
      <c r="AQ44" s="134"/>
      <c r="AR44" s="134"/>
      <c r="AS44" s="148"/>
      <c r="AT44" s="134"/>
      <c r="AU44" s="134"/>
      <c r="AV44" s="134"/>
      <c r="AW44" s="134"/>
      <c r="AX44" s="134"/>
      <c r="AY44" s="134"/>
      <c r="AZ44" s="134"/>
      <c r="BA44" s="148"/>
      <c r="BB44" s="134"/>
      <c r="BC44" s="134"/>
      <c r="BD44" s="134"/>
      <c r="BE44" s="134"/>
      <c r="BF44" s="134"/>
      <c r="BG44" s="134"/>
      <c r="BH44" s="134"/>
      <c r="BI44" s="134"/>
      <c r="BJ44" s="134"/>
      <c r="BK44" s="161"/>
      <c r="BL44" s="134"/>
      <c r="BM44" s="165"/>
      <c r="BN44" s="165"/>
    </row>
    <row r="45" spans="1:66" s="73" customFormat="1" ht="6.75" customHeight="1" x14ac:dyDescent="0.2">
      <c r="A45" s="1020"/>
      <c r="B45" s="113"/>
      <c r="C45" s="139"/>
      <c r="D45" s="138"/>
      <c r="E45" s="74"/>
      <c r="F45" s="74"/>
      <c r="G45" s="74"/>
      <c r="H45" s="74"/>
      <c r="I45" s="74"/>
      <c r="J45" s="74"/>
      <c r="K45" s="74"/>
      <c r="L45" s="117"/>
      <c r="M45" s="74"/>
      <c r="N45" s="74"/>
      <c r="O45" s="74"/>
      <c r="P45" s="74"/>
      <c r="Q45" s="74"/>
      <c r="R45" s="74"/>
      <c r="S45" s="74"/>
      <c r="T45" s="74"/>
      <c r="U45" s="74"/>
      <c r="V45" s="74"/>
      <c r="W45" s="74"/>
      <c r="X45" s="74"/>
      <c r="Y45" s="74"/>
      <c r="Z45" s="74"/>
      <c r="AA45" s="74"/>
      <c r="AB45" s="74"/>
      <c r="AC45" s="74"/>
      <c r="AD45" s="163"/>
      <c r="AE45" s="74"/>
      <c r="AF45" s="74"/>
      <c r="AG45" s="74"/>
      <c r="AH45" s="180"/>
      <c r="AI45" s="74"/>
      <c r="AJ45" s="74"/>
      <c r="AK45" s="74"/>
    </row>
    <row r="46" spans="1:66" ht="6.75" customHeight="1" x14ac:dyDescent="0.2">
      <c r="A46" s="1020"/>
      <c r="B46" s="140"/>
      <c r="C46" s="141"/>
      <c r="D46" s="142"/>
      <c r="E46" s="890"/>
      <c r="F46" s="460"/>
      <c r="G46" s="460"/>
      <c r="H46" s="460"/>
      <c r="I46" s="460"/>
      <c r="J46" s="460"/>
      <c r="K46" s="460"/>
      <c r="L46" s="460"/>
      <c r="M46" s="460"/>
      <c r="N46" s="460"/>
      <c r="O46" s="460"/>
      <c r="P46" s="460"/>
      <c r="Q46" s="460"/>
      <c r="R46" s="460"/>
      <c r="S46" s="460"/>
      <c r="T46" s="460"/>
      <c r="U46" s="460"/>
      <c r="V46" s="460"/>
      <c r="W46" s="460"/>
      <c r="X46" s="891"/>
      <c r="Y46" s="460"/>
      <c r="Z46" s="460"/>
      <c r="AA46" s="460"/>
      <c r="AB46" s="886"/>
      <c r="AC46" s="460"/>
      <c r="AD46" s="460"/>
      <c r="AE46" s="460"/>
      <c r="AF46" s="460"/>
      <c r="AG46" s="460"/>
      <c r="AH46" s="588"/>
      <c r="AI46" s="892"/>
      <c r="AJ46" s="892"/>
      <c r="AK46" s="892"/>
    </row>
    <row r="47" spans="1:66" ht="15" customHeight="1" x14ac:dyDescent="0.2">
      <c r="A47" s="73"/>
      <c r="B47" s="81"/>
      <c r="C47" s="138" t="s">
        <v>387</v>
      </c>
      <c r="D47" s="81"/>
      <c r="E47" s="893"/>
      <c r="F47" s="894" t="s">
        <v>388</v>
      </c>
      <c r="G47" s="205"/>
      <c r="H47" s="205"/>
      <c r="I47" s="205"/>
      <c r="J47" s="205"/>
      <c r="K47" s="205"/>
      <c r="L47" s="205"/>
      <c r="M47" s="205"/>
      <c r="N47" s="205"/>
      <c r="O47" s="205"/>
      <c r="P47" s="205"/>
      <c r="Q47" s="205"/>
      <c r="R47" s="205"/>
      <c r="S47" s="205"/>
      <c r="T47" s="205"/>
      <c r="U47" s="205"/>
      <c r="V47" s="205"/>
      <c r="W47" s="205"/>
      <c r="X47" s="205"/>
      <c r="Y47" s="205"/>
      <c r="Z47" s="205"/>
      <c r="AA47" s="205"/>
      <c r="AB47" s="220"/>
      <c r="AC47" s="205"/>
      <c r="AD47" s="220"/>
      <c r="AE47" s="205"/>
      <c r="AF47" s="220"/>
      <c r="AG47" s="220"/>
      <c r="AH47" s="205"/>
      <c r="AI47" s="892"/>
      <c r="AJ47" s="892"/>
      <c r="AK47" s="892"/>
    </row>
    <row r="48" spans="1:66" ht="11.25" customHeight="1" x14ac:dyDescent="0.2">
      <c r="A48" s="73"/>
      <c r="B48" s="81"/>
      <c r="C48" s="138"/>
      <c r="D48" s="145"/>
      <c r="F48" s="138" t="s">
        <v>389</v>
      </c>
      <c r="G48" s="81"/>
      <c r="H48" s="81"/>
      <c r="I48" s="81"/>
      <c r="J48" s="81"/>
      <c r="K48" s="81"/>
      <c r="L48" s="81"/>
      <c r="M48" s="81"/>
      <c r="N48" s="81"/>
      <c r="O48" s="81"/>
      <c r="P48" s="81"/>
      <c r="Q48" s="81"/>
      <c r="R48" s="81"/>
      <c r="S48" s="81"/>
      <c r="T48" s="81"/>
      <c r="U48" s="81"/>
      <c r="V48" s="81"/>
      <c r="W48" s="81"/>
      <c r="X48" s="81"/>
      <c r="Y48" s="81"/>
      <c r="Z48" s="81"/>
      <c r="AA48" s="81"/>
      <c r="AB48" s="166"/>
      <c r="AC48" s="81"/>
      <c r="AD48" s="166"/>
      <c r="AE48" s="81"/>
      <c r="AF48" s="166"/>
      <c r="AG48" s="166"/>
      <c r="AH48" s="81"/>
    </row>
    <row r="49" spans="30:30" ht="12" customHeight="1" x14ac:dyDescent="0.2"/>
    <row r="50" spans="30:30" x14ac:dyDescent="0.2">
      <c r="AD50" s="824"/>
    </row>
    <row r="51" spans="30:30" x14ac:dyDescent="0.2">
      <c r="AD51" s="824"/>
    </row>
  </sheetData>
  <mergeCells count="1">
    <mergeCell ref="A5:A46"/>
  </mergeCells>
  <printOptions verticalCentered="1"/>
  <pageMargins left="0.24" right="0.24" top="0.51" bottom="0.51" header="0.51" footer="0.51"/>
  <pageSetup paperSize="9" scale="94" orientation="landscape"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F0"/>
  </sheetPr>
  <dimension ref="A1:AB42"/>
  <sheetViews>
    <sheetView zoomScaleNormal="100" zoomScaleSheetLayoutView="100" workbookViewId="0"/>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390</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391</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22">
        <v>28</v>
      </c>
      <c r="B4" s="6"/>
      <c r="Z4" s="61"/>
      <c r="AA4" s="62"/>
    </row>
    <row r="5" spans="1:28" ht="4.5" customHeight="1" x14ac:dyDescent="0.2">
      <c r="A5" s="1023"/>
      <c r="B5" s="6"/>
    </row>
    <row r="6" spans="1:28" ht="8.1" customHeight="1" x14ac:dyDescent="0.2">
      <c r="A6" s="1023"/>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23"/>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23"/>
      <c r="B8" s="9"/>
      <c r="C8" s="11" t="s">
        <v>392</v>
      </c>
      <c r="D8" s="1025"/>
      <c r="E8" s="12"/>
      <c r="F8" s="12" t="s">
        <v>331</v>
      </c>
      <c r="G8" s="13"/>
      <c r="H8" s="13"/>
      <c r="I8" s="46" t="s">
        <v>12</v>
      </c>
      <c r="J8" s="46"/>
      <c r="K8" s="46"/>
      <c r="L8" s="46"/>
      <c r="M8" s="46"/>
      <c r="N8" s="46"/>
      <c r="O8" s="46" t="s">
        <v>393</v>
      </c>
      <c r="P8" s="46"/>
      <c r="Q8" s="46"/>
      <c r="R8" s="46"/>
      <c r="S8" s="46"/>
      <c r="T8" s="46"/>
      <c r="U8" s="46" t="s">
        <v>394</v>
      </c>
      <c r="V8" s="46"/>
      <c r="W8" s="46"/>
      <c r="X8" s="46"/>
      <c r="Y8" s="46"/>
      <c r="Z8" s="64"/>
    </row>
    <row r="9" spans="1:28" ht="9.75" customHeight="1" x14ac:dyDescent="0.2">
      <c r="A9" s="1023"/>
      <c r="B9" s="9"/>
      <c r="C9" s="14" t="s">
        <v>395</v>
      </c>
      <c r="D9" s="1025"/>
      <c r="E9" s="14"/>
      <c r="F9" s="12" t="s">
        <v>396</v>
      </c>
      <c r="G9" s="15"/>
      <c r="H9" s="15"/>
      <c r="I9" s="47" t="s">
        <v>18</v>
      </c>
      <c r="J9" s="46"/>
      <c r="K9" s="46"/>
      <c r="L9" s="46"/>
      <c r="M9" s="46"/>
      <c r="N9" s="46"/>
      <c r="O9" s="48" t="s">
        <v>397</v>
      </c>
      <c r="P9" s="46"/>
      <c r="Q9" s="46"/>
      <c r="R9" s="46"/>
      <c r="S9" s="46"/>
      <c r="T9" s="46"/>
      <c r="U9" s="47" t="s">
        <v>398</v>
      </c>
      <c r="V9" s="46"/>
      <c r="W9" s="46"/>
      <c r="X9" s="46"/>
      <c r="Y9" s="46"/>
      <c r="Z9" s="64"/>
    </row>
    <row r="10" spans="1:28" ht="9.75" customHeight="1" x14ac:dyDescent="0.2">
      <c r="A10" s="1023"/>
      <c r="B10" s="9"/>
      <c r="C10" s="1024" t="s">
        <v>278</v>
      </c>
      <c r="D10" s="825"/>
      <c r="E10" s="14"/>
      <c r="F10" s="14" t="s">
        <v>335</v>
      </c>
      <c r="G10" s="15"/>
      <c r="H10" s="15"/>
      <c r="I10" s="1026" t="s">
        <v>399</v>
      </c>
      <c r="J10" s="1026"/>
      <c r="K10" s="1027"/>
      <c r="L10" s="1027"/>
      <c r="M10" s="46"/>
      <c r="N10" s="46"/>
      <c r="O10" s="46" t="s">
        <v>400</v>
      </c>
      <c r="P10" s="46"/>
      <c r="Q10" s="46"/>
      <c r="R10" s="46"/>
      <c r="S10" s="46"/>
      <c r="T10" s="46"/>
      <c r="U10" s="47"/>
      <c r="V10" s="46"/>
      <c r="W10" s="46"/>
      <c r="X10" s="46"/>
      <c r="Y10" s="46"/>
      <c r="Z10" s="64"/>
    </row>
    <row r="11" spans="1:28" ht="9.75" customHeight="1" x14ac:dyDescent="0.2">
      <c r="A11" s="1023"/>
      <c r="B11" s="9"/>
      <c r="C11" s="1024"/>
      <c r="D11" s="14"/>
      <c r="E11" s="14"/>
      <c r="F11" s="16" t="s">
        <v>401</v>
      </c>
      <c r="G11" s="15"/>
      <c r="H11" s="15"/>
      <c r="I11" s="1028" t="s">
        <v>202</v>
      </c>
      <c r="J11" s="1028"/>
      <c r="K11" s="1028"/>
      <c r="L11" s="1027"/>
      <c r="M11" s="46"/>
      <c r="N11" s="46"/>
      <c r="O11" s="47" t="s">
        <v>402</v>
      </c>
      <c r="P11" s="46"/>
      <c r="Q11" s="46"/>
      <c r="R11" s="46"/>
      <c r="S11" s="46"/>
      <c r="T11" s="46"/>
      <c r="U11" s="46"/>
      <c r="V11" s="46"/>
      <c r="W11" s="46"/>
      <c r="X11" s="46"/>
      <c r="Y11" s="46"/>
      <c r="Z11" s="64"/>
    </row>
    <row r="12" spans="1:28" ht="9.75" customHeight="1" x14ac:dyDescent="0.2">
      <c r="A12" s="1023"/>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23"/>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23"/>
      <c r="B14" s="17"/>
      <c r="C14" s="13"/>
      <c r="D14" s="13"/>
      <c r="E14" s="13"/>
      <c r="F14" s="13"/>
      <c r="G14" s="13"/>
      <c r="H14" s="13"/>
      <c r="I14" s="1021">
        <v>2021</v>
      </c>
      <c r="J14" s="1021"/>
      <c r="K14" s="1021"/>
      <c r="L14" s="1021"/>
      <c r="M14" s="1021"/>
      <c r="N14" s="860"/>
      <c r="O14" s="1021">
        <v>2021</v>
      </c>
      <c r="P14" s="1021"/>
      <c r="Q14" s="1021"/>
      <c r="R14" s="1021"/>
      <c r="S14" s="1021"/>
      <c r="T14" s="10"/>
      <c r="U14" s="1021">
        <v>2021</v>
      </c>
      <c r="V14" s="1021"/>
      <c r="W14" s="1021"/>
      <c r="X14" s="1021"/>
      <c r="Y14" s="1021"/>
      <c r="Z14" s="65"/>
    </row>
    <row r="15" spans="1:28" ht="6.75" customHeight="1" x14ac:dyDescent="0.2">
      <c r="A15" s="1023"/>
      <c r="B15" s="18"/>
      <c r="C15" s="15"/>
      <c r="D15" s="15"/>
      <c r="E15" s="15"/>
      <c r="F15" s="15"/>
      <c r="G15" s="15"/>
      <c r="H15" s="15"/>
      <c r="I15" s="46"/>
      <c r="J15" s="46"/>
      <c r="K15" s="46"/>
      <c r="L15" s="46"/>
      <c r="M15" s="46"/>
      <c r="N15" s="46"/>
      <c r="O15" s="46"/>
      <c r="P15" s="46"/>
      <c r="Q15" s="46"/>
      <c r="R15" s="46"/>
      <c r="S15" s="46"/>
      <c r="T15" s="46"/>
      <c r="U15" s="46"/>
      <c r="V15" s="46"/>
      <c r="W15" s="46"/>
      <c r="X15" s="46"/>
      <c r="Y15" s="46"/>
      <c r="Z15" s="779"/>
    </row>
    <row r="16" spans="1:28" ht="3" customHeight="1" x14ac:dyDescent="0.2">
      <c r="A16" s="1023"/>
      <c r="B16" s="19"/>
      <c r="C16" s="20"/>
      <c r="D16" s="20"/>
      <c r="E16" s="20"/>
      <c r="F16" s="20"/>
      <c r="G16" s="20"/>
      <c r="H16" s="20"/>
      <c r="I16" s="50"/>
      <c r="J16" s="50"/>
      <c r="K16" s="50"/>
      <c r="L16" s="50"/>
      <c r="M16" s="50"/>
      <c r="N16" s="46"/>
      <c r="O16" s="50"/>
      <c r="P16" s="50"/>
      <c r="Q16" s="50"/>
      <c r="R16" s="50"/>
      <c r="S16" s="50"/>
      <c r="T16" s="46"/>
      <c r="U16" s="50"/>
      <c r="V16" s="50"/>
      <c r="W16" s="50"/>
      <c r="X16" s="50"/>
      <c r="Y16" s="50"/>
      <c r="Z16" s="779"/>
    </row>
    <row r="17" spans="1:27" ht="2.25" customHeight="1" x14ac:dyDescent="0.2">
      <c r="A17" s="1023"/>
      <c r="B17" s="19"/>
      <c r="C17" s="20"/>
      <c r="D17" s="20"/>
      <c r="E17" s="20"/>
      <c r="F17" s="20"/>
      <c r="G17" s="20"/>
      <c r="H17" s="20"/>
      <c r="I17" s="51"/>
      <c r="J17" s="51"/>
      <c r="K17" s="51"/>
      <c r="L17" s="51"/>
      <c r="M17" s="51"/>
      <c r="N17" s="51"/>
      <c r="O17" s="51"/>
      <c r="P17" s="51"/>
      <c r="Q17" s="51"/>
      <c r="R17" s="51"/>
      <c r="S17" s="51"/>
      <c r="T17" s="51"/>
      <c r="U17" s="51"/>
      <c r="V17" s="51"/>
      <c r="W17" s="51"/>
      <c r="X17" s="51"/>
      <c r="Y17" s="51"/>
      <c r="Z17" s="780"/>
    </row>
    <row r="18" spans="1:27" ht="12.75" customHeight="1" x14ac:dyDescent="0.2">
      <c r="A18" s="1023"/>
      <c r="B18" s="19"/>
      <c r="C18" s="20"/>
      <c r="D18" s="20"/>
      <c r="E18" s="20"/>
      <c r="F18" s="20"/>
      <c r="G18" s="20"/>
      <c r="H18" s="20"/>
      <c r="I18" s="949" t="s">
        <v>426</v>
      </c>
      <c r="J18" s="857"/>
      <c r="K18" s="972" t="s">
        <v>423</v>
      </c>
      <c r="L18" s="973"/>
      <c r="M18" s="972" t="s">
        <v>421</v>
      </c>
      <c r="N18" s="860"/>
      <c r="O18" s="972" t="s">
        <v>426</v>
      </c>
      <c r="P18" s="964"/>
      <c r="Q18" s="972" t="s">
        <v>423</v>
      </c>
      <c r="R18" s="973"/>
      <c r="S18" s="972" t="s">
        <v>421</v>
      </c>
      <c r="T18" s="781"/>
      <c r="U18" s="972" t="s">
        <v>426</v>
      </c>
      <c r="V18" s="964"/>
      <c r="W18" s="972" t="s">
        <v>423</v>
      </c>
      <c r="X18" s="973"/>
      <c r="Y18" s="972" t="s">
        <v>421</v>
      </c>
      <c r="Z18" s="66"/>
    </row>
    <row r="19" spans="1:27" ht="7.15" customHeight="1" x14ac:dyDescent="0.2">
      <c r="A19" s="1023"/>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23"/>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88" customFormat="1" ht="21.75" customHeight="1" x14ac:dyDescent="0.2">
      <c r="A21" s="1023"/>
      <c r="B21" s="784"/>
      <c r="C21" s="785" t="s">
        <v>403</v>
      </c>
      <c r="D21" s="786"/>
      <c r="E21" s="786"/>
      <c r="F21" s="222">
        <v>11</v>
      </c>
      <c r="G21" s="222"/>
      <c r="H21" s="222"/>
      <c r="I21" s="222">
        <v>320.69200000000001</v>
      </c>
      <c r="J21" s="222"/>
      <c r="K21" s="222">
        <v>358.07100000000003</v>
      </c>
      <c r="L21" s="222"/>
      <c r="M21" s="222">
        <v>360.952</v>
      </c>
      <c r="N21" s="222"/>
      <c r="O21" s="222">
        <v>4429</v>
      </c>
      <c r="P21" s="222"/>
      <c r="Q21" s="222">
        <v>4456</v>
      </c>
      <c r="R21" s="222"/>
      <c r="S21" s="222">
        <v>4162</v>
      </c>
      <c r="T21" s="222"/>
      <c r="U21" s="222">
        <v>21.1</v>
      </c>
      <c r="V21" s="222"/>
      <c r="W21" s="222">
        <v>24</v>
      </c>
      <c r="X21" s="222"/>
      <c r="Y21" s="222">
        <v>21.4</v>
      </c>
      <c r="Z21" s="830"/>
      <c r="AA21" s="787"/>
    </row>
    <row r="22" spans="1:27" s="788" customFormat="1" ht="21.75" customHeight="1" x14ac:dyDescent="0.2">
      <c r="A22" s="1023"/>
      <c r="B22" s="784"/>
      <c r="C22" s="785" t="s">
        <v>404</v>
      </c>
      <c r="D22" s="786"/>
      <c r="E22" s="786"/>
      <c r="F22" s="222">
        <v>37</v>
      </c>
      <c r="G22" s="222"/>
      <c r="H22" s="222"/>
      <c r="I22" s="222">
        <v>554.75199999999995</v>
      </c>
      <c r="J22" s="222"/>
      <c r="K22" s="222">
        <v>674.68600000000004</v>
      </c>
      <c r="L22" s="222"/>
      <c r="M22" s="222">
        <v>813.07</v>
      </c>
      <c r="N22" s="222"/>
      <c r="O22" s="222">
        <v>9564</v>
      </c>
      <c r="P22" s="222"/>
      <c r="Q22" s="222">
        <v>9564</v>
      </c>
      <c r="R22" s="222"/>
      <c r="S22" s="222">
        <v>9353</v>
      </c>
      <c r="T22" s="222"/>
      <c r="U22" s="222">
        <v>17.64</v>
      </c>
      <c r="V22" s="222"/>
      <c r="W22" s="222">
        <v>18.8</v>
      </c>
      <c r="X22" s="222"/>
      <c r="Y22" s="222">
        <v>19.875</v>
      </c>
      <c r="Z22" s="830"/>
      <c r="AA22" s="789"/>
    </row>
    <row r="23" spans="1:27" s="788" customFormat="1" ht="21.75" customHeight="1" x14ac:dyDescent="0.2">
      <c r="A23" s="1023"/>
      <c r="B23" s="784"/>
      <c r="C23" s="785" t="s">
        <v>405</v>
      </c>
      <c r="D23" s="786"/>
      <c r="E23" s="786"/>
      <c r="F23" s="222">
        <v>30</v>
      </c>
      <c r="G23" s="222"/>
      <c r="H23" s="222"/>
      <c r="I23" s="222">
        <v>793.88699999999994</v>
      </c>
      <c r="J23" s="222"/>
      <c r="K23" s="222">
        <v>1065.6590000000001</v>
      </c>
      <c r="L23" s="222"/>
      <c r="M23" s="222">
        <v>890.19</v>
      </c>
      <c r="N23" s="222"/>
      <c r="O23" s="222">
        <v>11478</v>
      </c>
      <c r="P23" s="222"/>
      <c r="Q23" s="222">
        <v>11670</v>
      </c>
      <c r="R23" s="222"/>
      <c r="S23" s="222">
        <v>11885</v>
      </c>
      <c r="T23" s="222"/>
      <c r="U23" s="222">
        <v>15.833333333333334</v>
      </c>
      <c r="V23" s="222"/>
      <c r="W23" s="222">
        <v>18.36</v>
      </c>
      <c r="X23" s="222"/>
      <c r="Y23" s="222">
        <v>18.52</v>
      </c>
      <c r="Z23" s="830"/>
      <c r="AA23" s="789"/>
    </row>
    <row r="24" spans="1:27" s="788" customFormat="1" ht="21.75" customHeight="1" x14ac:dyDescent="0.2">
      <c r="A24" s="1023"/>
      <c r="B24" s="784"/>
      <c r="C24" s="785" t="s">
        <v>420</v>
      </c>
      <c r="D24" s="786"/>
      <c r="E24" s="786"/>
      <c r="F24" s="222">
        <v>13</v>
      </c>
      <c r="G24" s="222"/>
      <c r="H24" s="222"/>
      <c r="I24" s="222">
        <v>141.55199999999999</v>
      </c>
      <c r="J24" s="222"/>
      <c r="K24" s="222">
        <v>261.72699999999998</v>
      </c>
      <c r="L24" s="222"/>
      <c r="M24" s="222">
        <v>202.37899999999999</v>
      </c>
      <c r="N24" s="222"/>
      <c r="O24" s="222">
        <v>4534</v>
      </c>
      <c r="P24" s="222"/>
      <c r="Q24" s="222">
        <v>4528</v>
      </c>
      <c r="R24" s="222"/>
      <c r="S24" s="222">
        <v>4678</v>
      </c>
      <c r="T24" s="222"/>
      <c r="U24" s="222">
        <v>16.666666666666668</v>
      </c>
      <c r="V24" s="222"/>
      <c r="W24" s="222">
        <v>21.666666666666668</v>
      </c>
      <c r="X24" s="222"/>
      <c r="Y24" s="222">
        <v>20.888888888888889</v>
      </c>
      <c r="Z24" s="830"/>
      <c r="AA24" s="787"/>
    </row>
    <row r="25" spans="1:27" s="788" customFormat="1" ht="21.75" customHeight="1" x14ac:dyDescent="0.2">
      <c r="A25" s="1023"/>
      <c r="B25" s="784"/>
      <c r="C25" s="785" t="s">
        <v>406</v>
      </c>
      <c r="D25" s="786"/>
      <c r="E25" s="786"/>
      <c r="F25" s="222">
        <v>11</v>
      </c>
      <c r="G25" s="222"/>
      <c r="H25" s="222"/>
      <c r="I25" s="222">
        <v>230.41800000000001</v>
      </c>
      <c r="J25" s="222"/>
      <c r="K25" s="222">
        <v>318.40699999999998</v>
      </c>
      <c r="L25" s="222"/>
      <c r="M25" s="222">
        <v>273.30500000000001</v>
      </c>
      <c r="N25" s="222"/>
      <c r="O25" s="222">
        <v>2460</v>
      </c>
      <c r="P25" s="222"/>
      <c r="Q25" s="222">
        <v>2460</v>
      </c>
      <c r="R25" s="222"/>
      <c r="S25" s="222">
        <v>2460</v>
      </c>
      <c r="T25" s="222"/>
      <c r="U25" s="222">
        <v>19.5</v>
      </c>
      <c r="V25" s="222"/>
      <c r="W25" s="222">
        <v>22.7</v>
      </c>
      <c r="X25" s="222"/>
      <c r="Y25" s="222">
        <v>20.8</v>
      </c>
      <c r="Z25" s="830"/>
      <c r="AA25" s="789"/>
    </row>
    <row r="26" spans="1:27" s="788" customFormat="1" ht="21.75" customHeight="1" x14ac:dyDescent="0.2">
      <c r="A26" s="1023"/>
      <c r="B26" s="784"/>
      <c r="C26" s="785" t="s">
        <v>407</v>
      </c>
      <c r="D26" s="786"/>
      <c r="E26" s="786"/>
      <c r="F26" s="222">
        <v>15</v>
      </c>
      <c r="G26" s="222"/>
      <c r="H26" s="222"/>
      <c r="I26" s="222">
        <v>438.65199999999999</v>
      </c>
      <c r="J26" s="222"/>
      <c r="K26" s="222">
        <v>508.14699999999999</v>
      </c>
      <c r="L26" s="222"/>
      <c r="M26" s="222">
        <v>356.06099999999998</v>
      </c>
      <c r="N26" s="222"/>
      <c r="O26" s="222">
        <v>2467</v>
      </c>
      <c r="P26" s="222"/>
      <c r="Q26" s="222">
        <v>2470</v>
      </c>
      <c r="R26" s="222"/>
      <c r="S26" s="222">
        <v>2555</v>
      </c>
      <c r="T26" s="222"/>
      <c r="U26" s="222">
        <v>19.75</v>
      </c>
      <c r="V26" s="222"/>
      <c r="W26" s="222">
        <v>22.222222222222221</v>
      </c>
      <c r="X26" s="222"/>
      <c r="Y26" s="222">
        <v>22.625</v>
      </c>
      <c r="Z26" s="830"/>
      <c r="AA26" s="787"/>
    </row>
    <row r="27" spans="1:27" s="788" customFormat="1" ht="21.75" customHeight="1" x14ac:dyDescent="0.2">
      <c r="A27" s="1023"/>
      <c r="B27" s="784"/>
      <c r="C27" s="785" t="s">
        <v>408</v>
      </c>
      <c r="D27" s="786"/>
      <c r="E27" s="786"/>
      <c r="F27" s="222">
        <v>8</v>
      </c>
      <c r="G27" s="222"/>
      <c r="H27" s="222"/>
      <c r="I27" s="222">
        <v>291.04700000000003</v>
      </c>
      <c r="J27" s="222"/>
      <c r="K27" s="222">
        <v>374.99200000000002</v>
      </c>
      <c r="L27" s="222"/>
      <c r="M27" s="222">
        <v>366.68700000000001</v>
      </c>
      <c r="N27" s="222"/>
      <c r="O27" s="222">
        <v>3501</v>
      </c>
      <c r="P27" s="222"/>
      <c r="Q27" s="222">
        <v>3655</v>
      </c>
      <c r="R27" s="222"/>
      <c r="S27" s="222">
        <v>3655</v>
      </c>
      <c r="T27" s="222"/>
      <c r="U27" s="222">
        <v>25</v>
      </c>
      <c r="V27" s="222"/>
      <c r="W27" s="222">
        <v>24.5</v>
      </c>
      <c r="X27" s="222"/>
      <c r="Y27" s="222">
        <v>24.833333333333332</v>
      </c>
      <c r="Z27" s="830"/>
      <c r="AA27" s="789"/>
    </row>
    <row r="28" spans="1:27" s="788" customFormat="1" ht="21.75" customHeight="1" x14ac:dyDescent="0.2">
      <c r="A28" s="1023"/>
      <c r="B28" s="784"/>
      <c r="C28" s="785" t="s">
        <v>409</v>
      </c>
      <c r="D28" s="786"/>
      <c r="E28" s="786"/>
      <c r="F28" s="222">
        <v>8</v>
      </c>
      <c r="G28" s="222"/>
      <c r="H28" s="222"/>
      <c r="I28" s="950">
        <v>445.41699999999997</v>
      </c>
      <c r="J28" s="222"/>
      <c r="K28" s="950">
        <v>523.99</v>
      </c>
      <c r="L28" s="222"/>
      <c r="M28" s="950">
        <v>454.072</v>
      </c>
      <c r="N28" s="222"/>
      <c r="O28" s="222">
        <v>4211</v>
      </c>
      <c r="P28" s="222"/>
      <c r="Q28" s="222">
        <v>4210</v>
      </c>
      <c r="R28" s="222"/>
      <c r="S28" s="222">
        <v>4210</v>
      </c>
      <c r="T28" s="222"/>
      <c r="U28" s="222">
        <v>24.75</v>
      </c>
      <c r="V28" s="222"/>
      <c r="W28" s="222">
        <v>24</v>
      </c>
      <c r="X28" s="222"/>
      <c r="Y28" s="222">
        <v>23</v>
      </c>
      <c r="Z28" s="830"/>
      <c r="AA28" s="789"/>
    </row>
    <row r="29" spans="1:27" s="1" customFormat="1" ht="21.75" customHeight="1" x14ac:dyDescent="0.2">
      <c r="A29" s="1023"/>
      <c r="B29" s="27"/>
      <c r="C29" s="28"/>
      <c r="D29" s="28"/>
      <c r="E29" s="28"/>
      <c r="F29" s="29"/>
      <c r="G29" s="29"/>
      <c r="H29" s="29"/>
      <c r="I29" s="56"/>
      <c r="J29" s="56"/>
      <c r="K29" s="56"/>
      <c r="L29" s="56"/>
      <c r="M29" s="56"/>
      <c r="N29" s="56"/>
      <c r="O29" s="56"/>
      <c r="P29" s="56"/>
      <c r="Q29" s="56"/>
      <c r="R29" s="56"/>
      <c r="S29" s="56"/>
      <c r="T29" s="56"/>
      <c r="U29" s="56"/>
      <c r="V29" s="56"/>
      <c r="W29" s="56"/>
      <c r="X29" s="56"/>
      <c r="Y29" s="56"/>
      <c r="Z29" s="831"/>
      <c r="AA29" s="70"/>
    </row>
    <row r="30" spans="1:27" s="1" customFormat="1" ht="10.5" customHeight="1" x14ac:dyDescent="0.2">
      <c r="A30" s="1023"/>
      <c r="B30" s="30"/>
      <c r="C30" s="31"/>
      <c r="D30" s="31"/>
      <c r="E30" s="31"/>
      <c r="F30" s="782"/>
      <c r="G30" s="782"/>
      <c r="H30" s="782"/>
      <c r="I30" s="222"/>
      <c r="J30" s="222"/>
      <c r="K30" s="222"/>
      <c r="L30" s="222"/>
      <c r="M30" s="222"/>
      <c r="N30" s="222"/>
      <c r="O30" s="222"/>
      <c r="P30" s="222"/>
      <c r="Q30" s="222"/>
      <c r="R30" s="222"/>
      <c r="S30" s="222"/>
      <c r="T30" s="222"/>
      <c r="U30" s="222"/>
      <c r="V30" s="222"/>
      <c r="W30" s="222"/>
      <c r="X30" s="222"/>
      <c r="Y30" s="222"/>
      <c r="Z30" s="830"/>
      <c r="AA30" s="70"/>
    </row>
    <row r="31" spans="1:27" s="2" customFormat="1" ht="12.75" customHeight="1" x14ac:dyDescent="0.2">
      <c r="A31" s="1023"/>
      <c r="B31" s="33"/>
      <c r="C31" s="34" t="s">
        <v>13</v>
      </c>
      <c r="D31" s="34"/>
      <c r="E31" s="34"/>
      <c r="F31" s="378">
        <f>SUM(F21:F30)</f>
        <v>133</v>
      </c>
      <c r="G31" s="378"/>
      <c r="H31" s="378"/>
      <c r="I31" s="378">
        <f>SUM(I21:I28)</f>
        <v>3216.4169999999999</v>
      </c>
      <c r="J31" s="378"/>
      <c r="K31" s="378">
        <f>SUM(K21:K28)</f>
        <v>4085.6790000000001</v>
      </c>
      <c r="L31" s="378"/>
      <c r="M31" s="378">
        <f>SUM(M21:M28)</f>
        <v>3716.7159999999999</v>
      </c>
      <c r="N31" s="378"/>
      <c r="O31" s="378">
        <f>SUM(O21:O28)</f>
        <v>42644</v>
      </c>
      <c r="P31" s="378"/>
      <c r="Q31" s="378">
        <f>SUM(Q21:Q28)</f>
        <v>43013</v>
      </c>
      <c r="R31" s="378"/>
      <c r="S31" s="378">
        <f>SUM(S21:S28)</f>
        <v>42958</v>
      </c>
      <c r="T31" s="378"/>
      <c r="U31" s="378">
        <v>18.515789473684212</v>
      </c>
      <c r="V31" s="378"/>
      <c r="W31" s="378">
        <v>20.755102040816325</v>
      </c>
      <c r="X31" s="378"/>
      <c r="Y31" s="378">
        <v>20.541666666666668</v>
      </c>
      <c r="Z31" s="832"/>
      <c r="AA31" s="71"/>
    </row>
    <row r="32" spans="1:27" s="1" customFormat="1" ht="12.75" customHeight="1" x14ac:dyDescent="0.2">
      <c r="A32" s="1023"/>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23"/>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23"/>
      <c r="B34" s="40" t="s">
        <v>410</v>
      </c>
      <c r="C34" s="41"/>
      <c r="D34" s="42" t="s">
        <v>411</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412</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389</v>
      </c>
      <c r="E36" s="44"/>
      <c r="F36" s="44"/>
      <c r="G36" s="44"/>
      <c r="H36" s="44"/>
    </row>
    <row r="37" spans="1:27" x14ac:dyDescent="0.2">
      <c r="C37" s="44"/>
      <c r="D37" s="44"/>
      <c r="E37" s="44"/>
      <c r="F37" s="44"/>
      <c r="G37" s="44"/>
      <c r="H37" s="44"/>
    </row>
    <row r="42" spans="1:27" x14ac:dyDescent="0.2">
      <c r="K42" s="792"/>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T45"/>
  <sheetViews>
    <sheetView zoomScaleNormal="100" zoomScaleSheetLayoutView="100" workbookViewId="0"/>
  </sheetViews>
  <sheetFormatPr defaultColWidth="7.7109375" defaultRowHeight="11.25" x14ac:dyDescent="0.2"/>
  <cols>
    <col min="1" max="1" width="4.28515625" style="73" customWidth="1"/>
    <col min="2" max="2" width="5.7109375" style="702"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81" customFormat="1" ht="12" customHeight="1" x14ac:dyDescent="0.2">
      <c r="B1" s="703" t="s">
        <v>48</v>
      </c>
      <c r="C1" s="704"/>
      <c r="D1" s="704"/>
      <c r="E1" s="704"/>
      <c r="F1" s="704"/>
    </row>
    <row r="2" spans="1:19" s="681" customFormat="1" ht="12" customHeight="1" x14ac:dyDescent="0.2">
      <c r="B2" s="705" t="s">
        <v>49</v>
      </c>
      <c r="C2" s="75"/>
      <c r="E2" s="554"/>
      <c r="F2" s="554"/>
    </row>
    <row r="3" spans="1:19" ht="12" customHeight="1" x14ac:dyDescent="0.2">
      <c r="P3" s="981" t="s">
        <v>2</v>
      </c>
      <c r="Q3" s="981"/>
      <c r="R3" s="981"/>
      <c r="S3" s="732"/>
    </row>
    <row r="4" spans="1:19" ht="12" customHeight="1" x14ac:dyDescent="0.2">
      <c r="A4" s="978" t="s">
        <v>95</v>
      </c>
      <c r="Q4" s="982" t="s">
        <v>3</v>
      </c>
      <c r="R4" s="982"/>
    </row>
    <row r="5" spans="1:19" ht="5.25" customHeight="1" x14ac:dyDescent="0.2">
      <c r="A5" s="987"/>
    </row>
    <row r="6" spans="1:19" ht="11.1" customHeight="1" x14ac:dyDescent="0.2">
      <c r="A6" s="987"/>
      <c r="B6" s="706"/>
      <c r="C6" s="285"/>
      <c r="D6" s="285"/>
      <c r="E6" s="285"/>
      <c r="F6" s="285"/>
      <c r="G6" s="285"/>
      <c r="H6" s="285"/>
      <c r="I6" s="285"/>
      <c r="J6" s="285"/>
      <c r="K6" s="285"/>
      <c r="L6" s="285"/>
      <c r="M6" s="285"/>
      <c r="N6" s="285"/>
      <c r="O6" s="285"/>
      <c r="P6" s="285"/>
      <c r="Q6" s="285"/>
      <c r="R6" s="545"/>
    </row>
    <row r="7" spans="1:19" ht="11.1" customHeight="1" x14ac:dyDescent="0.2">
      <c r="A7" s="987"/>
      <c r="B7" s="983" t="s">
        <v>50</v>
      </c>
      <c r="C7" s="984"/>
      <c r="D7" s="187"/>
      <c r="E7" s="189" t="s">
        <v>28</v>
      </c>
      <c r="F7" s="187"/>
      <c r="G7" s="187"/>
      <c r="H7" s="187"/>
      <c r="I7" s="187"/>
      <c r="J7" s="187"/>
      <c r="K7" s="189" t="s">
        <v>51</v>
      </c>
      <c r="L7" s="187"/>
      <c r="M7" s="187"/>
      <c r="N7" s="187"/>
      <c r="O7" s="187"/>
      <c r="P7" s="187"/>
      <c r="Q7" s="733" t="s">
        <v>13</v>
      </c>
      <c r="R7" s="208"/>
    </row>
    <row r="8" spans="1:19" ht="10.5" customHeight="1" x14ac:dyDescent="0.2">
      <c r="A8" s="987"/>
      <c r="B8" s="985" t="s">
        <v>52</v>
      </c>
      <c r="C8" s="986"/>
      <c r="D8" s="187"/>
      <c r="E8" s="296" t="s">
        <v>53</v>
      </c>
      <c r="F8" s="187"/>
      <c r="G8" s="187"/>
      <c r="H8" s="187"/>
      <c r="I8" s="187"/>
      <c r="J8" s="187"/>
      <c r="K8" s="296" t="s">
        <v>54</v>
      </c>
      <c r="L8" s="187"/>
      <c r="M8" s="187"/>
      <c r="N8" s="187"/>
      <c r="O8" s="187"/>
      <c r="P8" s="187"/>
      <c r="Q8" s="733" t="s">
        <v>12</v>
      </c>
      <c r="R8" s="208"/>
    </row>
    <row r="9" spans="1:19" ht="11.25" customHeight="1" x14ac:dyDescent="0.2">
      <c r="A9" s="987"/>
      <c r="B9" s="707"/>
      <c r="C9" s="187"/>
      <c r="D9" s="187"/>
      <c r="E9" s="317"/>
      <c r="F9" s="317"/>
      <c r="G9" s="317"/>
      <c r="H9" s="317"/>
      <c r="I9" s="317"/>
      <c r="J9" s="187"/>
      <c r="K9" s="317"/>
      <c r="L9" s="317"/>
      <c r="M9" s="317"/>
      <c r="N9" s="317"/>
      <c r="O9" s="317"/>
      <c r="P9" s="187"/>
      <c r="Q9" s="734" t="s">
        <v>22</v>
      </c>
      <c r="R9" s="208"/>
    </row>
    <row r="10" spans="1:19" ht="15.75" customHeight="1" x14ac:dyDescent="0.2">
      <c r="A10" s="987"/>
      <c r="B10" s="707"/>
      <c r="C10" s="187"/>
      <c r="D10" s="187"/>
      <c r="E10" s="189" t="s">
        <v>55</v>
      </c>
      <c r="F10" s="189"/>
      <c r="G10" s="708" t="s">
        <v>56</v>
      </c>
      <c r="H10" s="189"/>
      <c r="I10" s="726" t="s">
        <v>13</v>
      </c>
      <c r="J10" s="187"/>
      <c r="K10" s="708"/>
      <c r="L10" s="187"/>
      <c r="M10" s="708" t="s">
        <v>39</v>
      </c>
      <c r="N10" s="187"/>
      <c r="O10" s="708"/>
      <c r="P10" s="189"/>
      <c r="Q10" s="735" t="s">
        <v>18</v>
      </c>
      <c r="R10" s="208"/>
    </row>
    <row r="11" spans="1:19" ht="9.75" customHeight="1" x14ac:dyDescent="0.2">
      <c r="A11" s="987"/>
      <c r="B11" s="707"/>
      <c r="C11" s="187"/>
      <c r="D11" s="187"/>
      <c r="E11" s="296" t="s">
        <v>57</v>
      </c>
      <c r="F11" s="189"/>
      <c r="G11" s="189" t="s">
        <v>58</v>
      </c>
      <c r="H11" s="189"/>
      <c r="I11" s="727" t="s">
        <v>22</v>
      </c>
      <c r="J11" s="187"/>
      <c r="K11" s="189"/>
      <c r="L11" s="187"/>
      <c r="M11" s="728" t="s">
        <v>40</v>
      </c>
      <c r="N11" s="187"/>
      <c r="O11" s="728"/>
      <c r="P11" s="296"/>
      <c r="Q11" s="146"/>
      <c r="R11" s="208"/>
    </row>
    <row r="12" spans="1:19" ht="9.75" customHeight="1" x14ac:dyDescent="0.2">
      <c r="A12" s="987"/>
      <c r="B12" s="707"/>
      <c r="C12" s="187"/>
      <c r="D12" s="187"/>
      <c r="E12" s="296" t="s">
        <v>59</v>
      </c>
      <c r="F12" s="296"/>
      <c r="G12" s="296" t="s">
        <v>60</v>
      </c>
      <c r="H12" s="296"/>
      <c r="I12" s="593"/>
      <c r="J12" s="187"/>
      <c r="K12" s="189"/>
      <c r="L12" s="187"/>
      <c r="M12" s="187"/>
      <c r="N12" s="187"/>
      <c r="O12" s="187"/>
      <c r="P12" s="187"/>
      <c r="Q12" s="187"/>
      <c r="R12" s="208"/>
    </row>
    <row r="13" spans="1:19" ht="9.75" customHeight="1" x14ac:dyDescent="0.2">
      <c r="A13" s="987"/>
      <c r="B13" s="707"/>
      <c r="C13" s="187"/>
      <c r="D13" s="187"/>
      <c r="E13" s="187"/>
      <c r="F13" s="296"/>
      <c r="G13" s="296" t="s">
        <v>61</v>
      </c>
      <c r="H13" s="296"/>
      <c r="I13" s="187"/>
      <c r="J13" s="187"/>
      <c r="K13" s="296"/>
      <c r="L13" s="187"/>
      <c r="M13" s="187"/>
      <c r="N13" s="187"/>
      <c r="O13" s="187"/>
      <c r="P13" s="187"/>
      <c r="Q13" s="187"/>
      <c r="R13" s="208"/>
    </row>
    <row r="14" spans="1:19" ht="9.75" customHeight="1" x14ac:dyDescent="0.2">
      <c r="A14" s="987"/>
      <c r="B14" s="707"/>
      <c r="C14" s="187"/>
      <c r="D14" s="187"/>
      <c r="E14" s="187"/>
      <c r="F14" s="187"/>
      <c r="G14" s="187"/>
      <c r="H14" s="187"/>
      <c r="I14" s="187"/>
      <c r="J14" s="187"/>
      <c r="K14" s="296"/>
      <c r="L14" s="187"/>
      <c r="M14" s="187"/>
      <c r="N14" s="187"/>
      <c r="O14" s="187"/>
      <c r="P14" s="187"/>
      <c r="Q14" s="187"/>
      <c r="R14" s="208"/>
    </row>
    <row r="15" spans="1:19" ht="9.75" customHeight="1" x14ac:dyDescent="0.2">
      <c r="A15" s="987"/>
      <c r="B15" s="709"/>
      <c r="C15" s="317"/>
      <c r="D15" s="317"/>
      <c r="E15" s="317"/>
      <c r="F15" s="317"/>
      <c r="G15" s="317"/>
      <c r="H15" s="317"/>
      <c r="I15" s="317"/>
      <c r="J15" s="317"/>
      <c r="K15" s="317"/>
      <c r="L15" s="317"/>
      <c r="M15" s="317"/>
      <c r="N15" s="317"/>
      <c r="O15" s="317"/>
      <c r="P15" s="317"/>
      <c r="Q15" s="317"/>
      <c r="R15" s="347"/>
    </row>
    <row r="16" spans="1:19" ht="6.75" customHeight="1" x14ac:dyDescent="0.2">
      <c r="A16" s="987"/>
      <c r="B16" s="710"/>
      <c r="C16" s="193"/>
      <c r="D16" s="193"/>
      <c r="E16" s="128"/>
      <c r="F16" s="128"/>
      <c r="G16" s="128"/>
      <c r="H16" s="128"/>
      <c r="I16" s="128"/>
      <c r="J16" s="128"/>
      <c r="K16" s="128"/>
      <c r="L16" s="128"/>
      <c r="M16" s="128"/>
      <c r="N16" s="128"/>
      <c r="O16" s="128"/>
      <c r="P16" s="128"/>
      <c r="Q16" s="128"/>
      <c r="R16" s="736"/>
    </row>
    <row r="17" spans="1:20" ht="11.25" customHeight="1" x14ac:dyDescent="0.2">
      <c r="A17" s="987"/>
      <c r="B17" s="878" t="s">
        <v>416</v>
      </c>
      <c r="C17" s="193"/>
      <c r="D17" s="193"/>
      <c r="E17" s="639">
        <v>52654</v>
      </c>
      <c r="F17" s="921"/>
      <c r="G17" s="639">
        <v>3767</v>
      </c>
      <c r="H17" s="639"/>
      <c r="I17" s="129">
        <f>E17+G17</f>
        <v>56421</v>
      </c>
      <c r="J17" s="128"/>
      <c r="K17" s="222">
        <f>Q17-I17</f>
        <v>458281</v>
      </c>
      <c r="L17" s="128"/>
      <c r="M17" s="128"/>
      <c r="N17" s="128"/>
      <c r="O17" s="128"/>
      <c r="P17" s="128"/>
      <c r="Q17" s="129">
        <v>514702</v>
      </c>
      <c r="R17" s="172"/>
    </row>
    <row r="18" spans="1:20" ht="9" customHeight="1" x14ac:dyDescent="0.2">
      <c r="A18" s="987"/>
      <c r="B18" s="916"/>
      <c r="C18" s="193"/>
      <c r="D18" s="193"/>
      <c r="E18" s="128"/>
      <c r="F18" s="128"/>
      <c r="G18" s="128"/>
      <c r="H18" s="128"/>
      <c r="I18" s="128"/>
      <c r="J18" s="128"/>
      <c r="K18" s="128"/>
      <c r="L18" s="128"/>
      <c r="M18" s="128"/>
      <c r="N18" s="128"/>
      <c r="O18" s="128"/>
      <c r="P18" s="128"/>
      <c r="Q18" s="128"/>
      <c r="R18" s="172"/>
    </row>
    <row r="19" spans="1:20" x14ac:dyDescent="0.2">
      <c r="A19" s="987"/>
      <c r="B19" s="878" t="s">
        <v>307</v>
      </c>
      <c r="C19" s="128"/>
      <c r="D19" s="128"/>
      <c r="E19" s="639">
        <v>58247</v>
      </c>
      <c r="F19" s="921"/>
      <c r="G19" s="639">
        <v>2980</v>
      </c>
      <c r="H19" s="639"/>
      <c r="I19" s="129">
        <f>E19+G19</f>
        <v>61227</v>
      </c>
      <c r="J19" s="128"/>
      <c r="K19" s="222">
        <f>Q19-I19</f>
        <v>578603</v>
      </c>
      <c r="L19" s="128"/>
      <c r="M19" s="128"/>
      <c r="N19" s="128"/>
      <c r="O19" s="128"/>
      <c r="P19" s="128"/>
      <c r="Q19" s="150">
        <v>639830</v>
      </c>
      <c r="R19" s="174"/>
    </row>
    <row r="20" spans="1:20" x14ac:dyDescent="0.2">
      <c r="A20" s="987"/>
      <c r="B20" s="878"/>
      <c r="C20" s="128"/>
      <c r="D20" s="128"/>
      <c r="E20" s="639"/>
      <c r="F20" s="921"/>
      <c r="G20" s="639"/>
      <c r="H20" s="639"/>
      <c r="I20" s="129"/>
      <c r="J20" s="128"/>
      <c r="K20" s="222"/>
      <c r="L20" s="128"/>
      <c r="M20" s="128"/>
      <c r="N20" s="128"/>
      <c r="O20" s="128"/>
      <c r="P20" s="128"/>
      <c r="Q20" s="150"/>
      <c r="R20" s="174"/>
    </row>
    <row r="21" spans="1:20" x14ac:dyDescent="0.2">
      <c r="A21" s="987"/>
      <c r="B21" s="711">
        <v>2018</v>
      </c>
      <c r="C21" s="922"/>
      <c r="D21" s="923"/>
      <c r="E21" s="222">
        <v>52286</v>
      </c>
      <c r="F21" s="924"/>
      <c r="G21" s="222">
        <v>3167</v>
      </c>
      <c r="H21" s="222"/>
      <c r="I21" s="222">
        <f>E21+G21</f>
        <v>55453</v>
      </c>
      <c r="J21" s="222"/>
      <c r="K21" s="222">
        <f>Q21-I21</f>
        <v>547876</v>
      </c>
      <c r="L21" s="222"/>
      <c r="M21" s="222"/>
      <c r="N21" s="222"/>
      <c r="O21" s="434"/>
      <c r="P21" s="434"/>
      <c r="Q21" s="222">
        <v>603329</v>
      </c>
      <c r="R21" s="174"/>
    </row>
    <row r="22" spans="1:20" ht="9" customHeight="1" x14ac:dyDescent="0.2">
      <c r="A22" s="987"/>
      <c r="B22" s="879"/>
      <c r="C22" s="128"/>
      <c r="D22" s="128"/>
      <c r="E22" s="128"/>
      <c r="F22" s="128"/>
      <c r="G22" s="128"/>
      <c r="H22" s="128"/>
      <c r="I22" s="128"/>
      <c r="J22" s="128"/>
      <c r="K22" s="128"/>
      <c r="L22" s="128"/>
      <c r="M22" s="128"/>
      <c r="N22" s="128"/>
      <c r="O22" s="128"/>
      <c r="P22" s="128"/>
      <c r="Q22" s="128"/>
      <c r="R22" s="174"/>
    </row>
    <row r="23" spans="1:20" x14ac:dyDescent="0.2">
      <c r="A23" s="987"/>
      <c r="B23" s="878" t="s">
        <v>62</v>
      </c>
      <c r="C23" s="321"/>
      <c r="D23" s="118"/>
      <c r="E23" s="712">
        <v>49201</v>
      </c>
      <c r="F23" s="713"/>
      <c r="G23" s="126">
        <v>120</v>
      </c>
      <c r="H23" s="126"/>
      <c r="I23" s="129">
        <f>E23+G23</f>
        <v>49321</v>
      </c>
      <c r="J23" s="126"/>
      <c r="K23" s="222">
        <f>Q23-I23</f>
        <v>690817</v>
      </c>
      <c r="L23" s="126"/>
      <c r="M23" s="126"/>
      <c r="N23" s="126"/>
      <c r="O23" s="129"/>
      <c r="P23" s="150"/>
      <c r="Q23" s="150">
        <v>740138</v>
      </c>
      <c r="R23" s="174"/>
    </row>
    <row r="24" spans="1:20" ht="6.75" customHeight="1" x14ac:dyDescent="0.2">
      <c r="A24" s="987"/>
      <c r="B24" s="878"/>
      <c r="C24" s="321"/>
      <c r="D24" s="118"/>
      <c r="E24" s="712"/>
      <c r="F24" s="713"/>
      <c r="G24" s="126"/>
      <c r="H24" s="126"/>
      <c r="I24" s="129"/>
      <c r="J24" s="126"/>
      <c r="K24" s="222"/>
      <c r="L24" s="126"/>
      <c r="M24" s="126"/>
      <c r="N24" s="126"/>
      <c r="O24" s="129"/>
      <c r="P24" s="150"/>
      <c r="Q24" s="150"/>
      <c r="R24" s="174"/>
    </row>
    <row r="25" spans="1:20" ht="11.25" customHeight="1" x14ac:dyDescent="0.2">
      <c r="A25" s="987"/>
      <c r="B25" s="716">
        <v>2021</v>
      </c>
      <c r="C25" s="451"/>
      <c r="D25" s="495" t="s">
        <v>424</v>
      </c>
      <c r="E25" s="719">
        <v>38384.601000000002</v>
      </c>
      <c r="F25" s="128"/>
      <c r="G25" s="719">
        <v>3183.634</v>
      </c>
      <c r="H25" s="128"/>
      <c r="I25" s="150">
        <f>E25+G25</f>
        <v>41568.235000000001</v>
      </c>
      <c r="J25" s="128"/>
      <c r="K25" s="150">
        <f>Q25-I25</f>
        <v>387494.21176854684</v>
      </c>
      <c r="L25" s="128"/>
      <c r="M25" s="128"/>
      <c r="N25" s="128"/>
      <c r="O25" s="128"/>
      <c r="P25" s="128"/>
      <c r="Q25" s="150">
        <v>429062.44676854683</v>
      </c>
      <c r="R25" s="174"/>
    </row>
    <row r="26" spans="1:20" ht="7.5" customHeight="1" x14ac:dyDescent="0.2">
      <c r="A26" s="987"/>
      <c r="B26" s="716"/>
      <c r="C26" s="451"/>
      <c r="D26" s="495"/>
      <c r="E26" s="128"/>
      <c r="F26" s="128"/>
      <c r="G26" s="128"/>
      <c r="H26" s="128"/>
      <c r="I26" s="128"/>
      <c r="J26" s="128"/>
      <c r="K26" s="128"/>
      <c r="L26" s="128"/>
      <c r="M26" s="128"/>
      <c r="N26" s="128"/>
      <c r="O26" s="128"/>
      <c r="P26" s="128"/>
      <c r="Q26" s="128"/>
      <c r="R26" s="174"/>
    </row>
    <row r="27" spans="1:20" x14ac:dyDescent="0.2">
      <c r="A27" s="987"/>
      <c r="B27" s="716">
        <v>2020</v>
      </c>
      <c r="C27" s="451"/>
      <c r="D27" s="495" t="s">
        <v>425</v>
      </c>
      <c r="E27" s="719">
        <v>47896.864000000001</v>
      </c>
      <c r="F27" s="128"/>
      <c r="G27" s="719">
        <v>3152.8249999999998</v>
      </c>
      <c r="H27" s="128"/>
      <c r="I27" s="150">
        <f>E27+G27</f>
        <v>51049.688999999998</v>
      </c>
      <c r="J27" s="128"/>
      <c r="K27" s="150">
        <f>Q27-I27</f>
        <v>413827.18634971255</v>
      </c>
      <c r="L27" s="128"/>
      <c r="M27" s="128"/>
      <c r="N27" s="128"/>
      <c r="O27" s="128"/>
      <c r="P27" s="128"/>
      <c r="Q27" s="150">
        <v>464876.87534971256</v>
      </c>
      <c r="R27" s="174"/>
    </row>
    <row r="28" spans="1:20" ht="9" customHeight="1" x14ac:dyDescent="0.2">
      <c r="A28" s="987"/>
      <c r="B28" s="880"/>
      <c r="C28" s="873"/>
      <c r="D28" s="267"/>
      <c r="E28" s="717"/>
      <c r="F28" s="718"/>
      <c r="G28" s="123"/>
      <c r="H28" s="123"/>
      <c r="I28" s="348"/>
      <c r="J28" s="123"/>
      <c r="K28" s="348"/>
      <c r="L28" s="123"/>
      <c r="M28" s="123"/>
      <c r="N28" s="123"/>
      <c r="O28" s="348"/>
      <c r="P28" s="149"/>
      <c r="Q28" s="149"/>
      <c r="R28" s="178"/>
      <c r="S28" s="74"/>
      <c r="T28" s="74"/>
    </row>
    <row r="29" spans="1:20" ht="7.5" customHeight="1" x14ac:dyDescent="0.2">
      <c r="A29" s="987"/>
      <c r="B29" s="881"/>
      <c r="C29" s="495"/>
      <c r="D29" s="495"/>
      <c r="E29" s="719"/>
      <c r="F29" s="451"/>
      <c r="G29" s="150"/>
      <c r="H29" s="150"/>
      <c r="I29" s="150"/>
      <c r="J29" s="150"/>
      <c r="K29" s="150"/>
      <c r="L29" s="150"/>
      <c r="M29" s="150"/>
      <c r="N29" s="150"/>
      <c r="O29" s="150"/>
      <c r="P29" s="150"/>
      <c r="Q29" s="150"/>
      <c r="R29" s="174"/>
      <c r="S29" s="74"/>
      <c r="T29" s="74"/>
    </row>
    <row r="30" spans="1:20" ht="12" customHeight="1" x14ac:dyDescent="0.2">
      <c r="A30" s="987"/>
      <c r="B30" s="711">
        <v>2021</v>
      </c>
      <c r="C30" s="495"/>
      <c r="D30" s="925" t="s">
        <v>428</v>
      </c>
      <c r="E30" s="719">
        <v>2894.25</v>
      </c>
      <c r="F30" s="451"/>
      <c r="G30" s="150">
        <v>322.16699999999997</v>
      </c>
      <c r="H30" s="150"/>
      <c r="I30" s="150">
        <f>E30+G30</f>
        <v>3216.4169999999999</v>
      </c>
      <c r="J30" s="150"/>
      <c r="K30" s="150">
        <f>Q30-I30</f>
        <v>28360.262746862434</v>
      </c>
      <c r="L30" s="150"/>
      <c r="M30" s="150"/>
      <c r="N30" s="150"/>
      <c r="O30" s="150"/>
      <c r="P30" s="150"/>
      <c r="Q30" s="150">
        <v>31576.679746862435</v>
      </c>
      <c r="R30" s="174"/>
      <c r="S30" s="74"/>
      <c r="T30" s="74"/>
    </row>
    <row r="31" spans="1:20" ht="6.75" customHeight="1" x14ac:dyDescent="0.2">
      <c r="A31" s="987"/>
      <c r="B31" s="711"/>
      <c r="C31" s="495"/>
      <c r="D31" s="925"/>
      <c r="E31" s="719"/>
      <c r="F31" s="451"/>
      <c r="G31" s="150"/>
      <c r="H31" s="150"/>
      <c r="I31" s="150"/>
      <c r="J31" s="150"/>
      <c r="K31" s="150"/>
      <c r="L31" s="150"/>
      <c r="M31" s="150"/>
      <c r="N31" s="150"/>
      <c r="O31" s="150"/>
      <c r="P31" s="150"/>
      <c r="Q31" s="150"/>
      <c r="R31" s="174"/>
      <c r="S31" s="74"/>
      <c r="T31" s="74"/>
    </row>
    <row r="32" spans="1:20" ht="12" customHeight="1" x14ac:dyDescent="0.2">
      <c r="A32" s="987"/>
      <c r="B32" s="109"/>
      <c r="C32" s="495"/>
      <c r="D32" s="925" t="s">
        <v>423</v>
      </c>
      <c r="E32" s="719">
        <v>3696.9180000000001</v>
      </c>
      <c r="F32" s="451"/>
      <c r="G32" s="150">
        <v>388.76100000000002</v>
      </c>
      <c r="H32" s="150"/>
      <c r="I32" s="150">
        <f>E32+G32</f>
        <v>4085.6790000000001</v>
      </c>
      <c r="J32" s="150"/>
      <c r="K32" s="150">
        <f>Q32-I32</f>
        <v>39040.91779729964</v>
      </c>
      <c r="L32" s="150"/>
      <c r="M32" s="150"/>
      <c r="N32" s="150"/>
      <c r="O32" s="150"/>
      <c r="P32" s="150"/>
      <c r="Q32" s="150">
        <v>43126.596797299637</v>
      </c>
      <c r="R32" s="174"/>
      <c r="S32" s="74"/>
      <c r="T32" s="74"/>
    </row>
    <row r="33" spans="1:20" ht="9" customHeight="1" x14ac:dyDescent="0.2">
      <c r="A33" s="987"/>
      <c r="B33" s="881"/>
      <c r="C33" s="495"/>
      <c r="D33" s="925"/>
      <c r="E33" s="719"/>
      <c r="F33" s="451"/>
      <c r="G33" s="150"/>
      <c r="H33" s="150"/>
      <c r="I33" s="150"/>
      <c r="J33" s="150"/>
      <c r="K33" s="150"/>
      <c r="L33" s="150"/>
      <c r="M33" s="150"/>
      <c r="N33" s="150"/>
      <c r="O33" s="150"/>
      <c r="P33" s="150"/>
      <c r="Q33" s="150"/>
      <c r="R33" s="174"/>
      <c r="S33" s="74"/>
      <c r="T33" s="74"/>
    </row>
    <row r="34" spans="1:20" s="74" customFormat="1" x14ac:dyDescent="0.2">
      <c r="A34" s="987"/>
      <c r="B34" s="711"/>
      <c r="C34" s="922"/>
      <c r="D34" s="925" t="s">
        <v>421</v>
      </c>
      <c r="E34" s="719">
        <v>3354.2440000000001</v>
      </c>
      <c r="F34" s="451"/>
      <c r="G34" s="150">
        <v>362.47199999999998</v>
      </c>
      <c r="H34" s="150"/>
      <c r="I34" s="150">
        <f>E34+G34</f>
        <v>3716.7160000000003</v>
      </c>
      <c r="J34" s="150"/>
      <c r="K34" s="150">
        <f>Q34-I34</f>
        <v>37462.90215383115</v>
      </c>
      <c r="L34" s="150"/>
      <c r="M34" s="150"/>
      <c r="N34" s="150"/>
      <c r="O34" s="150"/>
      <c r="P34" s="150"/>
      <c r="Q34" s="150">
        <v>41179.61815383115</v>
      </c>
      <c r="R34" s="174"/>
    </row>
    <row r="35" spans="1:20" s="74" customFormat="1" ht="9" customHeight="1" x14ac:dyDescent="0.2">
      <c r="A35" s="987"/>
      <c r="B35" s="711"/>
      <c r="C35" s="922"/>
      <c r="D35" s="925"/>
      <c r="E35" s="222"/>
      <c r="F35" s="222"/>
      <c r="G35" s="222"/>
      <c r="H35" s="222"/>
      <c r="I35" s="222"/>
      <c r="J35" s="222"/>
      <c r="K35" s="222"/>
      <c r="L35" s="222"/>
      <c r="M35" s="222"/>
      <c r="N35" s="222"/>
      <c r="O35" s="222"/>
      <c r="P35" s="222"/>
      <c r="Q35" s="222"/>
      <c r="R35" s="174"/>
    </row>
    <row r="36" spans="1:20" s="74" customFormat="1" x14ac:dyDescent="0.2">
      <c r="A36" s="987"/>
      <c r="B36" s="711">
        <v>2020</v>
      </c>
      <c r="C36" s="922"/>
      <c r="D36" s="925" t="s">
        <v>427</v>
      </c>
      <c r="E36" s="719">
        <v>3835.7939999999999</v>
      </c>
      <c r="F36" s="451"/>
      <c r="G36" s="150">
        <v>389.71300000000002</v>
      </c>
      <c r="H36" s="150"/>
      <c r="I36" s="150">
        <f>E36+G36</f>
        <v>4225.5069999999996</v>
      </c>
      <c r="J36" s="150"/>
      <c r="K36" s="150">
        <f>Q36-I36</f>
        <v>38328.356</v>
      </c>
      <c r="L36" s="150"/>
      <c r="M36" s="150"/>
      <c r="N36" s="150"/>
      <c r="O36" s="150"/>
      <c r="P36" s="150"/>
      <c r="Q36" s="150">
        <v>42553.862999999998</v>
      </c>
      <c r="R36" s="174"/>
    </row>
    <row r="37" spans="1:20" s="74" customFormat="1" ht="6" customHeight="1" x14ac:dyDescent="0.2">
      <c r="A37" s="987"/>
      <c r="B37" s="711"/>
      <c r="C37" s="922"/>
      <c r="D37" s="925"/>
      <c r="E37" s="222"/>
      <c r="F37" s="222"/>
      <c r="G37" s="222"/>
      <c r="H37" s="222"/>
      <c r="I37" s="222"/>
      <c r="J37" s="222"/>
      <c r="K37" s="222"/>
      <c r="L37" s="222"/>
      <c r="M37" s="222"/>
      <c r="N37" s="222"/>
      <c r="O37" s="222"/>
      <c r="P37" s="222"/>
      <c r="Q37" s="222"/>
      <c r="R37" s="174"/>
    </row>
    <row r="38" spans="1:20" s="74" customFormat="1" ht="10.9" customHeight="1" x14ac:dyDescent="0.2">
      <c r="A38" s="987"/>
      <c r="B38" s="110"/>
      <c r="C38" s="922"/>
      <c r="D38" s="925" t="s">
        <v>423</v>
      </c>
      <c r="E38" s="719">
        <v>4740.2610000000004</v>
      </c>
      <c r="F38" s="451"/>
      <c r="G38" s="150">
        <v>304.399</v>
      </c>
      <c r="H38" s="150"/>
      <c r="I38" s="150">
        <f>E38+G38</f>
        <v>5044.6600000000008</v>
      </c>
      <c r="J38" s="150"/>
      <c r="K38" s="150">
        <f>Q38-I38</f>
        <v>44898.222311151316</v>
      </c>
      <c r="L38" s="150"/>
      <c r="M38" s="150"/>
      <c r="N38" s="150"/>
      <c r="O38" s="150"/>
      <c r="P38" s="150"/>
      <c r="Q38" s="150">
        <v>49942.882311151319</v>
      </c>
      <c r="R38" s="174"/>
    </row>
    <row r="39" spans="1:20" s="74" customFormat="1" ht="7.15" customHeight="1" x14ac:dyDescent="0.2">
      <c r="A39" s="987"/>
      <c r="B39" s="714"/>
      <c r="C39" s="388"/>
      <c r="D39" s="925"/>
      <c r="E39" s="222"/>
      <c r="F39" s="222"/>
      <c r="G39" s="222"/>
      <c r="H39" s="222"/>
      <c r="I39" s="222"/>
      <c r="J39" s="222"/>
      <c r="K39" s="222"/>
      <c r="L39" s="222"/>
      <c r="M39" s="222"/>
      <c r="N39" s="222"/>
      <c r="O39" s="222"/>
      <c r="P39" s="222"/>
      <c r="Q39" s="222"/>
      <c r="R39" s="174"/>
    </row>
    <row r="40" spans="1:20" s="74" customFormat="1" x14ac:dyDescent="0.2">
      <c r="A40" s="987"/>
      <c r="B40" s="711"/>
      <c r="C40" s="922"/>
      <c r="D40" s="925" t="s">
        <v>421</v>
      </c>
      <c r="E40" s="719">
        <v>5147.3459999999995</v>
      </c>
      <c r="F40" s="451"/>
      <c r="G40" s="150">
        <v>397.15600000000001</v>
      </c>
      <c r="H40" s="150"/>
      <c r="I40" s="150">
        <f>E40+G40</f>
        <v>5544.5019999999995</v>
      </c>
      <c r="J40" s="150"/>
      <c r="K40" s="150">
        <f>Q40-I40</f>
        <v>40642.577250000002</v>
      </c>
      <c r="L40" s="150"/>
      <c r="M40" s="150"/>
      <c r="N40" s="150"/>
      <c r="O40" s="150"/>
      <c r="P40" s="150"/>
      <c r="Q40" s="150">
        <v>46187.079250000003</v>
      </c>
      <c r="R40" s="174"/>
    </row>
    <row r="41" spans="1:20" ht="9" customHeight="1" x14ac:dyDescent="0.2">
      <c r="A41" s="987"/>
      <c r="B41" s="721"/>
      <c r="C41" s="144"/>
      <c r="D41" s="144"/>
      <c r="E41" s="334"/>
      <c r="F41" s="334"/>
      <c r="G41" s="334"/>
      <c r="H41" s="334"/>
      <c r="I41" s="334"/>
      <c r="J41" s="334"/>
      <c r="K41" s="334"/>
      <c r="L41" s="334"/>
      <c r="M41" s="334"/>
      <c r="N41" s="334"/>
      <c r="O41" s="334"/>
      <c r="P41" s="334"/>
      <c r="Q41" s="334"/>
      <c r="R41" s="183"/>
    </row>
    <row r="42" spans="1:20" s="701" customFormat="1" ht="15" customHeight="1" x14ac:dyDescent="0.2">
      <c r="A42" s="987"/>
      <c r="B42" s="138" t="s">
        <v>42</v>
      </c>
      <c r="D42" s="722"/>
      <c r="E42" s="723"/>
      <c r="F42" s="724"/>
      <c r="G42" s="723"/>
      <c r="H42" s="723"/>
      <c r="I42" s="723"/>
      <c r="J42" s="725"/>
      <c r="K42" s="729"/>
      <c r="L42" s="84"/>
      <c r="M42" s="730"/>
      <c r="O42" s="729"/>
      <c r="P42" s="720"/>
      <c r="Q42" s="725"/>
    </row>
    <row r="43" spans="1:20" s="701" customFormat="1" ht="10.5" customHeight="1" x14ac:dyDescent="0.2">
      <c r="A43" s="725"/>
      <c r="B43" s="138" t="s">
        <v>63</v>
      </c>
      <c r="D43" s="722"/>
      <c r="E43" s="723"/>
      <c r="F43" s="723"/>
      <c r="G43" s="723"/>
      <c r="H43" s="723"/>
      <c r="I43" s="723"/>
      <c r="J43" s="725"/>
      <c r="K43" s="725"/>
      <c r="L43" s="725"/>
      <c r="M43" s="731"/>
      <c r="O43" s="725"/>
      <c r="P43" s="725"/>
      <c r="Q43" s="725"/>
      <c r="T43" s="83"/>
    </row>
    <row r="44" spans="1:20" x14ac:dyDescent="0.2">
      <c r="D44" s="132" t="s">
        <v>64</v>
      </c>
      <c r="E44" s="74"/>
      <c r="F44" s="74"/>
      <c r="G44" s="74"/>
      <c r="H44" s="74"/>
      <c r="I44" s="74"/>
    </row>
    <row r="45" spans="1:20" x14ac:dyDescent="0.2">
      <c r="D45" s="660"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AN69"/>
  <sheetViews>
    <sheetView zoomScaleNormal="100" zoomScaleSheetLayoutView="100" workbookViewId="0">
      <selection activeCell="Q57" sqref="Q57"/>
    </sheetView>
  </sheetViews>
  <sheetFormatPr defaultColWidth="7.7109375" defaultRowHeight="12.75" x14ac:dyDescent="0.2"/>
  <cols>
    <col min="1" max="1" width="4.28515625" style="668" customWidth="1"/>
    <col min="2" max="2" width="21.28515625" style="668" customWidth="1"/>
    <col min="3" max="3" width="6.7109375" style="668" customWidth="1"/>
    <col min="4" max="4" width="0.7109375" style="668" customWidth="1"/>
    <col min="5" max="5" width="7.42578125" style="668" customWidth="1"/>
    <col min="6" max="6" width="0.7109375" style="668" customWidth="1"/>
    <col min="7" max="7" width="6.7109375" style="668" customWidth="1"/>
    <col min="8" max="8" width="0.7109375" style="668" customWidth="1"/>
    <col min="9" max="9" width="8.28515625" style="668" customWidth="1"/>
    <col min="10" max="10" width="1.28515625" style="668" customWidth="1"/>
    <col min="11" max="11" width="8.140625" style="668" customWidth="1"/>
    <col min="12" max="12" width="1.28515625" style="668" customWidth="1"/>
    <col min="13" max="13" width="8" style="668" customWidth="1"/>
    <col min="14" max="14" width="0.7109375" style="668" customWidth="1"/>
    <col min="15" max="15" width="7.7109375" style="668" bestFit="1" customWidth="1"/>
    <col min="16" max="16" width="0.7109375" style="668" customWidth="1"/>
    <col min="17" max="17" width="8.42578125" style="668" customWidth="1"/>
    <col min="18" max="18" width="0.7109375" style="668" customWidth="1"/>
    <col min="19" max="19" width="8.5703125" style="668" customWidth="1"/>
    <col min="20" max="20" width="0.7109375" style="668" customWidth="1"/>
    <col min="21" max="21" width="8.28515625" style="668" customWidth="1"/>
    <col min="22" max="22" width="1.42578125" style="668" customWidth="1"/>
    <col min="23" max="23" width="7.42578125" style="668" customWidth="1"/>
    <col min="24" max="24" width="0.7109375" style="668" customWidth="1"/>
    <col min="25" max="25" width="7.42578125" style="668" customWidth="1"/>
    <col min="26" max="26" width="0.7109375" style="668" customWidth="1"/>
    <col min="27" max="27" width="7" style="668" customWidth="1"/>
    <col min="28" max="28" width="0.7109375" style="668" customWidth="1"/>
    <col min="29" max="29" width="8.140625" style="668" customWidth="1"/>
    <col min="30" max="30" width="0.7109375" style="668" customWidth="1"/>
    <col min="31" max="31" width="7.5703125" style="668" customWidth="1"/>
    <col min="32" max="32" width="1.85546875" style="668" customWidth="1"/>
    <col min="33" max="33" width="1.28515625" style="668" customWidth="1"/>
    <col min="34" max="35" width="7.7109375" style="668" customWidth="1"/>
    <col min="36" max="16384" width="7.7109375" style="668"/>
  </cols>
  <sheetData>
    <row r="1" spans="1:32" ht="12" customHeight="1" x14ac:dyDescent="0.2">
      <c r="B1" s="501" t="s">
        <v>66</v>
      </c>
      <c r="C1" s="501"/>
      <c r="D1" s="501"/>
      <c r="E1" s="501"/>
      <c r="F1" s="501"/>
      <c r="G1" s="501"/>
      <c r="H1" s="501"/>
    </row>
    <row r="2" spans="1:32" ht="12" customHeight="1" x14ac:dyDescent="0.2">
      <c r="B2" s="82" t="s">
        <v>67</v>
      </c>
      <c r="C2" s="78"/>
      <c r="D2" s="78"/>
      <c r="E2" s="78"/>
      <c r="F2" s="78"/>
      <c r="G2" s="78"/>
      <c r="H2" s="78"/>
      <c r="I2" s="682"/>
      <c r="J2" s="682"/>
      <c r="K2" s="682"/>
      <c r="L2" s="682"/>
      <c r="M2" s="682"/>
      <c r="N2" s="682"/>
      <c r="O2" s="682"/>
      <c r="P2" s="682"/>
      <c r="Q2" s="682"/>
      <c r="R2" s="682"/>
      <c r="S2" s="682"/>
      <c r="T2" s="682"/>
      <c r="U2" s="682"/>
      <c r="V2" s="682"/>
    </row>
    <row r="3" spans="1:32" ht="12" customHeight="1" x14ac:dyDescent="0.2">
      <c r="A3" s="978" t="s">
        <v>414</v>
      </c>
      <c r="O3" s="682"/>
      <c r="AA3" s="138"/>
      <c r="AB3" s="981" t="s">
        <v>2</v>
      </c>
      <c r="AC3" s="981"/>
      <c r="AD3" s="981"/>
      <c r="AE3" s="981"/>
      <c r="AF3" s="981"/>
    </row>
    <row r="4" spans="1:32" s="73" customFormat="1" ht="12" customHeight="1" x14ac:dyDescent="0.2">
      <c r="A4" s="988"/>
      <c r="AB4" s="283"/>
      <c r="AC4" s="982" t="s">
        <v>3</v>
      </c>
      <c r="AD4" s="982"/>
      <c r="AE4" s="982"/>
      <c r="AF4" s="982"/>
    </row>
    <row r="5" spans="1:32" s="73" customFormat="1" ht="5.25" customHeight="1" thickBot="1" x14ac:dyDescent="0.25">
      <c r="A5" s="988"/>
    </row>
    <row r="6" spans="1:32" s="73" customFormat="1" ht="6" customHeight="1" x14ac:dyDescent="0.2">
      <c r="A6" s="988"/>
      <c r="B6" s="502"/>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545"/>
    </row>
    <row r="7" spans="1:32" s="73" customFormat="1" ht="11.25" customHeight="1" x14ac:dyDescent="0.2">
      <c r="A7" s="988"/>
      <c r="B7" s="503" t="s">
        <v>69</v>
      </c>
      <c r="C7" s="189" t="s">
        <v>70</v>
      </c>
      <c r="D7" s="189"/>
      <c r="E7" s="189"/>
      <c r="F7" s="189"/>
      <c r="G7" s="189"/>
      <c r="H7" s="189"/>
      <c r="I7" s="187"/>
      <c r="J7" s="187"/>
      <c r="K7" s="187"/>
      <c r="L7" s="187"/>
      <c r="M7" s="189" t="s">
        <v>71</v>
      </c>
      <c r="N7" s="189"/>
      <c r="O7" s="189"/>
      <c r="P7" s="189"/>
      <c r="Q7" s="189"/>
      <c r="R7" s="189"/>
      <c r="S7" s="189"/>
      <c r="T7" s="189"/>
      <c r="U7" s="189"/>
      <c r="V7" s="189"/>
      <c r="W7" s="189" t="s">
        <v>13</v>
      </c>
      <c r="X7" s="189"/>
      <c r="Y7" s="189"/>
      <c r="Z7" s="189"/>
      <c r="AA7" s="189"/>
      <c r="AB7" s="189"/>
      <c r="AC7" s="189"/>
      <c r="AD7" s="189"/>
      <c r="AE7" s="187"/>
      <c r="AF7" s="208"/>
    </row>
    <row r="8" spans="1:32" s="73" customFormat="1" ht="10.5" customHeight="1" x14ac:dyDescent="0.2">
      <c r="A8" s="988"/>
      <c r="B8" s="504" t="s">
        <v>72</v>
      </c>
      <c r="C8" s="104" t="s">
        <v>73</v>
      </c>
      <c r="D8" s="104"/>
      <c r="E8" s="104"/>
      <c r="F8" s="104"/>
      <c r="G8" s="104"/>
      <c r="H8" s="104"/>
      <c r="I8" s="146"/>
      <c r="J8" s="146"/>
      <c r="K8" s="146"/>
      <c r="L8" s="146"/>
      <c r="M8" s="296" t="s">
        <v>74</v>
      </c>
      <c r="N8" s="296"/>
      <c r="O8" s="296"/>
      <c r="P8" s="296"/>
      <c r="Q8" s="296"/>
      <c r="R8" s="296"/>
      <c r="S8" s="296"/>
      <c r="T8" s="296"/>
      <c r="U8" s="296"/>
      <c r="V8" s="296"/>
      <c r="W8" s="296" t="s">
        <v>22</v>
      </c>
      <c r="X8" s="296"/>
      <c r="Y8" s="296"/>
      <c r="Z8" s="296"/>
      <c r="AA8" s="296"/>
      <c r="AB8" s="296"/>
      <c r="AC8" s="296"/>
      <c r="AD8" s="296"/>
      <c r="AE8" s="187"/>
      <c r="AF8" s="208"/>
    </row>
    <row r="9" spans="1:32" s="73" customFormat="1" ht="3.75" customHeight="1" x14ac:dyDescent="0.2">
      <c r="A9" s="988"/>
      <c r="B9" s="185"/>
      <c r="C9" s="317"/>
      <c r="D9" s="317"/>
      <c r="E9" s="317"/>
      <c r="F9" s="317"/>
      <c r="G9" s="317"/>
      <c r="H9" s="317"/>
      <c r="I9" s="317"/>
      <c r="J9" s="317"/>
      <c r="K9" s="317"/>
      <c r="L9" s="187"/>
      <c r="M9" s="317"/>
      <c r="N9" s="317"/>
      <c r="O9" s="317"/>
      <c r="P9" s="317"/>
      <c r="Q9" s="317"/>
      <c r="R9" s="317"/>
      <c r="S9" s="317"/>
      <c r="T9" s="317"/>
      <c r="U9" s="317"/>
      <c r="V9" s="187"/>
      <c r="W9" s="317"/>
      <c r="X9" s="317"/>
      <c r="Y9" s="317"/>
      <c r="Z9" s="317"/>
      <c r="AA9" s="317"/>
      <c r="AB9" s="317"/>
      <c r="AC9" s="317"/>
      <c r="AD9" s="317"/>
      <c r="AE9" s="317"/>
      <c r="AF9" s="208"/>
    </row>
    <row r="10" spans="1:32" s="73" customFormat="1" ht="2.25" customHeight="1" x14ac:dyDescent="0.2">
      <c r="A10" s="988"/>
      <c r="B10" s="185"/>
      <c r="C10" s="187"/>
      <c r="D10" s="187"/>
      <c r="E10" s="187"/>
      <c r="F10" s="187"/>
      <c r="G10" s="187"/>
      <c r="H10" s="187"/>
      <c r="I10" s="187"/>
      <c r="J10" s="187"/>
      <c r="K10" s="187"/>
      <c r="L10" s="187"/>
      <c r="M10" s="187"/>
      <c r="N10" s="187"/>
      <c r="O10" s="187"/>
      <c r="P10" s="187"/>
      <c r="Q10" s="187"/>
      <c r="R10" s="187"/>
      <c r="S10" s="187"/>
      <c r="T10" s="187"/>
      <c r="U10" s="187"/>
      <c r="V10" s="187"/>
      <c r="W10" s="189"/>
      <c r="X10" s="189"/>
      <c r="Y10" s="189"/>
      <c r="Z10" s="189"/>
      <c r="AA10" s="189"/>
      <c r="AB10" s="187"/>
      <c r="AC10" s="187"/>
      <c r="AD10" s="187"/>
      <c r="AE10" s="187"/>
      <c r="AF10" s="208"/>
    </row>
    <row r="11" spans="1:32" s="73" customFormat="1" ht="11.25" customHeight="1" x14ac:dyDescent="0.2">
      <c r="A11" s="988"/>
      <c r="B11" s="185"/>
      <c r="C11" s="991">
        <v>2021</v>
      </c>
      <c r="D11" s="991"/>
      <c r="E11" s="991"/>
      <c r="F11" s="991"/>
      <c r="G11" s="991"/>
      <c r="H11" s="357"/>
      <c r="I11" s="989" t="s">
        <v>417</v>
      </c>
      <c r="J11" s="989"/>
      <c r="K11" s="989"/>
      <c r="L11" s="855"/>
      <c r="M11" s="991">
        <v>2021</v>
      </c>
      <c r="N11" s="991"/>
      <c r="O11" s="991"/>
      <c r="P11" s="991"/>
      <c r="Q11" s="991"/>
      <c r="R11" s="357"/>
      <c r="S11" s="989" t="s">
        <v>417</v>
      </c>
      <c r="T11" s="989"/>
      <c r="U11" s="989"/>
      <c r="V11" s="855"/>
      <c r="W11" s="991">
        <v>2021</v>
      </c>
      <c r="X11" s="991"/>
      <c r="Y11" s="991"/>
      <c r="Z11" s="991"/>
      <c r="AA11" s="991"/>
      <c r="AB11" s="357"/>
      <c r="AC11" s="989" t="s">
        <v>417</v>
      </c>
      <c r="AD11" s="989"/>
      <c r="AE11" s="989"/>
      <c r="AF11" s="695"/>
    </row>
    <row r="12" spans="1:32" s="73" customFormat="1" ht="11.25" customHeight="1" x14ac:dyDescent="0.2">
      <c r="A12" s="988"/>
      <c r="B12" s="512"/>
      <c r="C12" s="448"/>
      <c r="D12" s="448"/>
      <c r="E12" s="448"/>
      <c r="F12" s="448"/>
      <c r="G12" s="448"/>
      <c r="H12" s="913"/>
      <c r="I12" s="990" t="s">
        <v>418</v>
      </c>
      <c r="J12" s="990"/>
      <c r="K12" s="990"/>
      <c r="L12" s="146"/>
      <c r="M12" s="448"/>
      <c r="N12" s="448"/>
      <c r="O12" s="448"/>
      <c r="P12" s="448"/>
      <c r="Q12" s="448"/>
      <c r="R12" s="883"/>
      <c r="S12" s="990" t="s">
        <v>418</v>
      </c>
      <c r="T12" s="990"/>
      <c r="U12" s="990"/>
      <c r="V12" s="146"/>
      <c r="W12" s="448"/>
      <c r="X12" s="448"/>
      <c r="Y12" s="448"/>
      <c r="Z12" s="448"/>
      <c r="AA12" s="448"/>
      <c r="AB12" s="947"/>
      <c r="AC12" s="990" t="s">
        <v>418</v>
      </c>
      <c r="AD12" s="990"/>
      <c r="AE12" s="990"/>
      <c r="AF12" s="168"/>
    </row>
    <row r="13" spans="1:32" s="73" customFormat="1" ht="4.5" customHeight="1" x14ac:dyDescent="0.2">
      <c r="A13" s="988"/>
      <c r="B13" s="185"/>
      <c r="C13" s="449"/>
      <c r="D13" s="449"/>
      <c r="E13" s="449"/>
      <c r="F13" s="449"/>
      <c r="G13" s="449"/>
      <c r="H13" s="449"/>
      <c r="I13" s="449"/>
      <c r="J13" s="449"/>
      <c r="K13" s="449"/>
      <c r="L13" s="146"/>
      <c r="M13" s="449"/>
      <c r="N13" s="449"/>
      <c r="O13" s="449"/>
      <c r="P13" s="449"/>
      <c r="Q13" s="449"/>
      <c r="R13" s="449"/>
      <c r="S13" s="449"/>
      <c r="T13" s="449"/>
      <c r="U13" s="449"/>
      <c r="V13" s="146"/>
      <c r="W13" s="449"/>
      <c r="X13" s="449"/>
      <c r="Y13" s="449"/>
      <c r="Z13" s="449"/>
      <c r="AA13" s="449"/>
      <c r="AB13" s="449"/>
      <c r="AC13" s="449"/>
      <c r="AD13" s="449"/>
      <c r="AE13" s="449"/>
      <c r="AF13" s="168"/>
    </row>
    <row r="14" spans="1:32" s="73" customFormat="1" ht="12.75" customHeight="1" x14ac:dyDescent="0.2">
      <c r="A14" s="988"/>
      <c r="B14" s="185"/>
      <c r="C14" s="949" t="s">
        <v>428</v>
      </c>
      <c r="D14" s="882"/>
      <c r="E14" s="972" t="s">
        <v>423</v>
      </c>
      <c r="F14" s="972"/>
      <c r="G14" s="972" t="s">
        <v>421</v>
      </c>
      <c r="H14" s="911"/>
      <c r="I14" s="920" t="s">
        <v>429</v>
      </c>
      <c r="J14" s="920"/>
      <c r="K14" s="920" t="s">
        <v>430</v>
      </c>
      <c r="L14" s="476"/>
      <c r="M14" s="972" t="s">
        <v>428</v>
      </c>
      <c r="N14" s="972"/>
      <c r="O14" s="972" t="s">
        <v>423</v>
      </c>
      <c r="P14" s="972"/>
      <c r="Q14" s="972" t="s">
        <v>421</v>
      </c>
      <c r="R14" s="972"/>
      <c r="S14" s="972" t="s">
        <v>429</v>
      </c>
      <c r="T14" s="972"/>
      <c r="U14" s="972" t="s">
        <v>430</v>
      </c>
      <c r="V14" s="476"/>
      <c r="W14" s="972" t="s">
        <v>428</v>
      </c>
      <c r="X14" s="972"/>
      <c r="Y14" s="972" t="s">
        <v>423</v>
      </c>
      <c r="Z14" s="972"/>
      <c r="AA14" s="972" t="s">
        <v>421</v>
      </c>
      <c r="AB14" s="972"/>
      <c r="AC14" s="972" t="s">
        <v>429</v>
      </c>
      <c r="AD14" s="972"/>
      <c r="AE14" s="972" t="s">
        <v>430</v>
      </c>
      <c r="AF14" s="633"/>
    </row>
    <row r="15" spans="1:32" s="73" customFormat="1" ht="11.25" x14ac:dyDescent="0.2">
      <c r="A15" s="988"/>
      <c r="B15" s="185"/>
      <c r="C15" s="401"/>
      <c r="D15" s="365"/>
      <c r="E15" s="401"/>
      <c r="F15" s="914"/>
      <c r="G15" s="401"/>
      <c r="H15" s="912"/>
      <c r="I15" s="920">
        <v>2021</v>
      </c>
      <c r="J15" s="920"/>
      <c r="K15" s="920">
        <v>2020</v>
      </c>
      <c r="L15" s="477"/>
      <c r="M15" s="401"/>
      <c r="N15" s="914"/>
      <c r="O15" s="401"/>
      <c r="P15" s="914"/>
      <c r="Q15" s="401"/>
      <c r="R15" s="914"/>
      <c r="S15" s="963">
        <v>2021</v>
      </c>
      <c r="T15" s="963"/>
      <c r="U15" s="963">
        <v>2020</v>
      </c>
      <c r="V15" s="491"/>
      <c r="W15" s="401"/>
      <c r="X15" s="914"/>
      <c r="Y15" s="401"/>
      <c r="Z15" s="914"/>
      <c r="AA15" s="401"/>
      <c r="AB15" s="914"/>
      <c r="AC15" s="963">
        <v>2021</v>
      </c>
      <c r="AD15" s="963"/>
      <c r="AE15" s="963">
        <v>2020</v>
      </c>
      <c r="AF15" s="584"/>
    </row>
    <row r="16" spans="1:32" s="73" customFormat="1" ht="2.25" customHeight="1" x14ac:dyDescent="0.2">
      <c r="A16" s="988"/>
      <c r="B16" s="315"/>
      <c r="C16" s="669"/>
      <c r="D16" s="669"/>
      <c r="E16" s="669"/>
      <c r="F16" s="669"/>
      <c r="G16" s="669"/>
      <c r="H16" s="669"/>
      <c r="I16" s="317"/>
      <c r="J16" s="317"/>
      <c r="K16" s="317"/>
      <c r="L16" s="98"/>
      <c r="M16" s="669"/>
      <c r="N16" s="669"/>
      <c r="O16" s="669"/>
      <c r="P16" s="669"/>
      <c r="Q16" s="669"/>
      <c r="R16" s="317"/>
      <c r="S16" s="317"/>
      <c r="T16" s="317"/>
      <c r="U16" s="317"/>
      <c r="V16" s="317"/>
      <c r="W16" s="317"/>
      <c r="X16" s="317"/>
      <c r="Y16" s="317"/>
      <c r="Z16" s="317"/>
      <c r="AA16" s="317"/>
      <c r="AB16" s="98"/>
      <c r="AC16" s="98"/>
      <c r="AD16" s="98"/>
      <c r="AE16" s="98"/>
      <c r="AF16" s="208"/>
    </row>
    <row r="17" spans="1:40" s="73" customFormat="1" ht="5.25" customHeight="1" x14ac:dyDescent="0.2">
      <c r="A17" s="988"/>
      <c r="B17" s="109"/>
      <c r="C17" s="127"/>
      <c r="D17" s="127"/>
      <c r="E17" s="127"/>
      <c r="F17" s="127"/>
      <c r="G17" s="127"/>
      <c r="H17" s="127"/>
      <c r="I17" s="128"/>
      <c r="J17" s="128"/>
      <c r="K17" s="128"/>
      <c r="L17" s="451"/>
      <c r="M17" s="127"/>
      <c r="N17" s="127"/>
      <c r="O17" s="127"/>
      <c r="P17" s="127"/>
      <c r="Q17" s="127"/>
      <c r="R17" s="128"/>
      <c r="S17" s="127"/>
      <c r="T17" s="128"/>
      <c r="U17" s="127"/>
      <c r="V17" s="128"/>
      <c r="W17" s="127"/>
      <c r="X17" s="128"/>
      <c r="Y17" s="127"/>
      <c r="Z17" s="128"/>
      <c r="AA17" s="127"/>
      <c r="AB17" s="451"/>
      <c r="AC17" s="127"/>
      <c r="AD17" s="451"/>
      <c r="AE17" s="451"/>
      <c r="AF17" s="547"/>
      <c r="AG17" s="74"/>
      <c r="AH17" s="74"/>
      <c r="AI17" s="74"/>
    </row>
    <row r="18" spans="1:40" s="74" customFormat="1" ht="11.25" x14ac:dyDescent="0.2">
      <c r="A18" s="988"/>
      <c r="B18" s="505" t="s">
        <v>75</v>
      </c>
      <c r="C18" s="564">
        <v>0</v>
      </c>
      <c r="D18" s="128"/>
      <c r="E18" s="564">
        <v>0</v>
      </c>
      <c r="F18" s="128"/>
      <c r="G18" s="564">
        <v>0</v>
      </c>
      <c r="H18" s="843"/>
      <c r="I18" s="905">
        <v>0</v>
      </c>
      <c r="J18" s="908"/>
      <c r="K18" s="905">
        <v>0.49995000000000001</v>
      </c>
      <c r="L18" s="639"/>
      <c r="M18" s="129">
        <v>45.555</v>
      </c>
      <c r="N18" s="128"/>
      <c r="O18" s="129">
        <v>133.6</v>
      </c>
      <c r="P18" s="128"/>
      <c r="Q18" s="129">
        <v>1473.6</v>
      </c>
      <c r="R18" s="843"/>
      <c r="S18" s="906">
        <v>3305.0642000000003</v>
      </c>
      <c r="T18" s="908"/>
      <c r="U18" s="906">
        <v>285.15999999999997</v>
      </c>
      <c r="V18" s="604"/>
      <c r="W18" s="129">
        <v>45.555</v>
      </c>
      <c r="X18" s="128"/>
      <c r="Y18" s="129">
        <v>133.6</v>
      </c>
      <c r="Z18" s="128"/>
      <c r="AA18" s="129">
        <v>1473.6</v>
      </c>
      <c r="AB18" s="843"/>
      <c r="AC18" s="906">
        <v>3305.0642000000003</v>
      </c>
      <c r="AD18" s="908"/>
      <c r="AE18" s="906">
        <v>285.65994999999998</v>
      </c>
      <c r="AF18" s="174"/>
    </row>
    <row r="19" spans="1:40" s="74" customFormat="1" ht="10.5" customHeight="1" x14ac:dyDescent="0.2">
      <c r="A19" s="988"/>
      <c r="B19" s="506" t="s">
        <v>76</v>
      </c>
      <c r="C19" s="895"/>
      <c r="D19" s="128"/>
      <c r="E19" s="895"/>
      <c r="F19" s="128"/>
      <c r="G19" s="895"/>
      <c r="H19" s="845"/>
      <c r="I19" s="906"/>
      <c r="J19" s="909"/>
      <c r="K19" s="719"/>
      <c r="L19" s="639"/>
      <c r="M19" s="895"/>
      <c r="N19" s="128"/>
      <c r="O19" s="895"/>
      <c r="P19" s="128"/>
      <c r="Q19" s="895"/>
      <c r="R19" s="845"/>
      <c r="S19" s="906"/>
      <c r="T19" s="909"/>
      <c r="U19" s="719"/>
      <c r="V19" s="604"/>
      <c r="W19" s="895"/>
      <c r="X19" s="128"/>
      <c r="Y19" s="895"/>
      <c r="Z19" s="128"/>
      <c r="AA19" s="895"/>
      <c r="AB19" s="845"/>
      <c r="AC19" s="906"/>
      <c r="AD19" s="909"/>
      <c r="AE19" s="719"/>
      <c r="AF19" s="174"/>
    </row>
    <row r="20" spans="1:40" s="74" customFormat="1" ht="18" customHeight="1" x14ac:dyDescent="0.2">
      <c r="A20" s="988"/>
      <c r="B20" s="505" t="s">
        <v>77</v>
      </c>
      <c r="C20" s="129">
        <v>0</v>
      </c>
      <c r="D20" s="128"/>
      <c r="E20" s="129">
        <v>0</v>
      </c>
      <c r="F20" s="128"/>
      <c r="G20" s="129">
        <v>2.0289999999999999</v>
      </c>
      <c r="H20" s="845"/>
      <c r="I20" s="906">
        <v>26.849820000000001</v>
      </c>
      <c r="J20" s="909"/>
      <c r="K20" s="906">
        <v>32.826240000000006</v>
      </c>
      <c r="L20" s="639"/>
      <c r="M20" s="129">
        <v>1829.1780789999998</v>
      </c>
      <c r="N20" s="128"/>
      <c r="O20" s="129">
        <v>1872.3605999999997</v>
      </c>
      <c r="P20" s="128"/>
      <c r="Q20" s="129">
        <v>2275.0239900000001</v>
      </c>
      <c r="R20" s="845"/>
      <c r="S20" s="906">
        <v>19258.655479000001</v>
      </c>
      <c r="T20" s="909"/>
      <c r="U20" s="906">
        <v>18052.83037</v>
      </c>
      <c r="V20" s="604"/>
      <c r="W20" s="129">
        <v>1829.1780789999998</v>
      </c>
      <c r="X20" s="128"/>
      <c r="Y20" s="129">
        <v>1872.3605999999997</v>
      </c>
      <c r="Z20" s="128"/>
      <c r="AA20" s="129">
        <v>2277.0529900000001</v>
      </c>
      <c r="AB20" s="845"/>
      <c r="AC20" s="906">
        <v>19285.505299</v>
      </c>
      <c r="AD20" s="909"/>
      <c r="AE20" s="906">
        <v>18085.656609999998</v>
      </c>
      <c r="AF20" s="174"/>
    </row>
    <row r="21" spans="1:40" s="74" customFormat="1" ht="10.5" customHeight="1" x14ac:dyDescent="0.2">
      <c r="A21" s="988"/>
      <c r="B21" s="506" t="s">
        <v>78</v>
      </c>
      <c r="C21" s="895"/>
      <c r="D21" s="128"/>
      <c r="E21" s="895"/>
      <c r="F21" s="128"/>
      <c r="G21" s="895"/>
      <c r="H21" s="845"/>
      <c r="I21" s="906"/>
      <c r="J21" s="909"/>
      <c r="K21" s="719"/>
      <c r="L21" s="639"/>
      <c r="M21" s="895"/>
      <c r="N21" s="128"/>
      <c r="O21" s="895"/>
      <c r="P21" s="128"/>
      <c r="Q21" s="895"/>
      <c r="R21" s="845"/>
      <c r="S21" s="906"/>
      <c r="T21" s="909"/>
      <c r="U21" s="719"/>
      <c r="V21" s="604"/>
      <c r="W21" s="895"/>
      <c r="X21" s="128"/>
      <c r="Y21" s="895"/>
      <c r="Z21" s="128"/>
      <c r="AA21" s="895"/>
      <c r="AB21" s="845"/>
      <c r="AC21" s="906"/>
      <c r="AD21" s="909"/>
      <c r="AE21" s="719"/>
      <c r="AF21" s="174"/>
    </row>
    <row r="22" spans="1:40" s="74" customFormat="1" ht="16.5" customHeight="1" x14ac:dyDescent="0.2">
      <c r="A22" s="988"/>
      <c r="B22" s="505" t="s">
        <v>79</v>
      </c>
      <c r="C22" s="129">
        <v>6</v>
      </c>
      <c r="D22" s="128"/>
      <c r="E22" s="129">
        <v>0</v>
      </c>
      <c r="F22" s="128"/>
      <c r="G22" s="129">
        <v>6</v>
      </c>
      <c r="H22" s="845"/>
      <c r="I22" s="906">
        <v>65.930000000000007</v>
      </c>
      <c r="J22" s="909"/>
      <c r="K22" s="719">
        <v>2915.6449999999995</v>
      </c>
      <c r="L22" s="639"/>
      <c r="M22" s="129">
        <v>57978.678999999996</v>
      </c>
      <c r="N22" s="128"/>
      <c r="O22" s="129">
        <v>58638.151299999998</v>
      </c>
      <c r="P22" s="128"/>
      <c r="Q22" s="129">
        <v>57505.290999999997</v>
      </c>
      <c r="R22" s="845"/>
      <c r="S22" s="906">
        <v>580159.44605999999</v>
      </c>
      <c r="T22" s="909"/>
      <c r="U22" s="719">
        <v>481631.9705</v>
      </c>
      <c r="V22" s="604"/>
      <c r="W22" s="129">
        <v>57984.678999999996</v>
      </c>
      <c r="X22" s="128"/>
      <c r="Y22" s="129">
        <v>58638.151299999998</v>
      </c>
      <c r="Z22" s="128"/>
      <c r="AA22" s="129">
        <v>57511.290999999997</v>
      </c>
      <c r="AB22" s="845"/>
      <c r="AC22" s="906">
        <v>580225.37606000004</v>
      </c>
      <c r="AD22" s="909"/>
      <c r="AE22" s="719">
        <v>484547.61549999996</v>
      </c>
      <c r="AF22" s="174"/>
    </row>
    <row r="23" spans="1:40" s="74" customFormat="1" ht="11.25" customHeight="1" x14ac:dyDescent="0.2">
      <c r="A23" s="988"/>
      <c r="B23" s="506" t="s">
        <v>80</v>
      </c>
      <c r="C23" s="895"/>
      <c r="D23" s="128"/>
      <c r="E23" s="895"/>
      <c r="F23" s="128"/>
      <c r="G23" s="895"/>
      <c r="H23" s="845"/>
      <c r="I23" s="906"/>
      <c r="J23" s="909"/>
      <c r="K23" s="719"/>
      <c r="L23" s="639"/>
      <c r="M23" s="895"/>
      <c r="N23" s="128"/>
      <c r="O23" s="895"/>
      <c r="P23" s="128"/>
      <c r="Q23" s="895"/>
      <c r="R23" s="845"/>
      <c r="S23" s="906"/>
      <c r="T23" s="909"/>
      <c r="U23" s="719"/>
      <c r="V23" s="604"/>
      <c r="W23" s="895"/>
      <c r="X23" s="128"/>
      <c r="Y23" s="895"/>
      <c r="Z23" s="128"/>
      <c r="AA23" s="895"/>
      <c r="AB23" s="845"/>
      <c r="AC23" s="906"/>
      <c r="AD23" s="909"/>
      <c r="AE23" s="719"/>
      <c r="AF23" s="174"/>
    </row>
    <row r="24" spans="1:40" s="74" customFormat="1" ht="16.5" customHeight="1" x14ac:dyDescent="0.2">
      <c r="A24" s="988"/>
      <c r="B24" s="505" t="s">
        <v>81</v>
      </c>
      <c r="C24" s="129">
        <v>0</v>
      </c>
      <c r="D24" s="128"/>
      <c r="E24" s="129">
        <v>0</v>
      </c>
      <c r="F24" s="128"/>
      <c r="G24" s="129">
        <v>0</v>
      </c>
      <c r="H24" s="846"/>
      <c r="I24" s="906">
        <v>0</v>
      </c>
      <c r="J24" s="909"/>
      <c r="K24" s="906">
        <v>0</v>
      </c>
      <c r="L24" s="639"/>
      <c r="M24" s="129">
        <v>1083.02</v>
      </c>
      <c r="N24" s="128"/>
      <c r="O24" s="129">
        <v>1522.885</v>
      </c>
      <c r="P24" s="128"/>
      <c r="Q24" s="129">
        <v>1069.76</v>
      </c>
      <c r="R24" s="846"/>
      <c r="S24" s="906">
        <v>4446.9804599999998</v>
      </c>
      <c r="T24" s="909"/>
      <c r="U24" s="906">
        <v>699.69575999999995</v>
      </c>
      <c r="V24" s="604"/>
      <c r="W24" s="129">
        <v>1083.02</v>
      </c>
      <c r="X24" s="128"/>
      <c r="Y24" s="129">
        <v>1522.885</v>
      </c>
      <c r="Z24" s="128"/>
      <c r="AA24" s="129">
        <v>1069.76</v>
      </c>
      <c r="AB24" s="846"/>
      <c r="AC24" s="906">
        <v>4446.9804599999998</v>
      </c>
      <c r="AD24" s="909"/>
      <c r="AE24" s="906">
        <v>699.69575999999995</v>
      </c>
      <c r="AF24" s="174"/>
    </row>
    <row r="25" spans="1:40" s="74" customFormat="1" ht="11.25" customHeight="1" x14ac:dyDescent="0.2">
      <c r="A25" s="988"/>
      <c r="B25" s="506" t="s">
        <v>82</v>
      </c>
      <c r="C25" s="896"/>
      <c r="D25" s="128"/>
      <c r="E25" s="896"/>
      <c r="F25" s="128"/>
      <c r="G25" s="896"/>
      <c r="H25" s="845"/>
      <c r="I25" s="907"/>
      <c r="J25" s="909"/>
      <c r="K25" s="719"/>
      <c r="L25" s="179"/>
      <c r="M25" s="129"/>
      <c r="N25" s="128"/>
      <c r="O25" s="129"/>
      <c r="P25" s="128"/>
      <c r="Q25" s="129"/>
      <c r="R25" s="179"/>
      <c r="S25" s="907"/>
      <c r="T25" s="909"/>
      <c r="U25" s="719"/>
      <c r="V25" s="179"/>
      <c r="W25" s="129"/>
      <c r="X25" s="129"/>
      <c r="Y25" s="129"/>
      <c r="Z25" s="129"/>
      <c r="AA25" s="129"/>
      <c r="AB25" s="129"/>
      <c r="AC25" s="907"/>
      <c r="AD25" s="909"/>
      <c r="AE25" s="719"/>
      <c r="AF25" s="548"/>
    </row>
    <row r="26" spans="1:40" s="74" customFormat="1" ht="9.75" customHeight="1" x14ac:dyDescent="0.2">
      <c r="A26" s="988"/>
      <c r="B26" s="119"/>
      <c r="C26" s="843"/>
      <c r="D26" s="128"/>
      <c r="E26" s="843"/>
      <c r="F26" s="128"/>
      <c r="G26" s="843"/>
      <c r="H26" s="847"/>
      <c r="I26" s="848"/>
      <c r="J26" s="848"/>
      <c r="K26" s="848"/>
      <c r="L26" s="177"/>
      <c r="M26" s="847"/>
      <c r="N26" s="847"/>
      <c r="O26" s="847"/>
      <c r="P26" s="847"/>
      <c r="Q26" s="847"/>
      <c r="R26" s="348"/>
      <c r="S26" s="848"/>
      <c r="T26" s="848"/>
      <c r="U26" s="848"/>
      <c r="V26" s="177"/>
      <c r="W26" s="847"/>
      <c r="X26" s="348"/>
      <c r="Y26" s="847"/>
      <c r="Z26" s="348"/>
      <c r="AA26" s="847"/>
      <c r="AB26" s="348"/>
      <c r="AC26" s="848"/>
      <c r="AD26" s="848"/>
      <c r="AE26" s="848"/>
      <c r="AF26" s="549"/>
    </row>
    <row r="27" spans="1:40" s="132" customFormat="1" ht="13.15" customHeight="1" x14ac:dyDescent="0.2">
      <c r="A27" s="988"/>
      <c r="B27" s="505" t="s">
        <v>83</v>
      </c>
      <c r="C27" s="849">
        <f>SUM(C18:C24)</f>
        <v>6</v>
      </c>
      <c r="D27" s="849"/>
      <c r="E27" s="849">
        <f>SUM(E18:E24)</f>
        <v>0</v>
      </c>
      <c r="F27" s="849"/>
      <c r="G27" s="849">
        <f>SUM(G18:G24)</f>
        <v>8.0289999999999999</v>
      </c>
      <c r="H27" s="850"/>
      <c r="I27" s="851">
        <f>SUM(I18:I24)</f>
        <v>92.779820000000001</v>
      </c>
      <c r="J27" s="851"/>
      <c r="K27" s="851">
        <f t="shared" ref="K27" si="0">SUM(K18:K24)</f>
        <v>2948.9711899999998</v>
      </c>
      <c r="L27" s="481"/>
      <c r="M27" s="849">
        <f>SUM(M18:M24)</f>
        <v>60936.432078999991</v>
      </c>
      <c r="N27" s="849"/>
      <c r="O27" s="849">
        <f>SUM(O18:O24)</f>
        <v>62166.996899999998</v>
      </c>
      <c r="P27" s="849"/>
      <c r="Q27" s="849">
        <f>SUM(Q18:Q24)</f>
        <v>62323.67499</v>
      </c>
      <c r="R27" s="481"/>
      <c r="S27" s="851">
        <f>SUM(S18:S24)</f>
        <v>607170.14619899995</v>
      </c>
      <c r="T27" s="851"/>
      <c r="U27" s="851">
        <f t="shared" ref="U27" si="1">SUM(U18:U24)</f>
        <v>500669.65662999998</v>
      </c>
      <c r="V27" s="481"/>
      <c r="W27" s="849">
        <f>SUM(W18:W24)</f>
        <v>60942.432078999991</v>
      </c>
      <c r="X27" s="849"/>
      <c r="Y27" s="849">
        <f>SUM(Y18:Y24)</f>
        <v>62166.996899999998</v>
      </c>
      <c r="Z27" s="849"/>
      <c r="AA27" s="849">
        <f>SUM(AA18:AA24)</f>
        <v>62331.703990000002</v>
      </c>
      <c r="AB27" s="481"/>
      <c r="AC27" s="851">
        <f>SUM(AC18:AC24)</f>
        <v>607262.92601900001</v>
      </c>
      <c r="AD27" s="851"/>
      <c r="AE27" s="851">
        <f t="shared" ref="AE27" si="2">SUM(AE18:AE24)</f>
        <v>503618.62781999994</v>
      </c>
      <c r="AF27" s="696"/>
      <c r="AN27" s="132" t="s">
        <v>65</v>
      </c>
    </row>
    <row r="28" spans="1:40" s="73" customFormat="1" ht="10.15" customHeight="1" x14ac:dyDescent="0.2">
      <c r="A28" s="988"/>
      <c r="B28" s="506" t="s">
        <v>84</v>
      </c>
      <c r="C28" s="128"/>
      <c r="D28" s="128"/>
      <c r="E28" s="481"/>
      <c r="F28" s="481"/>
      <c r="G28" s="481"/>
      <c r="H28" s="525"/>
      <c r="I28" s="525"/>
      <c r="J28" s="525"/>
      <c r="K28" s="525"/>
      <c r="L28" s="526"/>
      <c r="M28" s="525"/>
      <c r="N28" s="525"/>
      <c r="O28" s="525"/>
      <c r="P28" s="525"/>
      <c r="Q28" s="525"/>
      <c r="R28" s="525"/>
      <c r="S28" s="525"/>
      <c r="T28" s="525"/>
      <c r="U28" s="525"/>
      <c r="V28" s="525"/>
      <c r="W28" s="525"/>
      <c r="X28" s="451"/>
      <c r="Y28" s="451"/>
      <c r="Z28" s="451"/>
      <c r="AA28" s="150"/>
      <c r="AB28" s="451"/>
      <c r="AC28" s="525"/>
      <c r="AD28" s="451"/>
      <c r="AE28" s="526"/>
      <c r="AF28" s="548"/>
      <c r="AG28" s="74"/>
      <c r="AH28" s="74"/>
      <c r="AI28" s="74"/>
    </row>
    <row r="29" spans="1:40" s="73" customFormat="1" ht="5.25" customHeight="1" thickBot="1" x14ac:dyDescent="0.25">
      <c r="A29" s="988"/>
      <c r="B29" s="670"/>
      <c r="C29" s="463"/>
      <c r="D29" s="463"/>
      <c r="E29" s="463"/>
      <c r="F29" s="463"/>
      <c r="G29" s="463"/>
      <c r="H29" s="463"/>
      <c r="I29" s="462"/>
      <c r="J29" s="462"/>
      <c r="K29" s="462"/>
      <c r="L29" s="462"/>
      <c r="M29" s="463"/>
      <c r="N29" s="463"/>
      <c r="O29" s="463"/>
      <c r="P29" s="463"/>
      <c r="Q29" s="463"/>
      <c r="R29" s="463"/>
      <c r="S29" s="463"/>
      <c r="T29" s="463"/>
      <c r="U29" s="463"/>
      <c r="V29" s="463"/>
      <c r="W29" s="461"/>
      <c r="X29" s="461"/>
      <c r="Y29" s="461"/>
      <c r="Z29" s="461"/>
      <c r="AA29" s="461"/>
      <c r="AB29" s="461"/>
      <c r="AC29" s="461"/>
      <c r="AD29" s="461"/>
      <c r="AE29" s="462"/>
      <c r="AF29" s="550"/>
      <c r="AG29" s="74"/>
      <c r="AH29" s="74"/>
      <c r="AI29" s="74"/>
    </row>
    <row r="30" spans="1:40" s="73" customFormat="1" ht="6.75" customHeight="1" x14ac:dyDescent="0.2">
      <c r="A30" s="988"/>
      <c r="B30" s="671"/>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74"/>
      <c r="AH30" s="74"/>
      <c r="AI30" s="74"/>
    </row>
    <row r="31" spans="1:40" s="73" customFormat="1" ht="17.25" customHeight="1" x14ac:dyDescent="0.2">
      <c r="A31" s="988"/>
      <c r="B31" s="672" t="s">
        <v>85</v>
      </c>
      <c r="C31" s="466" t="s">
        <v>70</v>
      </c>
      <c r="D31" s="466"/>
      <c r="E31" s="466"/>
      <c r="F31" s="466"/>
      <c r="G31" s="466"/>
      <c r="H31" s="466"/>
      <c r="I31" s="466"/>
      <c r="J31" s="466"/>
      <c r="K31" s="466"/>
      <c r="L31" s="466"/>
      <c r="M31" s="887" t="s">
        <v>71</v>
      </c>
      <c r="N31" s="887"/>
      <c r="O31" s="887"/>
      <c r="P31" s="887"/>
      <c r="Q31" s="887"/>
      <c r="R31" s="887"/>
      <c r="S31" s="887"/>
      <c r="T31" s="887"/>
      <c r="U31" s="887"/>
      <c r="V31" s="887"/>
      <c r="W31" s="466" t="s">
        <v>13</v>
      </c>
      <c r="X31" s="466"/>
      <c r="Y31" s="466"/>
      <c r="Z31" s="466"/>
      <c r="AA31" s="466"/>
      <c r="AB31" s="466"/>
      <c r="AC31" s="466"/>
      <c r="AD31" s="466"/>
      <c r="AE31" s="297"/>
      <c r="AF31" s="208"/>
      <c r="AG31" s="74"/>
      <c r="AH31" s="74"/>
      <c r="AI31" s="74"/>
    </row>
    <row r="32" spans="1:40" s="73" customFormat="1" ht="11.25" customHeight="1" x14ac:dyDescent="0.2">
      <c r="A32" s="988"/>
      <c r="B32" s="511" t="s">
        <v>86</v>
      </c>
      <c r="C32" s="94" t="s">
        <v>73</v>
      </c>
      <c r="D32" s="94"/>
      <c r="E32" s="94"/>
      <c r="F32" s="94"/>
      <c r="G32" s="94"/>
      <c r="H32" s="94"/>
      <c r="I32" s="94"/>
      <c r="J32" s="94"/>
      <c r="K32" s="94"/>
      <c r="L32" s="94"/>
      <c r="M32" s="888" t="s">
        <v>74</v>
      </c>
      <c r="N32" s="888"/>
      <c r="O32" s="888"/>
      <c r="P32" s="888"/>
      <c r="Q32" s="888"/>
      <c r="R32" s="888"/>
      <c r="S32" s="888"/>
      <c r="T32" s="888"/>
      <c r="U32" s="888"/>
      <c r="V32" s="888"/>
      <c r="W32" s="289" t="s">
        <v>22</v>
      </c>
      <c r="X32" s="289"/>
      <c r="Y32" s="289"/>
      <c r="Z32" s="289"/>
      <c r="AA32" s="289"/>
      <c r="AB32" s="289"/>
      <c r="AC32" s="289"/>
      <c r="AD32" s="289"/>
      <c r="AE32" s="297"/>
      <c r="AF32" s="208"/>
      <c r="AG32" s="74"/>
      <c r="AH32" s="74"/>
      <c r="AI32" s="74"/>
    </row>
    <row r="33" spans="1:35" s="73" customFormat="1" ht="4.5" customHeight="1" x14ac:dyDescent="0.2">
      <c r="A33" s="988"/>
      <c r="B33" s="512"/>
      <c r="C33" s="317"/>
      <c r="D33" s="317"/>
      <c r="E33" s="317"/>
      <c r="F33" s="317"/>
      <c r="G33" s="317"/>
      <c r="H33" s="317"/>
      <c r="I33" s="317"/>
      <c r="J33" s="297"/>
      <c r="K33" s="297"/>
      <c r="L33" s="297"/>
      <c r="M33" s="317"/>
      <c r="N33" s="317"/>
      <c r="O33" s="317"/>
      <c r="P33" s="317"/>
      <c r="Q33" s="317"/>
      <c r="R33" s="317"/>
      <c r="S33" s="317"/>
      <c r="T33" s="297"/>
      <c r="U33" s="297"/>
      <c r="V33" s="297"/>
      <c r="W33" s="317"/>
      <c r="X33" s="317"/>
      <c r="Y33" s="317"/>
      <c r="Z33" s="317"/>
      <c r="AA33" s="317"/>
      <c r="AB33" s="317"/>
      <c r="AC33" s="317"/>
      <c r="AD33" s="297"/>
      <c r="AE33" s="297"/>
      <c r="AF33" s="208"/>
      <c r="AG33" s="74"/>
      <c r="AH33" s="74"/>
      <c r="AI33" s="74"/>
    </row>
    <row r="34" spans="1:35" s="73" customFormat="1" ht="3" customHeight="1" x14ac:dyDescent="0.2">
      <c r="A34" s="988"/>
      <c r="B34" s="185"/>
      <c r="C34" s="297"/>
      <c r="D34" s="297"/>
      <c r="E34" s="297"/>
      <c r="F34" s="297"/>
      <c r="G34" s="297"/>
      <c r="H34" s="297"/>
      <c r="I34" s="297"/>
      <c r="J34" s="297"/>
      <c r="K34" s="297"/>
      <c r="L34" s="297"/>
      <c r="M34" s="889"/>
      <c r="N34" s="889"/>
      <c r="O34" s="889"/>
      <c r="P34" s="889"/>
      <c r="Q34" s="889"/>
      <c r="R34" s="889"/>
      <c r="S34" s="889"/>
      <c r="T34" s="889"/>
      <c r="U34" s="889"/>
      <c r="V34" s="889"/>
      <c r="W34" s="297"/>
      <c r="X34" s="297"/>
      <c r="Y34" s="297"/>
      <c r="Z34" s="297"/>
      <c r="AA34" s="297"/>
      <c r="AB34" s="297"/>
      <c r="AC34" s="297"/>
      <c r="AD34" s="297"/>
      <c r="AE34" s="297"/>
      <c r="AF34" s="208"/>
      <c r="AG34" s="74"/>
      <c r="AH34" s="74"/>
      <c r="AI34" s="74"/>
    </row>
    <row r="35" spans="1:35" s="73" customFormat="1" ht="10.5" customHeight="1" x14ac:dyDescent="0.2">
      <c r="A35" s="988"/>
      <c r="B35" s="185"/>
      <c r="C35" s="342">
        <v>2020</v>
      </c>
      <c r="D35" s="342"/>
      <c r="E35" s="342">
        <v>2019</v>
      </c>
      <c r="F35" s="342"/>
      <c r="G35" s="342">
        <v>2018</v>
      </c>
      <c r="H35" s="342"/>
      <c r="I35" s="342">
        <v>2017</v>
      </c>
      <c r="J35" s="342"/>
      <c r="K35" s="342"/>
      <c r="L35" s="90"/>
      <c r="M35" s="342">
        <v>2020</v>
      </c>
      <c r="N35" s="342"/>
      <c r="O35" s="342">
        <v>2019</v>
      </c>
      <c r="P35" s="342"/>
      <c r="Q35" s="342">
        <v>2018</v>
      </c>
      <c r="R35" s="342"/>
      <c r="S35" s="342">
        <v>2017</v>
      </c>
      <c r="T35" s="342"/>
      <c r="U35" s="342"/>
      <c r="V35" s="342"/>
      <c r="W35" s="342">
        <v>2020</v>
      </c>
      <c r="X35" s="342"/>
      <c r="Y35" s="342">
        <v>2019</v>
      </c>
      <c r="Z35" s="342"/>
      <c r="AA35" s="342">
        <v>2018</v>
      </c>
      <c r="AB35" s="342"/>
      <c r="AC35" s="342">
        <v>2017</v>
      </c>
      <c r="AD35" s="805"/>
      <c r="AE35" s="159"/>
      <c r="AF35" s="208"/>
      <c r="AG35" s="74"/>
      <c r="AH35" s="74"/>
      <c r="AI35" s="74"/>
    </row>
    <row r="36" spans="1:35" s="73" customFormat="1" ht="3" customHeight="1" x14ac:dyDescent="0.2">
      <c r="A36" s="988"/>
      <c r="B36" s="315"/>
      <c r="C36" s="806"/>
      <c r="D36" s="806"/>
      <c r="E36" s="806"/>
      <c r="F36" s="806"/>
      <c r="G36" s="806"/>
      <c r="H36" s="806"/>
      <c r="I36" s="806"/>
      <c r="J36" s="807"/>
      <c r="K36" s="98"/>
      <c r="L36" s="98"/>
      <c r="M36" s="806"/>
      <c r="N36" s="806"/>
      <c r="O36" s="806"/>
      <c r="P36" s="806"/>
      <c r="Q36" s="806"/>
      <c r="R36" s="806"/>
      <c r="S36" s="806"/>
      <c r="T36" s="807"/>
      <c r="U36" s="807"/>
      <c r="V36" s="98"/>
      <c r="W36" s="806"/>
      <c r="X36" s="806"/>
      <c r="Y36" s="806"/>
      <c r="Z36" s="806"/>
      <c r="AA36" s="806"/>
      <c r="AB36" s="806"/>
      <c r="AC36" s="806"/>
      <c r="AD36" s="98"/>
      <c r="AE36" s="98"/>
      <c r="AF36" s="347"/>
      <c r="AG36" s="74"/>
      <c r="AH36" s="74"/>
      <c r="AI36" s="74"/>
    </row>
    <row r="37" spans="1:35" s="73" customFormat="1" ht="6" customHeight="1" x14ac:dyDescent="0.2">
      <c r="A37" s="988"/>
      <c r="B37" s="109"/>
      <c r="C37" s="323"/>
      <c r="D37" s="323"/>
      <c r="E37" s="323"/>
      <c r="F37" s="323"/>
      <c r="G37" s="323"/>
      <c r="H37" s="323"/>
      <c r="I37" s="323"/>
      <c r="J37" s="148"/>
      <c r="K37" s="205"/>
      <c r="L37" s="205"/>
      <c r="M37" s="323"/>
      <c r="N37" s="323"/>
      <c r="O37" s="323"/>
      <c r="P37" s="323"/>
      <c r="Q37" s="323"/>
      <c r="R37" s="323"/>
      <c r="S37" s="323"/>
      <c r="T37" s="148"/>
      <c r="U37" s="148"/>
      <c r="V37" s="205"/>
      <c r="W37" s="323"/>
      <c r="X37" s="795"/>
      <c r="Y37" s="794"/>
      <c r="Z37" s="795"/>
      <c r="AA37" s="795"/>
      <c r="AB37" s="795"/>
      <c r="AC37" s="795"/>
      <c r="AD37" s="205"/>
      <c r="AE37" s="205"/>
      <c r="AF37" s="174"/>
      <c r="AG37" s="74"/>
      <c r="AH37" s="74"/>
      <c r="AI37" s="74"/>
    </row>
    <row r="38" spans="1:35" s="74" customFormat="1" ht="11.25" x14ac:dyDescent="0.2">
      <c r="A38" s="988"/>
      <c r="B38" s="673" t="s">
        <v>75</v>
      </c>
      <c r="C38" s="134">
        <v>0</v>
      </c>
      <c r="D38" s="323"/>
      <c r="E38" s="134">
        <v>3.46644</v>
      </c>
      <c r="F38" s="323"/>
      <c r="G38" s="134">
        <v>2.1997800000000001</v>
      </c>
      <c r="H38" s="323"/>
      <c r="I38" s="323">
        <v>2.3997600000000001</v>
      </c>
      <c r="J38" s="148"/>
      <c r="K38" s="220"/>
      <c r="L38" s="220"/>
      <c r="M38" s="134">
        <v>285.16000000000003</v>
      </c>
      <c r="N38" s="323"/>
      <c r="O38" s="134">
        <v>2393.5316000000003</v>
      </c>
      <c r="P38" s="323"/>
      <c r="Q38" s="134">
        <v>1287.904</v>
      </c>
      <c r="R38" s="323"/>
      <c r="S38" s="323">
        <v>1376.5091400000001</v>
      </c>
      <c r="T38" s="148"/>
      <c r="U38" s="148"/>
      <c r="V38" s="220"/>
      <c r="W38" s="134">
        <v>285.65995000000004</v>
      </c>
      <c r="X38" s="687"/>
      <c r="Y38" s="134">
        <v>2396.9980400000004</v>
      </c>
      <c r="Z38" s="687"/>
      <c r="AA38" s="687">
        <f>G38+Q38</f>
        <v>1290.1037799999999</v>
      </c>
      <c r="AB38" s="687"/>
      <c r="AC38" s="687">
        <f>I38+S38</f>
        <v>1378.9089000000001</v>
      </c>
      <c r="AD38" s="220"/>
      <c r="AE38" s="220"/>
      <c r="AF38" s="174"/>
    </row>
    <row r="39" spans="1:35" s="74" customFormat="1" ht="11.25" customHeight="1" x14ac:dyDescent="0.2">
      <c r="A39" s="988"/>
      <c r="B39" s="674" t="s">
        <v>76</v>
      </c>
      <c r="C39" s="675"/>
      <c r="D39" s="323"/>
      <c r="E39" s="675"/>
      <c r="F39" s="323"/>
      <c r="G39" s="675"/>
      <c r="H39" s="323"/>
      <c r="I39" s="323"/>
      <c r="J39" s="148"/>
      <c r="K39" s="220"/>
      <c r="L39" s="220"/>
      <c r="M39" s="675"/>
      <c r="N39" s="323"/>
      <c r="O39" s="675"/>
      <c r="P39" s="323"/>
      <c r="Q39" s="134"/>
      <c r="R39" s="323"/>
      <c r="S39" s="323"/>
      <c r="T39" s="148"/>
      <c r="U39" s="148"/>
      <c r="V39" s="220"/>
      <c r="W39" s="675"/>
      <c r="X39" s="687"/>
      <c r="Y39" s="675"/>
      <c r="Z39" s="687"/>
      <c r="AA39" s="688"/>
      <c r="AB39" s="687"/>
      <c r="AC39" s="688"/>
      <c r="AD39" s="220"/>
      <c r="AE39" s="220"/>
      <c r="AF39" s="174"/>
    </row>
    <row r="40" spans="1:35" s="74" customFormat="1" ht="16.5" customHeight="1" x14ac:dyDescent="0.2">
      <c r="A40" s="988"/>
      <c r="B40" s="505" t="s">
        <v>77</v>
      </c>
      <c r="C40" s="134">
        <v>42.954639999999998</v>
      </c>
      <c r="D40" s="323"/>
      <c r="E40" s="134">
        <v>34.722320000000011</v>
      </c>
      <c r="F40" s="323"/>
      <c r="G40" s="134">
        <v>73.394199999999998</v>
      </c>
      <c r="H40" s="323"/>
      <c r="I40" s="323">
        <v>91.997420000000005</v>
      </c>
      <c r="J40" s="148"/>
      <c r="K40" s="220"/>
      <c r="L40" s="220"/>
      <c r="M40" s="134">
        <v>19630.695760000002</v>
      </c>
      <c r="N40" s="323"/>
      <c r="O40" s="134">
        <v>23153.029009999998</v>
      </c>
      <c r="P40" s="323"/>
      <c r="Q40" s="134">
        <v>26945.128580000008</v>
      </c>
      <c r="R40" s="323"/>
      <c r="S40" s="323">
        <v>32626.592789999999</v>
      </c>
      <c r="T40" s="148"/>
      <c r="U40" s="148"/>
      <c r="V40" s="220"/>
      <c r="W40" s="134">
        <v>19673.650400000002</v>
      </c>
      <c r="X40" s="687"/>
      <c r="Y40" s="134">
        <v>23187.751329999999</v>
      </c>
      <c r="Z40" s="687"/>
      <c r="AA40" s="687">
        <f>G40+Q40</f>
        <v>27018.522780000007</v>
      </c>
      <c r="AB40" s="687"/>
      <c r="AC40" s="687">
        <f>I40+S40</f>
        <v>32718.590209999998</v>
      </c>
      <c r="AD40" s="220"/>
      <c r="AE40" s="220"/>
      <c r="AF40" s="174"/>
    </row>
    <row r="41" spans="1:35" s="74" customFormat="1" ht="11.25" customHeight="1" x14ac:dyDescent="0.2">
      <c r="A41" s="988"/>
      <c r="B41" s="506" t="s">
        <v>78</v>
      </c>
      <c r="D41" s="323"/>
      <c r="F41" s="323"/>
      <c r="H41" s="323"/>
      <c r="I41" s="323"/>
      <c r="J41" s="148"/>
      <c r="K41" s="220"/>
      <c r="L41" s="220"/>
      <c r="N41" s="323"/>
      <c r="P41" s="323"/>
      <c r="Q41" s="134"/>
      <c r="R41" s="323"/>
      <c r="S41" s="323"/>
      <c r="T41" s="148"/>
      <c r="U41" s="148"/>
      <c r="V41" s="220"/>
      <c r="X41" s="687"/>
      <c r="Z41" s="687"/>
      <c r="AA41" s="688"/>
      <c r="AB41" s="687"/>
      <c r="AC41" s="688"/>
      <c r="AD41" s="220"/>
      <c r="AE41" s="220"/>
      <c r="AF41" s="174"/>
    </row>
    <row r="42" spans="1:35" s="74" customFormat="1" ht="16.5" customHeight="1" x14ac:dyDescent="0.2">
      <c r="A42" s="988"/>
      <c r="B42" s="673" t="s">
        <v>79</v>
      </c>
      <c r="C42" s="134">
        <v>2915.645</v>
      </c>
      <c r="D42" s="323"/>
      <c r="E42" s="134">
        <v>11865.530130000001</v>
      </c>
      <c r="F42" s="323"/>
      <c r="G42" s="134">
        <v>7627.1549999999997</v>
      </c>
      <c r="H42" s="323"/>
      <c r="I42" s="323">
        <v>3772.54</v>
      </c>
      <c r="J42" s="148"/>
      <c r="K42" s="220"/>
      <c r="L42" s="220"/>
      <c r="M42" s="134">
        <v>541549.6825</v>
      </c>
      <c r="N42" s="323"/>
      <c r="O42" s="134">
        <v>593190.89708999987</v>
      </c>
      <c r="P42" s="323"/>
      <c r="Q42" s="134">
        <v>601807.34830999991</v>
      </c>
      <c r="R42" s="323"/>
      <c r="S42" s="323">
        <v>576686.15876999998</v>
      </c>
      <c r="T42" s="148"/>
      <c r="U42" s="148"/>
      <c r="V42" s="220"/>
      <c r="W42" s="134">
        <v>544465.32750000001</v>
      </c>
      <c r="X42" s="687"/>
      <c r="Y42" s="134">
        <v>605056.42721999984</v>
      </c>
      <c r="Z42" s="687"/>
      <c r="AA42" s="687">
        <f>G42+Q42</f>
        <v>609434.50330999994</v>
      </c>
      <c r="AB42" s="687"/>
      <c r="AC42" s="687">
        <f>I42+S42</f>
        <v>580458.69877000002</v>
      </c>
      <c r="AD42" s="220"/>
      <c r="AE42" s="220"/>
      <c r="AF42" s="174"/>
    </row>
    <row r="43" spans="1:35" s="74" customFormat="1" ht="10.5" customHeight="1" x14ac:dyDescent="0.2">
      <c r="A43" s="988"/>
      <c r="B43" s="674" t="s">
        <v>80</v>
      </c>
      <c r="C43" s="675"/>
      <c r="D43" s="323"/>
      <c r="E43" s="675"/>
      <c r="F43" s="323"/>
      <c r="G43" s="675"/>
      <c r="H43" s="323"/>
      <c r="I43" s="323"/>
      <c r="J43" s="148"/>
      <c r="K43" s="220"/>
      <c r="L43" s="220"/>
      <c r="M43" s="675"/>
      <c r="N43" s="323"/>
      <c r="O43" s="675"/>
      <c r="P43" s="323"/>
      <c r="Q43" s="134"/>
      <c r="R43" s="323"/>
      <c r="S43" s="323"/>
      <c r="T43" s="148"/>
      <c r="U43" s="148"/>
      <c r="V43" s="220"/>
      <c r="W43" s="675"/>
      <c r="X43" s="687"/>
      <c r="Y43" s="675"/>
      <c r="Z43" s="687"/>
      <c r="AA43" s="688"/>
      <c r="AB43" s="687"/>
      <c r="AC43" s="688"/>
      <c r="AD43" s="220"/>
      <c r="AE43" s="220"/>
      <c r="AF43" s="174"/>
    </row>
    <row r="44" spans="1:35" s="74" customFormat="1" ht="16.5" customHeight="1" x14ac:dyDescent="0.2">
      <c r="A44" s="988"/>
      <c r="B44" s="673" t="s">
        <v>81</v>
      </c>
      <c r="C44" s="675">
        <v>0</v>
      </c>
      <c r="D44" s="323"/>
      <c r="E44" s="675">
        <v>0</v>
      </c>
      <c r="F44" s="323"/>
      <c r="G44" s="675">
        <v>0</v>
      </c>
      <c r="H44" s="323"/>
      <c r="I44" s="676">
        <v>0</v>
      </c>
      <c r="J44" s="148"/>
      <c r="K44" s="220"/>
      <c r="L44" s="220"/>
      <c r="M44" s="134">
        <v>740.73315999999988</v>
      </c>
      <c r="N44" s="323"/>
      <c r="O44" s="134">
        <v>662.49662000000001</v>
      </c>
      <c r="P44" s="323"/>
      <c r="Q44" s="134">
        <v>1172.0128400000001</v>
      </c>
      <c r="R44" s="323"/>
      <c r="S44" s="561">
        <v>1484.3562899999999</v>
      </c>
      <c r="T44" s="148"/>
      <c r="U44" s="148"/>
      <c r="V44" s="220"/>
      <c r="W44" s="134">
        <v>740.73315999999988</v>
      </c>
      <c r="X44" s="687"/>
      <c r="Y44" s="134">
        <v>662.49662000000001</v>
      </c>
      <c r="Z44" s="687"/>
      <c r="AA44" s="687">
        <f>G44+Q44</f>
        <v>1172.0128400000001</v>
      </c>
      <c r="AB44" s="687"/>
      <c r="AC44" s="687">
        <f>I44+S44</f>
        <v>1484.3562899999999</v>
      </c>
      <c r="AD44" s="220"/>
      <c r="AE44" s="220"/>
      <c r="AF44" s="174"/>
    </row>
    <row r="45" spans="1:35" s="74" customFormat="1" ht="11.25" customHeight="1" x14ac:dyDescent="0.2">
      <c r="A45" s="988"/>
      <c r="B45" s="674" t="s">
        <v>82</v>
      </c>
      <c r="C45" s="675"/>
      <c r="D45" s="677"/>
      <c r="E45" s="675"/>
      <c r="F45" s="677"/>
      <c r="G45" s="675"/>
      <c r="H45" s="677"/>
      <c r="I45" s="678"/>
      <c r="J45" s="220"/>
      <c r="K45" s="220"/>
      <c r="L45" s="220"/>
      <c r="M45" s="675"/>
      <c r="N45" s="561"/>
      <c r="O45" s="675"/>
      <c r="P45" s="561"/>
      <c r="Q45" s="561"/>
      <c r="R45" s="561"/>
      <c r="S45" s="561"/>
      <c r="W45" s="675"/>
      <c r="X45" s="690"/>
      <c r="Y45" s="675"/>
      <c r="Z45" s="690"/>
      <c r="AA45" s="689"/>
      <c r="AB45" s="690"/>
      <c r="AC45" s="689"/>
      <c r="AD45" s="697"/>
      <c r="AE45" s="697"/>
      <c r="AF45" s="174"/>
    </row>
    <row r="46" spans="1:35" s="74" customFormat="1" ht="9.75" customHeight="1" x14ac:dyDescent="0.2">
      <c r="A46" s="988"/>
      <c r="B46" s="119"/>
      <c r="C46" s="679"/>
      <c r="D46" s="679"/>
      <c r="E46" s="679"/>
      <c r="F46" s="679"/>
      <c r="G46" s="679"/>
      <c r="H46" s="679"/>
      <c r="I46" s="679"/>
      <c r="J46" s="684"/>
      <c r="K46" s="684"/>
      <c r="L46" s="684"/>
      <c r="M46" s="679"/>
      <c r="N46" s="121"/>
      <c r="O46" s="679"/>
      <c r="P46" s="121"/>
      <c r="Q46" s="121"/>
      <c r="R46" s="121"/>
      <c r="S46" s="121"/>
      <c r="T46" s="122"/>
      <c r="U46" s="122"/>
      <c r="V46" s="122"/>
      <c r="W46" s="679"/>
      <c r="X46" s="692"/>
      <c r="Y46" s="679"/>
      <c r="Z46" s="692"/>
      <c r="AA46" s="691"/>
      <c r="AB46" s="692"/>
      <c r="AC46" s="691"/>
      <c r="AD46" s="698"/>
      <c r="AE46" s="698"/>
      <c r="AF46" s="178"/>
    </row>
    <row r="47" spans="1:35" s="74" customFormat="1" ht="1.5" customHeight="1" x14ac:dyDescent="0.2">
      <c r="A47" s="988"/>
      <c r="B47" s="110"/>
      <c r="C47" s="677"/>
      <c r="D47" s="677"/>
      <c r="E47" s="677"/>
      <c r="F47" s="677"/>
      <c r="G47" s="677"/>
      <c r="H47" s="677"/>
      <c r="I47" s="677"/>
      <c r="J47" s="220"/>
      <c r="K47" s="220"/>
      <c r="L47" s="220"/>
      <c r="M47" s="677"/>
      <c r="N47" s="616"/>
      <c r="O47" s="677"/>
      <c r="P47" s="616"/>
      <c r="Q47" s="616"/>
      <c r="R47" s="616"/>
      <c r="S47" s="616">
        <v>635053.49670000013</v>
      </c>
      <c r="W47" s="677"/>
      <c r="X47" s="690"/>
      <c r="Y47" s="677"/>
      <c r="Z47" s="690"/>
      <c r="AA47" s="689">
        <v>14029</v>
      </c>
      <c r="AB47" s="690"/>
      <c r="AC47" s="689">
        <v>14029</v>
      </c>
      <c r="AD47" s="697"/>
      <c r="AE47" s="697"/>
      <c r="AF47" s="174"/>
    </row>
    <row r="48" spans="1:35" s="132" customFormat="1" ht="12.6" customHeight="1" x14ac:dyDescent="0.2">
      <c r="A48" s="988"/>
      <c r="B48" s="673" t="s">
        <v>87</v>
      </c>
      <c r="C48" s="492">
        <f>SUM(C38:C44)</f>
        <v>2958.5996399999999</v>
      </c>
      <c r="D48" s="492"/>
      <c r="E48" s="492">
        <f>SUM(E38:E44)</f>
        <v>11903.718890000002</v>
      </c>
      <c r="F48" s="492"/>
      <c r="G48" s="492">
        <f>SUM(G38:G44)</f>
        <v>7702.7489799999994</v>
      </c>
      <c r="H48" s="492"/>
      <c r="I48" s="492">
        <f>SUM(I38:I44)</f>
        <v>3866.9371799999999</v>
      </c>
      <c r="J48" s="685"/>
      <c r="K48" s="685"/>
      <c r="L48" s="685"/>
      <c r="M48" s="492">
        <f>SUM(M38:M44)</f>
        <v>562206.27141999989</v>
      </c>
      <c r="N48" s="686"/>
      <c r="O48" s="492">
        <f>SUM(O38:O44)</f>
        <v>619399.9543199999</v>
      </c>
      <c r="P48" s="686"/>
      <c r="Q48" s="686">
        <f>SUM(Q38:Q44)</f>
        <v>631212.39372999989</v>
      </c>
      <c r="R48" s="686"/>
      <c r="S48" s="686">
        <f>SUM(S38:S44)</f>
        <v>612173.61699000001</v>
      </c>
      <c r="T48" s="685"/>
      <c r="U48" s="685"/>
      <c r="V48" s="685"/>
      <c r="W48" s="492">
        <f>SUM(W38:W44)</f>
        <v>565165.37101</v>
      </c>
      <c r="X48" s="686"/>
      <c r="Y48" s="492">
        <f>SUM(Y38:Y44)</f>
        <v>631303.6732099998</v>
      </c>
      <c r="Z48" s="686"/>
      <c r="AA48" s="686">
        <f>SUM(AA38:AA44)</f>
        <v>638915.14270999993</v>
      </c>
      <c r="AB48" s="686"/>
      <c r="AC48" s="686">
        <f>SUM(AC38:AC44)</f>
        <v>616040.55417000002</v>
      </c>
      <c r="AD48" s="685"/>
      <c r="AE48" s="685"/>
      <c r="AF48" s="696"/>
    </row>
    <row r="49" spans="1:33" s="74" customFormat="1" ht="11.25" x14ac:dyDescent="0.2">
      <c r="A49" s="988"/>
      <c r="B49" s="680" t="s">
        <v>88</v>
      </c>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174"/>
      <c r="AG49" s="74" t="s">
        <v>89</v>
      </c>
    </row>
    <row r="50" spans="1:33" s="73" customFormat="1" ht="3.6" customHeight="1" thickBot="1" x14ac:dyDescent="0.25">
      <c r="A50" s="988"/>
      <c r="B50" s="140"/>
      <c r="C50" s="144"/>
      <c r="D50" s="144"/>
      <c r="E50" s="144"/>
      <c r="F50" s="144"/>
      <c r="G50" s="144"/>
      <c r="H50" s="144"/>
      <c r="I50" s="334"/>
      <c r="J50" s="334"/>
      <c r="K50" s="334"/>
      <c r="L50" s="334"/>
      <c r="M50" s="144"/>
      <c r="N50" s="144"/>
      <c r="O50" s="144"/>
      <c r="P50" s="144"/>
      <c r="Q50" s="144"/>
      <c r="R50" s="144"/>
      <c r="S50" s="144"/>
      <c r="T50" s="144"/>
      <c r="U50" s="144"/>
      <c r="V50" s="144"/>
      <c r="W50" s="693"/>
      <c r="X50" s="693"/>
      <c r="Y50" s="693"/>
      <c r="Z50" s="693"/>
      <c r="AA50" s="693"/>
      <c r="AB50" s="693"/>
      <c r="AC50" s="693"/>
      <c r="AD50" s="693"/>
      <c r="AE50" s="693"/>
      <c r="AF50" s="183"/>
    </row>
    <row r="51" spans="1:33" ht="15.75" customHeight="1" x14ac:dyDescent="0.2">
      <c r="A51" s="199"/>
      <c r="B51" s="138" t="s">
        <v>90</v>
      </c>
    </row>
    <row r="52" spans="1:33" ht="11.25" customHeight="1" x14ac:dyDescent="0.2">
      <c r="B52" s="138" t="s">
        <v>91</v>
      </c>
      <c r="C52" s="73"/>
      <c r="D52" s="73"/>
      <c r="E52" s="73"/>
      <c r="F52" s="73"/>
      <c r="G52" s="73"/>
      <c r="H52" s="73"/>
      <c r="I52" s="73"/>
      <c r="J52" s="73"/>
      <c r="K52" s="73"/>
    </row>
    <row r="53" spans="1:33" ht="11.25" customHeight="1" x14ac:dyDescent="0.2">
      <c r="B53" s="138" t="s">
        <v>92</v>
      </c>
      <c r="W53" s="694"/>
    </row>
    <row r="54" spans="1:33" x14ac:dyDescent="0.2">
      <c r="B54" s="283"/>
      <c r="Y54" s="699"/>
    </row>
    <row r="55" spans="1:33" x14ac:dyDescent="0.2">
      <c r="Y55" s="699"/>
    </row>
    <row r="56" spans="1:33" x14ac:dyDescent="0.2">
      <c r="Y56" s="699"/>
    </row>
    <row r="57" spans="1:33" x14ac:dyDescent="0.2">
      <c r="Y57" s="699"/>
    </row>
    <row r="58" spans="1:33" x14ac:dyDescent="0.2">
      <c r="C58" s="73"/>
      <c r="Y58" s="700"/>
    </row>
    <row r="59" spans="1:33" x14ac:dyDescent="0.2">
      <c r="B59" s="681"/>
      <c r="C59" s="73"/>
    </row>
    <row r="60" spans="1:33" x14ac:dyDescent="0.2">
      <c r="B60" s="681"/>
      <c r="C60" s="73"/>
    </row>
    <row r="61" spans="1:33" x14ac:dyDescent="0.2">
      <c r="B61" s="681"/>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12">
    <mergeCell ref="A3:A50"/>
    <mergeCell ref="AB3:AF3"/>
    <mergeCell ref="AC4:AF4"/>
    <mergeCell ref="AC11:AE11"/>
    <mergeCell ref="AC12:AE12"/>
    <mergeCell ref="S11:U11"/>
    <mergeCell ref="S12:U12"/>
    <mergeCell ref="I11:K11"/>
    <mergeCell ref="I12:K12"/>
    <mergeCell ref="C11:G11"/>
    <mergeCell ref="M11:Q11"/>
    <mergeCell ref="W11:AA11"/>
  </mergeCells>
  <printOptions verticalCentered="1"/>
  <pageMargins left="0" right="0" top="0.51181102362204722" bottom="0.51181102362204722" header="0.51181102362204722" footer="0.51181102362204722"/>
  <pageSetup paperSize="9" scale="91"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AL75"/>
  <sheetViews>
    <sheetView zoomScaleNormal="100" zoomScaleSheetLayoutView="100" workbookViewId="0"/>
  </sheetViews>
  <sheetFormatPr defaultColWidth="9.28515625" defaultRowHeight="12.75" x14ac:dyDescent="0.2"/>
  <cols>
    <col min="1" max="1" width="5.42578125" style="759" customWidth="1"/>
    <col min="2" max="2" width="1.28515625" style="759" customWidth="1"/>
    <col min="3" max="3" width="18.85546875" style="759" customWidth="1"/>
    <col min="4" max="4" width="8.140625" style="590" customWidth="1"/>
    <col min="5" max="5" width="1.42578125" style="590" customWidth="1"/>
    <col min="6" max="6" width="8" style="759" customWidth="1"/>
    <col min="7" max="7" width="1.42578125" style="759" customWidth="1"/>
    <col min="8" max="8" width="7.5703125" style="759" customWidth="1"/>
    <col min="9" max="9" width="1.42578125" style="759" customWidth="1"/>
    <col min="10" max="10" width="8.140625" style="759" customWidth="1"/>
    <col min="11" max="11" width="1.42578125" style="759" customWidth="1"/>
    <col min="12" max="12" width="9" style="760" customWidth="1"/>
    <col min="13" max="13" width="1.42578125" style="760" customWidth="1"/>
    <col min="14" max="14" width="8.5703125" style="760" customWidth="1"/>
    <col min="15" max="15" width="1.42578125" style="760" customWidth="1"/>
    <col min="16" max="16" width="8.42578125" style="760" customWidth="1"/>
    <col min="17" max="17" width="1.85546875" style="760" customWidth="1"/>
    <col min="18" max="18" width="10.7109375" style="759" customWidth="1"/>
    <col min="19" max="19" width="4.85546875" style="919" customWidth="1"/>
    <col min="20" max="20" width="1.42578125" style="760" customWidth="1"/>
    <col min="21" max="21" width="8.42578125" style="760" customWidth="1"/>
    <col min="22" max="22" width="1.42578125" style="759" customWidth="1"/>
    <col min="23" max="23" width="8.5703125" style="760" customWidth="1"/>
    <col min="24" max="24" width="1.7109375" style="759" customWidth="1"/>
    <col min="25" max="25" width="8.140625" style="759" customWidth="1"/>
    <col min="26" max="26" width="1.7109375" style="919" customWidth="1"/>
    <col min="27" max="27" width="12.42578125" style="919" customWidth="1"/>
    <col min="28" max="28" width="2.5703125" style="760" customWidth="1"/>
    <col min="29" max="29" width="1.5703125" style="760" customWidth="1"/>
    <col min="30" max="30" width="7.5703125" style="760" customWidth="1"/>
    <col min="31" max="16384" width="9.28515625" style="759"/>
  </cols>
  <sheetData>
    <row r="1" spans="1:36" ht="12" customHeight="1" x14ac:dyDescent="0.2">
      <c r="B1" s="501" t="s">
        <v>93</v>
      </c>
      <c r="C1" s="501"/>
      <c r="D1" s="501"/>
      <c r="E1" s="501"/>
    </row>
    <row r="2" spans="1:36" ht="12" customHeight="1" x14ac:dyDescent="0.2">
      <c r="B2" s="554" t="s">
        <v>94</v>
      </c>
      <c r="C2" s="554"/>
      <c r="D2" s="591"/>
      <c r="E2" s="591"/>
    </row>
    <row r="3" spans="1:36" ht="12" customHeight="1" x14ac:dyDescent="0.2"/>
    <row r="4" spans="1:36" ht="12" customHeight="1" x14ac:dyDescent="0.2">
      <c r="X4" s="992" t="s">
        <v>2</v>
      </c>
      <c r="Y4" s="992"/>
      <c r="Z4" s="992"/>
      <c r="AA4" s="992"/>
      <c r="AB4" s="992"/>
      <c r="AC4" s="992"/>
    </row>
    <row r="5" spans="1:36" ht="12" customHeight="1" x14ac:dyDescent="0.2">
      <c r="A5" s="993" t="s">
        <v>143</v>
      </c>
      <c r="B5" s="199"/>
      <c r="C5" s="73"/>
      <c r="D5" s="138"/>
      <c r="E5" s="138"/>
      <c r="F5" s="73"/>
      <c r="G5" s="73"/>
      <c r="H5" s="73"/>
      <c r="I5" s="73"/>
      <c r="J5" s="73"/>
      <c r="K5" s="73"/>
      <c r="L5" s="74"/>
      <c r="M5" s="74"/>
      <c r="N5" s="74"/>
      <c r="O5" s="74"/>
      <c r="P5" s="74"/>
      <c r="Q5" s="74"/>
      <c r="R5" s="73"/>
      <c r="S5" s="73"/>
      <c r="T5" s="74"/>
      <c r="U5" s="74"/>
      <c r="V5" s="73"/>
      <c r="W5" s="74"/>
      <c r="X5" s="995" t="s">
        <v>96</v>
      </c>
      <c r="Y5" s="995"/>
      <c r="Z5" s="995"/>
      <c r="AA5" s="995"/>
      <c r="AB5" s="995"/>
      <c r="AC5" s="995"/>
    </row>
    <row r="6" spans="1:36" ht="5.85" customHeight="1" thickBot="1" x14ac:dyDescent="0.25">
      <c r="A6" s="994"/>
      <c r="B6" s="199"/>
      <c r="C6" s="73"/>
      <c r="D6" s="138"/>
      <c r="E6" s="138"/>
      <c r="F6" s="73"/>
      <c r="G6" s="73"/>
      <c r="H6" s="73"/>
      <c r="I6" s="73"/>
      <c r="J6" s="73"/>
      <c r="K6" s="73"/>
      <c r="L6" s="74"/>
      <c r="M6" s="74"/>
      <c r="N6" s="74"/>
      <c r="O6" s="74"/>
      <c r="P6" s="74"/>
      <c r="Q6" s="74"/>
      <c r="R6" s="73"/>
      <c r="S6" s="73"/>
      <c r="T6" s="74"/>
      <c r="U6" s="74"/>
      <c r="V6" s="73"/>
      <c r="W6" s="74"/>
      <c r="X6" s="73"/>
      <c r="Y6" s="73"/>
      <c r="Z6" s="73"/>
      <c r="AA6" s="73"/>
      <c r="AB6" s="74"/>
      <c r="AC6" s="74"/>
    </row>
    <row r="7" spans="1:36" ht="6" customHeight="1" x14ac:dyDescent="0.2">
      <c r="A7" s="994"/>
      <c r="B7" s="502"/>
      <c r="C7" s="285"/>
      <c r="D7" s="510"/>
      <c r="E7" s="510"/>
      <c r="F7" s="285"/>
      <c r="G7" s="285"/>
      <c r="H7" s="285"/>
      <c r="I7" s="285"/>
      <c r="J7" s="285"/>
      <c r="K7" s="285"/>
      <c r="L7" s="618"/>
      <c r="M7" s="618"/>
      <c r="N7" s="618"/>
      <c r="O7" s="618"/>
      <c r="P7" s="618"/>
      <c r="Q7" s="618"/>
      <c r="R7" s="285"/>
      <c r="S7" s="285"/>
      <c r="T7" s="285"/>
      <c r="U7" s="618"/>
      <c r="V7" s="618"/>
      <c r="W7" s="618"/>
      <c r="X7" s="618"/>
      <c r="Y7" s="618"/>
      <c r="Z7" s="618"/>
      <c r="AA7" s="618"/>
      <c r="AB7" s="285"/>
      <c r="AC7" s="545"/>
    </row>
    <row r="8" spans="1:36" ht="12" customHeight="1" x14ac:dyDescent="0.2">
      <c r="A8" s="994"/>
      <c r="B8" s="503"/>
      <c r="C8" s="477" t="s">
        <v>97</v>
      </c>
      <c r="D8" s="943">
        <v>2020</v>
      </c>
      <c r="E8" s="555"/>
      <c r="F8" s="555">
        <v>2019</v>
      </c>
      <c r="G8" s="555"/>
      <c r="H8" s="555">
        <v>2018</v>
      </c>
      <c r="I8" s="555"/>
      <c r="J8" s="555">
        <v>2017</v>
      </c>
      <c r="K8" s="187"/>
      <c r="L8" s="991">
        <v>2021</v>
      </c>
      <c r="M8" s="991"/>
      <c r="N8" s="991"/>
      <c r="O8" s="991"/>
      <c r="P8" s="991"/>
      <c r="Q8" s="943"/>
      <c r="R8" s="991" t="s">
        <v>417</v>
      </c>
      <c r="S8" s="991"/>
      <c r="T8" s="941"/>
      <c r="U8" s="991">
        <v>2020</v>
      </c>
      <c r="V8" s="991"/>
      <c r="W8" s="991"/>
      <c r="X8" s="991"/>
      <c r="Y8" s="991"/>
      <c r="Z8" s="942"/>
      <c r="AA8" s="991" t="s">
        <v>417</v>
      </c>
      <c r="AB8" s="991"/>
      <c r="AC8" s="945"/>
      <c r="AD8" s="634"/>
    </row>
    <row r="9" spans="1:36" ht="11.25" customHeight="1" x14ac:dyDescent="0.2">
      <c r="A9" s="994"/>
      <c r="B9" s="504"/>
      <c r="C9" s="592" t="s">
        <v>98</v>
      </c>
      <c r="D9" s="477"/>
      <c r="E9" s="477"/>
      <c r="F9" s="477"/>
      <c r="G9" s="477"/>
      <c r="H9" s="477"/>
      <c r="I9" s="477"/>
      <c r="J9" s="477"/>
      <c r="K9" s="187"/>
      <c r="L9" s="367"/>
      <c r="M9" s="367"/>
      <c r="N9" s="367"/>
      <c r="O9" s="367"/>
      <c r="P9" s="926"/>
      <c r="Q9" s="932"/>
      <c r="R9" s="996" t="s">
        <v>418</v>
      </c>
      <c r="S9" s="996"/>
      <c r="T9" s="944"/>
      <c r="U9" s="367"/>
      <c r="V9" s="367"/>
      <c r="W9" s="367"/>
      <c r="X9" s="367"/>
      <c r="Y9" s="367"/>
      <c r="Z9" s="914"/>
      <c r="AA9" s="996" t="s">
        <v>418</v>
      </c>
      <c r="AB9" s="996"/>
      <c r="AC9" s="945"/>
      <c r="AD9" s="634"/>
    </row>
    <row r="10" spans="1:36" ht="2.25" customHeight="1" x14ac:dyDescent="0.2">
      <c r="A10" s="994"/>
      <c r="B10" s="512"/>
      <c r="C10" s="593"/>
      <c r="D10" s="477"/>
      <c r="E10" s="477"/>
      <c r="F10" s="477"/>
      <c r="G10" s="477"/>
      <c r="H10" s="477"/>
      <c r="I10" s="477"/>
      <c r="J10" s="477"/>
      <c r="K10" s="187"/>
      <c r="L10" s="914"/>
      <c r="M10" s="914"/>
      <c r="N10" s="914"/>
      <c r="O10" s="914"/>
      <c r="P10" s="932"/>
      <c r="Q10" s="932"/>
      <c r="R10" s="914"/>
      <c r="S10" s="914"/>
      <c r="T10" s="357"/>
      <c r="U10" s="914"/>
      <c r="V10" s="914"/>
      <c r="W10" s="914"/>
      <c r="X10" s="914"/>
      <c r="Y10" s="914"/>
      <c r="Z10" s="914"/>
      <c r="AA10" s="914"/>
      <c r="AB10" s="914"/>
      <c r="AC10" s="945"/>
      <c r="AD10" s="634"/>
    </row>
    <row r="11" spans="1:36" x14ac:dyDescent="0.2">
      <c r="A11" s="994"/>
      <c r="B11" s="512"/>
      <c r="C11" s="593"/>
      <c r="D11" s="477"/>
      <c r="E11" s="477"/>
      <c r="F11" s="477"/>
      <c r="G11" s="477"/>
      <c r="H11" s="477"/>
      <c r="I11" s="477"/>
      <c r="J11" s="477"/>
      <c r="K11" s="187"/>
      <c r="L11" s="962" t="s">
        <v>428</v>
      </c>
      <c r="M11" s="962"/>
      <c r="N11" s="972" t="s">
        <v>423</v>
      </c>
      <c r="O11" s="972"/>
      <c r="P11" s="972" t="s">
        <v>421</v>
      </c>
      <c r="Q11" s="962"/>
      <c r="R11" s="991" t="s">
        <v>429</v>
      </c>
      <c r="S11" s="991"/>
      <c r="T11" s="384"/>
      <c r="U11" s="962" t="s">
        <v>427</v>
      </c>
      <c r="V11" s="962"/>
      <c r="W11" s="972" t="s">
        <v>423</v>
      </c>
      <c r="X11" s="972"/>
      <c r="Y11" s="972" t="s">
        <v>421</v>
      </c>
      <c r="Z11" s="962"/>
      <c r="AA11" s="991" t="s">
        <v>430</v>
      </c>
      <c r="AB11" s="991"/>
      <c r="AC11" s="945"/>
      <c r="AD11" s="634"/>
    </row>
    <row r="12" spans="1:36" x14ac:dyDescent="0.2">
      <c r="A12" s="994"/>
      <c r="B12" s="512"/>
      <c r="C12" s="593"/>
      <c r="D12" s="555"/>
      <c r="E12" s="555"/>
      <c r="F12" s="555"/>
      <c r="G12" s="555"/>
      <c r="H12" s="555"/>
      <c r="I12" s="555"/>
      <c r="J12" s="555"/>
      <c r="K12" s="555"/>
      <c r="L12" s="401"/>
      <c r="M12" s="761"/>
      <c r="N12" s="401"/>
      <c r="O12" s="761"/>
      <c r="P12" s="401"/>
      <c r="Q12" s="401"/>
      <c r="R12" s="991">
        <v>2021</v>
      </c>
      <c r="S12" s="991"/>
      <c r="T12" s="384"/>
      <c r="U12" s="401"/>
      <c r="V12" s="761"/>
      <c r="W12" s="401"/>
      <c r="X12" s="761"/>
      <c r="Y12" s="401"/>
      <c r="Z12" s="401"/>
      <c r="AA12" s="991">
        <v>2020</v>
      </c>
      <c r="AB12" s="991"/>
      <c r="AC12" s="945"/>
      <c r="AD12" s="634"/>
    </row>
    <row r="13" spans="1:36" ht="2.25" customHeight="1" thickBot="1" x14ac:dyDescent="0.25">
      <c r="A13" s="994"/>
      <c r="B13" s="594"/>
      <c r="C13" s="595"/>
      <c r="D13" s="596"/>
      <c r="E13" s="596"/>
      <c r="F13" s="596"/>
      <c r="G13" s="596"/>
      <c r="H13" s="596"/>
      <c r="I13" s="596"/>
      <c r="J13" s="596"/>
      <c r="K13" s="596"/>
      <c r="L13" s="619"/>
      <c r="M13" s="619"/>
      <c r="N13" s="619"/>
      <c r="O13" s="619"/>
      <c r="P13" s="619"/>
      <c r="Q13" s="619"/>
      <c r="R13" s="624"/>
      <c r="S13" s="624"/>
      <c r="T13" s="625"/>
      <c r="U13" s="626"/>
      <c r="V13" s="626"/>
      <c r="W13" s="626"/>
      <c r="X13" s="626"/>
      <c r="Y13" s="626"/>
      <c r="Z13" s="626"/>
      <c r="AA13" s="626"/>
      <c r="AB13" s="626"/>
      <c r="AC13" s="635"/>
      <c r="AD13" s="634"/>
    </row>
    <row r="14" spans="1:36" s="760" customFormat="1" ht="3.75" customHeight="1" x14ac:dyDescent="0.2">
      <c r="A14" s="994"/>
      <c r="B14" s="563"/>
      <c r="C14" s="597"/>
      <c r="D14" s="598"/>
      <c r="E14" s="598"/>
      <c r="F14" s="598"/>
      <c r="G14" s="598"/>
      <c r="H14" s="598"/>
      <c r="I14" s="598"/>
      <c r="J14" s="598"/>
      <c r="K14" s="128"/>
      <c r="L14" s="598"/>
      <c r="M14" s="762"/>
      <c r="N14" s="598"/>
      <c r="O14" s="762"/>
      <c r="P14" s="598"/>
      <c r="Q14" s="598"/>
      <c r="R14" s="128"/>
      <c r="S14" s="128"/>
      <c r="T14" s="128"/>
      <c r="U14" s="598"/>
      <c r="V14" s="762"/>
      <c r="W14" s="598"/>
      <c r="X14" s="762"/>
      <c r="Y14" s="598"/>
      <c r="Z14" s="598"/>
      <c r="AA14" s="598"/>
      <c r="AB14" s="762"/>
      <c r="AC14" s="174"/>
    </row>
    <row r="15" spans="1:36" s="760" customFormat="1" ht="17.25" customHeight="1" x14ac:dyDescent="0.2">
      <c r="A15" s="994"/>
      <c r="B15" s="599"/>
      <c r="C15" s="600" t="s">
        <v>99</v>
      </c>
      <c r="D15" s="126">
        <v>3564.20388</v>
      </c>
      <c r="E15" s="601"/>
      <c r="F15" s="440">
        <v>4151.8672200000001</v>
      </c>
      <c r="G15" s="601"/>
      <c r="H15" s="440">
        <v>5178.6284700000006</v>
      </c>
      <c r="I15" s="601"/>
      <c r="J15" s="126">
        <v>5455.1682199999996</v>
      </c>
      <c r="K15" s="604"/>
      <c r="L15" s="440">
        <v>194.76203599999999</v>
      </c>
      <c r="M15" s="129"/>
      <c r="N15" s="440">
        <v>262.77600000000001</v>
      </c>
      <c r="O15" s="129"/>
      <c r="P15" s="440">
        <v>282.94380000000001</v>
      </c>
      <c r="Q15" s="440"/>
      <c r="R15" s="126">
        <v>4415.7562159999998</v>
      </c>
      <c r="S15" s="126"/>
      <c r="T15" s="627"/>
      <c r="U15" s="440">
        <v>23.411360000000002</v>
      </c>
      <c r="V15" s="933"/>
      <c r="W15" s="440">
        <v>363.4674</v>
      </c>
      <c r="X15" s="933"/>
      <c r="Y15" s="440">
        <v>516.06404999999995</v>
      </c>
      <c r="Z15" s="440"/>
      <c r="AA15" s="440">
        <v>3309.4458800000002</v>
      </c>
      <c r="AB15" s="126"/>
      <c r="AC15" s="636">
        <v>828.35057000000006</v>
      </c>
      <c r="AF15" s="820"/>
      <c r="AH15" s="642"/>
      <c r="AJ15" s="642"/>
    </row>
    <row r="16" spans="1:36" s="760" customFormat="1" x14ac:dyDescent="0.2">
      <c r="A16" s="994"/>
      <c r="B16" s="602"/>
      <c r="C16" s="603" t="s">
        <v>100</v>
      </c>
      <c r="D16" s="129"/>
      <c r="E16" s="604"/>
      <c r="F16" s="762"/>
      <c r="G16" s="604"/>
      <c r="H16" s="762"/>
      <c r="I16" s="604"/>
      <c r="J16" s="762"/>
      <c r="K16" s="604"/>
      <c r="L16" s="762"/>
      <c r="M16" s="129"/>
      <c r="N16" s="762"/>
      <c r="O16" s="129"/>
      <c r="P16" s="762"/>
      <c r="Q16" s="762"/>
      <c r="R16" s="129"/>
      <c r="S16" s="129"/>
      <c r="T16" s="607"/>
      <c r="U16" s="762"/>
      <c r="V16" s="933"/>
      <c r="W16" s="762"/>
      <c r="X16" s="933"/>
      <c r="Y16" s="762"/>
      <c r="Z16" s="762"/>
      <c r="AA16" s="762"/>
      <c r="AB16" s="129"/>
      <c r="AC16" s="548"/>
      <c r="AF16" s="762"/>
      <c r="AJ16" s="642"/>
    </row>
    <row r="17" spans="1:38" s="760" customFormat="1" ht="16.5" customHeight="1" x14ac:dyDescent="0.2">
      <c r="A17" s="994"/>
      <c r="B17" s="505"/>
      <c r="C17" s="605" t="s">
        <v>101</v>
      </c>
      <c r="D17" s="126">
        <v>18654.872849999996</v>
      </c>
      <c r="E17" s="601"/>
      <c r="F17" s="440">
        <v>25027.572230000002</v>
      </c>
      <c r="G17" s="601"/>
      <c r="H17" s="440">
        <v>17486.847099999999</v>
      </c>
      <c r="I17" s="601"/>
      <c r="J17" s="126">
        <v>23532.078739999997</v>
      </c>
      <c r="K17" s="604"/>
      <c r="L17" s="440">
        <v>6918.4268000000002</v>
      </c>
      <c r="M17" s="129"/>
      <c r="N17" s="440">
        <v>1854.451</v>
      </c>
      <c r="O17" s="129"/>
      <c r="P17" s="440">
        <v>8155.3502500000004</v>
      </c>
      <c r="Q17" s="440"/>
      <c r="R17" s="126">
        <v>38209.853710000003</v>
      </c>
      <c r="S17" s="126"/>
      <c r="T17" s="628"/>
      <c r="U17" s="440">
        <v>599.47433999999998</v>
      </c>
      <c r="V17" s="933"/>
      <c r="W17" s="440">
        <v>926.45819999999992</v>
      </c>
      <c r="X17" s="933"/>
      <c r="Y17" s="440">
        <v>1049.7834800000001</v>
      </c>
      <c r="Z17" s="440"/>
      <c r="AA17" s="440">
        <v>15312.51685</v>
      </c>
      <c r="AB17" s="126"/>
      <c r="AC17" s="221">
        <v>3137.2897700000003</v>
      </c>
      <c r="AD17" s="763"/>
      <c r="AF17" s="820"/>
      <c r="AJ17" s="642"/>
    </row>
    <row r="18" spans="1:38" s="760" customFormat="1" ht="16.5" customHeight="1" x14ac:dyDescent="0.2">
      <c r="A18" s="994"/>
      <c r="B18" s="599"/>
      <c r="C18" s="606" t="s">
        <v>102</v>
      </c>
      <c r="D18" s="126">
        <v>3619.8309000000004</v>
      </c>
      <c r="E18" s="601"/>
      <c r="F18" s="440">
        <v>4505.1176999999998</v>
      </c>
      <c r="G18" s="601"/>
      <c r="H18" s="440">
        <v>2575.81619</v>
      </c>
      <c r="I18" s="601"/>
      <c r="J18" s="126">
        <v>2740.0902000000001</v>
      </c>
      <c r="K18" s="604"/>
      <c r="L18" s="440">
        <v>433.69559999999996</v>
      </c>
      <c r="M18" s="129"/>
      <c r="N18" s="440">
        <v>365.4246</v>
      </c>
      <c r="O18" s="129"/>
      <c r="P18" s="440">
        <v>333.37259999999998</v>
      </c>
      <c r="Q18" s="440"/>
      <c r="R18" s="126">
        <v>5017.5925999999999</v>
      </c>
      <c r="S18" s="126"/>
      <c r="T18" s="628"/>
      <c r="U18" s="440">
        <v>107.026</v>
      </c>
      <c r="V18" s="933"/>
      <c r="W18" s="440">
        <v>365.72570000000002</v>
      </c>
      <c r="X18" s="933"/>
      <c r="Y18" s="440">
        <v>513.91049999999996</v>
      </c>
      <c r="Z18" s="440"/>
      <c r="AA18" s="440">
        <v>3377.9618999999998</v>
      </c>
      <c r="AB18" s="126"/>
      <c r="AC18" s="221">
        <v>582.76620000000003</v>
      </c>
      <c r="AD18" s="763"/>
      <c r="AF18" s="820"/>
      <c r="AJ18" s="642"/>
    </row>
    <row r="19" spans="1:38" s="760" customFormat="1" ht="16.5" customHeight="1" x14ac:dyDescent="0.2">
      <c r="A19" s="994"/>
      <c r="B19" s="505"/>
      <c r="C19" s="605" t="s">
        <v>103</v>
      </c>
      <c r="D19" s="150">
        <v>2670.8040699999997</v>
      </c>
      <c r="E19" s="601"/>
      <c r="F19" s="440">
        <v>2892.0980600000003</v>
      </c>
      <c r="G19" s="601"/>
      <c r="H19" s="440">
        <v>2650.8037599999998</v>
      </c>
      <c r="I19" s="601"/>
      <c r="J19" s="607">
        <v>3156.5493999999999</v>
      </c>
      <c r="K19" s="523"/>
      <c r="L19" s="440">
        <v>83.16</v>
      </c>
      <c r="M19" s="129"/>
      <c r="N19" s="440">
        <v>80.64</v>
      </c>
      <c r="O19" s="129"/>
      <c r="P19" s="440">
        <v>42.84</v>
      </c>
      <c r="Q19" s="440"/>
      <c r="R19" s="150">
        <v>1079.22668</v>
      </c>
      <c r="S19" s="150"/>
      <c r="T19" s="628"/>
      <c r="U19" s="440">
        <v>222.9254</v>
      </c>
      <c r="V19" s="933"/>
      <c r="W19" s="440">
        <v>126.78400000000001</v>
      </c>
      <c r="X19" s="933"/>
      <c r="Y19" s="440">
        <v>73.38</v>
      </c>
      <c r="Z19" s="440"/>
      <c r="AA19" s="440">
        <v>2428.8840700000001</v>
      </c>
      <c r="AB19" s="126"/>
      <c r="AC19" s="637">
        <v>693.37800000000004</v>
      </c>
      <c r="AD19" s="763"/>
      <c r="AF19" s="820"/>
      <c r="AH19" s="642"/>
      <c r="AJ19" s="642"/>
    </row>
    <row r="20" spans="1:38" s="760" customFormat="1" ht="16.5" customHeight="1" x14ac:dyDescent="0.2">
      <c r="A20" s="994"/>
      <c r="B20" s="608"/>
      <c r="C20" s="609" t="s">
        <v>104</v>
      </c>
      <c r="D20" s="150">
        <v>1790.3721099999998</v>
      </c>
      <c r="E20" s="601"/>
      <c r="F20" s="440">
        <v>2497.8357600000004</v>
      </c>
      <c r="G20" s="601"/>
      <c r="H20" s="440">
        <v>3772.9160400000001</v>
      </c>
      <c r="I20" s="601"/>
      <c r="J20" s="126">
        <v>2557.3741600000003</v>
      </c>
      <c r="K20" s="523"/>
      <c r="L20" s="440">
        <v>70.116640000000004</v>
      </c>
      <c r="M20" s="129"/>
      <c r="N20" s="440">
        <v>0</v>
      </c>
      <c r="O20" s="129"/>
      <c r="P20" s="440">
        <v>60.48</v>
      </c>
      <c r="Q20" s="440"/>
      <c r="R20" s="150">
        <v>7440.83356</v>
      </c>
      <c r="S20" s="150"/>
      <c r="T20" s="628"/>
      <c r="U20" s="440">
        <v>9.6448400000000003</v>
      </c>
      <c r="V20" s="933"/>
      <c r="W20" s="440">
        <v>31.16</v>
      </c>
      <c r="X20" s="933"/>
      <c r="Y20" s="440">
        <v>120.02572000000001</v>
      </c>
      <c r="Z20" s="440"/>
      <c r="AA20" s="440">
        <v>1709.7321099999999</v>
      </c>
      <c r="AB20" s="126"/>
      <c r="AC20" s="221">
        <v>378.23400999999996</v>
      </c>
      <c r="AD20" s="763"/>
      <c r="AF20" s="820"/>
      <c r="AH20" s="642"/>
      <c r="AJ20" s="642"/>
      <c r="AL20" s="642"/>
    </row>
    <row r="21" spans="1:38" s="760" customFormat="1" ht="16.5" customHeight="1" x14ac:dyDescent="0.2">
      <c r="A21" s="994"/>
      <c r="B21" s="599"/>
      <c r="C21" s="606" t="s">
        <v>105</v>
      </c>
      <c r="D21" s="150">
        <v>10987.22624</v>
      </c>
      <c r="E21" s="601"/>
      <c r="F21" s="440">
        <v>14032.62616</v>
      </c>
      <c r="G21" s="601"/>
      <c r="H21" s="440">
        <v>11313.4406</v>
      </c>
      <c r="I21" s="601"/>
      <c r="J21" s="126">
        <v>11446.024380000001</v>
      </c>
      <c r="K21" s="604"/>
      <c r="L21" s="440">
        <v>1232.28</v>
      </c>
      <c r="M21" s="129">
        <v>1202.04</v>
      </c>
      <c r="N21" s="440">
        <v>441</v>
      </c>
      <c r="O21" s="129">
        <v>1202.04</v>
      </c>
      <c r="P21" s="440">
        <v>1134</v>
      </c>
      <c r="Q21" s="440"/>
      <c r="R21" s="150">
        <v>11196.421759999999</v>
      </c>
      <c r="S21" s="150"/>
      <c r="T21" s="628"/>
      <c r="U21" s="440">
        <v>622.44000000000005</v>
      </c>
      <c r="V21" s="933"/>
      <c r="W21" s="440">
        <v>1532.16</v>
      </c>
      <c r="X21" s="933"/>
      <c r="Y21" s="440">
        <v>1528.84</v>
      </c>
      <c r="Z21" s="440"/>
      <c r="AA21" s="440">
        <v>9441.2011199999997</v>
      </c>
      <c r="AB21" s="126"/>
      <c r="AC21" s="221">
        <v>2458.2600000000002</v>
      </c>
      <c r="AD21" s="763"/>
      <c r="AF21" s="820"/>
      <c r="AH21" s="642"/>
      <c r="AJ21" s="642"/>
      <c r="AL21" s="642"/>
    </row>
    <row r="22" spans="1:38" s="760" customFormat="1" ht="16.5" customHeight="1" x14ac:dyDescent="0.2">
      <c r="A22" s="994"/>
      <c r="B22" s="599"/>
      <c r="C22" s="606" t="s">
        <v>106</v>
      </c>
      <c r="D22" s="150">
        <v>292689.16140000004</v>
      </c>
      <c r="E22" s="601"/>
      <c r="F22" s="440">
        <v>309358.45361000008</v>
      </c>
      <c r="G22" s="601"/>
      <c r="H22" s="440">
        <v>311687.88727000001</v>
      </c>
      <c r="I22" s="601"/>
      <c r="J22" s="126">
        <v>297163.45639000006</v>
      </c>
      <c r="K22" s="604"/>
      <c r="L22" s="440">
        <v>27191.149559999998</v>
      </c>
      <c r="M22" s="129">
        <v>19628.47104</v>
      </c>
      <c r="N22" s="440">
        <v>35282.089079999998</v>
      </c>
      <c r="O22" s="129">
        <v>19628.47104</v>
      </c>
      <c r="P22" s="440">
        <v>28675.68144</v>
      </c>
      <c r="Q22" s="440"/>
      <c r="R22" s="150">
        <v>296492.50968999998</v>
      </c>
      <c r="S22" s="150"/>
      <c r="T22" s="628"/>
      <c r="U22" s="440">
        <v>32673.455719999998</v>
      </c>
      <c r="V22" s="933"/>
      <c r="W22" s="440">
        <v>31067.178960000001</v>
      </c>
      <c r="X22" s="933"/>
      <c r="Y22" s="440">
        <v>22395.143660000002</v>
      </c>
      <c r="Z22" s="440"/>
      <c r="AA22" s="440">
        <v>259560.29852000004</v>
      </c>
      <c r="AB22" s="126"/>
      <c r="AC22" s="221">
        <v>44712.296579999995</v>
      </c>
      <c r="AD22" s="763"/>
      <c r="AF22" s="820"/>
      <c r="AH22" s="642"/>
      <c r="AJ22" s="642"/>
    </row>
    <row r="23" spans="1:38" s="760" customFormat="1" ht="16.5" customHeight="1" x14ac:dyDescent="0.2">
      <c r="A23" s="994"/>
      <c r="B23" s="599"/>
      <c r="C23" s="606" t="s">
        <v>107</v>
      </c>
      <c r="D23" s="150">
        <v>18466.5602</v>
      </c>
      <c r="E23" s="601"/>
      <c r="F23" s="440">
        <v>27316.800500000001</v>
      </c>
      <c r="G23" s="601"/>
      <c r="H23" s="440">
        <v>24627.520929999999</v>
      </c>
      <c r="I23" s="601"/>
      <c r="J23" s="126">
        <v>20119.68</v>
      </c>
      <c r="K23" s="604"/>
      <c r="L23" s="440">
        <v>2278.08</v>
      </c>
      <c r="M23" s="129">
        <v>2419.1999999999998</v>
      </c>
      <c r="N23" s="440">
        <v>705.6</v>
      </c>
      <c r="O23" s="129">
        <v>2419.1999999999998</v>
      </c>
      <c r="P23" s="440">
        <v>1310.4000000000001</v>
      </c>
      <c r="Q23" s="440"/>
      <c r="R23" s="150">
        <v>20946.240000000002</v>
      </c>
      <c r="S23" s="150"/>
      <c r="T23" s="628"/>
      <c r="U23" s="440">
        <v>1915.2</v>
      </c>
      <c r="V23" s="933"/>
      <c r="W23" s="440">
        <v>2016</v>
      </c>
      <c r="X23" s="933"/>
      <c r="Y23" s="440">
        <v>1612.8</v>
      </c>
      <c r="Z23" s="440"/>
      <c r="AA23" s="440">
        <v>17236.800199999998</v>
      </c>
      <c r="AB23" s="126"/>
      <c r="AC23" s="221">
        <v>3830.4002</v>
      </c>
      <c r="AD23" s="763"/>
      <c r="AF23" s="820"/>
      <c r="AH23" s="642"/>
      <c r="AJ23" s="642"/>
    </row>
    <row r="24" spans="1:38" s="760" customFormat="1" ht="16.5" customHeight="1" x14ac:dyDescent="0.2">
      <c r="A24" s="994"/>
      <c r="B24" s="599"/>
      <c r="C24" s="606" t="s">
        <v>108</v>
      </c>
      <c r="D24" s="150">
        <v>381.87839999999994</v>
      </c>
      <c r="E24" s="601"/>
      <c r="F24" s="440">
        <v>150.63679999999999</v>
      </c>
      <c r="G24" s="601"/>
      <c r="H24" s="440">
        <v>284.15520000000004</v>
      </c>
      <c r="I24" s="601"/>
      <c r="J24" s="126">
        <v>381.08179999999999</v>
      </c>
      <c r="K24" s="604"/>
      <c r="L24" s="440">
        <v>9.1999999999999993</v>
      </c>
      <c r="M24" s="129">
        <v>0</v>
      </c>
      <c r="N24" s="440">
        <v>20.16</v>
      </c>
      <c r="O24" s="129">
        <v>0</v>
      </c>
      <c r="P24" s="440">
        <v>0</v>
      </c>
      <c r="Q24" s="440"/>
      <c r="R24" s="150">
        <v>272.67115000000001</v>
      </c>
      <c r="S24" s="150"/>
      <c r="T24" s="628"/>
      <c r="U24" s="440">
        <v>58.718400000000003</v>
      </c>
      <c r="V24" s="933"/>
      <c r="W24" s="440">
        <v>58.785599999999995</v>
      </c>
      <c r="X24" s="933"/>
      <c r="Y24" s="440">
        <v>79.019199999999998</v>
      </c>
      <c r="Z24" s="440"/>
      <c r="AA24" s="440">
        <v>381.87839999999989</v>
      </c>
      <c r="AB24" s="126"/>
      <c r="AC24" s="221">
        <v>27.628799999999998</v>
      </c>
      <c r="AD24" s="763"/>
      <c r="AF24" s="820"/>
      <c r="AH24" s="642"/>
      <c r="AJ24" s="642"/>
    </row>
    <row r="25" spans="1:38" s="760" customFormat="1" ht="16.5" customHeight="1" x14ac:dyDescent="0.2">
      <c r="A25" s="994"/>
      <c r="B25" s="599"/>
      <c r="C25" s="606" t="s">
        <v>109</v>
      </c>
      <c r="D25" s="150">
        <v>31.4</v>
      </c>
      <c r="E25" s="601"/>
      <c r="F25" s="440">
        <v>29.52</v>
      </c>
      <c r="G25" s="601"/>
      <c r="H25" s="440">
        <v>108.24</v>
      </c>
      <c r="I25" s="601"/>
      <c r="J25" s="126">
        <v>291.178</v>
      </c>
      <c r="K25" s="604"/>
      <c r="L25" s="440">
        <v>0</v>
      </c>
      <c r="M25" s="129"/>
      <c r="N25" s="440">
        <v>0</v>
      </c>
      <c r="O25" s="129"/>
      <c r="P25" s="440">
        <v>9.84</v>
      </c>
      <c r="Q25" s="440"/>
      <c r="R25" s="150">
        <v>40.531199999999998</v>
      </c>
      <c r="S25" s="150"/>
      <c r="T25" s="628"/>
      <c r="U25" s="440">
        <v>0</v>
      </c>
      <c r="V25" s="933"/>
      <c r="W25" s="440">
        <v>9.84</v>
      </c>
      <c r="X25" s="933"/>
      <c r="Y25" s="440">
        <v>0.88</v>
      </c>
      <c r="Z25" s="440"/>
      <c r="AA25" s="440">
        <v>31.400000000000002</v>
      </c>
      <c r="AB25" s="126"/>
      <c r="AC25" s="221">
        <v>0</v>
      </c>
      <c r="AD25" s="763"/>
      <c r="AF25" s="820"/>
      <c r="AH25" s="642"/>
      <c r="AJ25" s="642"/>
    </row>
    <row r="26" spans="1:38" s="760" customFormat="1" ht="16.5" customHeight="1" x14ac:dyDescent="0.2">
      <c r="A26" s="994"/>
      <c r="B26" s="599"/>
      <c r="C26" s="606" t="s">
        <v>110</v>
      </c>
      <c r="D26" s="150">
        <v>20132.1885</v>
      </c>
      <c r="E26" s="601"/>
      <c r="F26" s="440">
        <v>27295.931700000001</v>
      </c>
      <c r="G26" s="601"/>
      <c r="H26" s="440">
        <v>34588.96067</v>
      </c>
      <c r="I26" s="601"/>
      <c r="J26" s="126">
        <v>32678.518279999997</v>
      </c>
      <c r="K26" s="604"/>
      <c r="L26" s="440">
        <v>2457.2159999999999</v>
      </c>
      <c r="M26" s="129">
        <v>2957.8632000000002</v>
      </c>
      <c r="N26" s="440">
        <v>1686.528</v>
      </c>
      <c r="O26" s="129">
        <v>2957.8632000000002</v>
      </c>
      <c r="P26" s="440">
        <v>725.76</v>
      </c>
      <c r="Q26" s="440"/>
      <c r="R26" s="150">
        <v>14471.288</v>
      </c>
      <c r="S26" s="150"/>
      <c r="T26" s="628"/>
      <c r="U26" s="440">
        <v>2858.7840000000001</v>
      </c>
      <c r="V26" s="933"/>
      <c r="W26" s="440">
        <v>1774.08</v>
      </c>
      <c r="X26" s="933"/>
      <c r="Y26" s="440">
        <v>1834.56</v>
      </c>
      <c r="Z26" s="440"/>
      <c r="AA26" s="440">
        <v>18582.289499999999</v>
      </c>
      <c r="AB26" s="126"/>
      <c r="AC26" s="221">
        <v>2965.607</v>
      </c>
      <c r="AD26" s="763"/>
      <c r="AF26" s="820"/>
      <c r="AH26" s="642"/>
      <c r="AJ26" s="642"/>
    </row>
    <row r="27" spans="1:38" s="760" customFormat="1" x14ac:dyDescent="0.2">
      <c r="A27" s="994"/>
      <c r="B27" s="602"/>
      <c r="C27" s="603" t="s">
        <v>111</v>
      </c>
      <c r="D27" s="129"/>
      <c r="E27" s="601"/>
      <c r="F27" s="440"/>
      <c r="G27" s="601"/>
      <c r="H27" s="440"/>
      <c r="I27" s="601"/>
      <c r="J27" s="126"/>
      <c r="K27" s="604"/>
      <c r="L27" s="440"/>
      <c r="M27" s="129"/>
      <c r="N27" s="440"/>
      <c r="O27" s="129"/>
      <c r="P27" s="440"/>
      <c r="Q27" s="440"/>
      <c r="R27" s="129"/>
      <c r="S27" s="129"/>
      <c r="T27" s="607"/>
      <c r="U27" s="440"/>
      <c r="V27" s="933"/>
      <c r="W27" s="440"/>
      <c r="X27" s="933"/>
      <c r="Y27" s="440"/>
      <c r="Z27" s="440"/>
      <c r="AA27" s="440">
        <v>0</v>
      </c>
      <c r="AB27" s="129"/>
      <c r="AC27" s="548"/>
      <c r="AD27" s="763"/>
      <c r="AF27" s="762"/>
      <c r="AH27" s="642"/>
      <c r="AJ27" s="642"/>
    </row>
    <row r="28" spans="1:38" s="760" customFormat="1" ht="16.5" customHeight="1" x14ac:dyDescent="0.2">
      <c r="A28" s="994"/>
      <c r="B28" s="505"/>
      <c r="C28" s="605" t="s">
        <v>112</v>
      </c>
      <c r="D28" s="150">
        <v>6195.0916900000002</v>
      </c>
      <c r="E28" s="601"/>
      <c r="F28" s="440">
        <v>9368.9528399999981</v>
      </c>
      <c r="G28" s="601"/>
      <c r="H28" s="440">
        <v>6345.9665000000014</v>
      </c>
      <c r="I28" s="601"/>
      <c r="J28" s="126">
        <v>6000.0963700000002</v>
      </c>
      <c r="K28" s="604"/>
      <c r="L28" s="440">
        <v>249.88788199999999</v>
      </c>
      <c r="M28" s="129"/>
      <c r="N28" s="440">
        <v>568.089246</v>
      </c>
      <c r="O28" s="129"/>
      <c r="P28" s="440">
        <v>223.78022000000001</v>
      </c>
      <c r="Q28" s="440"/>
      <c r="R28" s="150">
        <v>4913.8661679999996</v>
      </c>
      <c r="S28" s="150"/>
      <c r="T28" s="628"/>
      <c r="U28" s="440">
        <v>435.01166999999998</v>
      </c>
      <c r="V28" s="933"/>
      <c r="W28" s="440">
        <v>541.15138999999999</v>
      </c>
      <c r="X28" s="933"/>
      <c r="Y28" s="440">
        <v>272.77065000000005</v>
      </c>
      <c r="Z28" s="440"/>
      <c r="AA28" s="440">
        <v>5953.6984599999996</v>
      </c>
      <c r="AB28" s="126"/>
      <c r="AC28" s="221">
        <v>2651.2484199999999</v>
      </c>
      <c r="AD28" s="763"/>
      <c r="AF28" s="820"/>
      <c r="AH28" s="642"/>
      <c r="AJ28" s="642"/>
    </row>
    <row r="29" spans="1:38" s="760" customFormat="1" ht="16.5" customHeight="1" x14ac:dyDescent="0.2">
      <c r="A29" s="994"/>
      <c r="B29" s="505"/>
      <c r="C29" s="605" t="s">
        <v>113</v>
      </c>
      <c r="D29" s="150">
        <v>2453.8087099999998</v>
      </c>
      <c r="E29" s="601"/>
      <c r="F29" s="440">
        <v>3598.402</v>
      </c>
      <c r="G29" s="601"/>
      <c r="H29" s="440">
        <v>4312.0715999999993</v>
      </c>
      <c r="I29" s="601"/>
      <c r="J29" s="126">
        <v>4513.1864500000001</v>
      </c>
      <c r="K29" s="604"/>
      <c r="L29" s="440">
        <v>307.92</v>
      </c>
      <c r="M29" s="129"/>
      <c r="N29" s="440">
        <v>306.05</v>
      </c>
      <c r="O29" s="129"/>
      <c r="P29" s="440">
        <v>313.02</v>
      </c>
      <c r="Q29" s="440"/>
      <c r="R29" s="150">
        <v>4906.5259999999998</v>
      </c>
      <c r="S29" s="150"/>
      <c r="T29" s="628"/>
      <c r="U29" s="440">
        <v>222.48500000000001</v>
      </c>
      <c r="V29" s="933"/>
      <c r="W29" s="440">
        <v>145.68</v>
      </c>
      <c r="X29" s="933"/>
      <c r="Y29" s="440">
        <v>152.982</v>
      </c>
      <c r="Z29" s="440"/>
      <c r="AA29" s="440">
        <v>2270.2087099999999</v>
      </c>
      <c r="AB29" s="126"/>
      <c r="AC29" s="221">
        <v>572.35200000000009</v>
      </c>
      <c r="AD29" s="763"/>
      <c r="AF29" s="820"/>
      <c r="AH29" s="642"/>
      <c r="AJ29" s="642"/>
    </row>
    <row r="30" spans="1:38" s="760" customFormat="1" ht="16.5" customHeight="1" x14ac:dyDescent="0.2">
      <c r="A30" s="994"/>
      <c r="B30" s="599"/>
      <c r="C30" s="606" t="s">
        <v>114</v>
      </c>
      <c r="D30" s="150">
        <v>57441.681039999996</v>
      </c>
      <c r="E30" s="601"/>
      <c r="F30" s="440">
        <v>71080.288360000006</v>
      </c>
      <c r="G30" s="601"/>
      <c r="H30" s="440">
        <v>89672.67316999998</v>
      </c>
      <c r="I30" s="601"/>
      <c r="J30" s="126">
        <v>91074.877510000006</v>
      </c>
      <c r="K30" s="604"/>
      <c r="L30" s="440">
        <v>3078.6786000000002</v>
      </c>
      <c r="M30" s="129"/>
      <c r="N30" s="440">
        <v>1295.0722209999999</v>
      </c>
      <c r="O30" s="129"/>
      <c r="P30" s="440">
        <v>2666.16</v>
      </c>
      <c r="Q30" s="440"/>
      <c r="R30" s="150">
        <v>27454.189420999999</v>
      </c>
      <c r="S30" s="150"/>
      <c r="T30" s="628"/>
      <c r="U30" s="440">
        <v>5119.24622</v>
      </c>
      <c r="V30" s="933"/>
      <c r="W30" s="440">
        <v>6371.4713200000006</v>
      </c>
      <c r="X30" s="933"/>
      <c r="Y30" s="440">
        <v>6416.4397900000004</v>
      </c>
      <c r="Z30" s="440"/>
      <c r="AA30" s="440">
        <v>51163.325040000003</v>
      </c>
      <c r="AB30" s="126"/>
      <c r="AC30" s="221">
        <v>11166.591259999999</v>
      </c>
      <c r="AD30" s="763"/>
      <c r="AF30" s="820"/>
      <c r="AH30" s="642"/>
      <c r="AJ30" s="642"/>
    </row>
    <row r="31" spans="1:38" s="760" customFormat="1" ht="16.5" customHeight="1" x14ac:dyDescent="0.2">
      <c r="A31" s="994"/>
      <c r="B31" s="505"/>
      <c r="C31" s="605" t="s">
        <v>115</v>
      </c>
      <c r="D31" s="150">
        <v>2758.14</v>
      </c>
      <c r="E31" s="601"/>
      <c r="F31" s="440">
        <v>1552.32</v>
      </c>
      <c r="G31" s="601"/>
      <c r="H31" s="440">
        <v>1955.52</v>
      </c>
      <c r="I31" s="601"/>
      <c r="J31" s="126">
        <v>2174.7600000000002</v>
      </c>
      <c r="K31" s="604"/>
      <c r="L31" s="440">
        <v>262.08</v>
      </c>
      <c r="M31" s="129"/>
      <c r="N31" s="440">
        <v>201.6</v>
      </c>
      <c r="O31" s="129"/>
      <c r="P31" s="440">
        <v>0</v>
      </c>
      <c r="Q31" s="440"/>
      <c r="R31" s="150">
        <v>3177.72</v>
      </c>
      <c r="S31" s="150"/>
      <c r="T31" s="628"/>
      <c r="U31" s="440">
        <v>504</v>
      </c>
      <c r="V31" s="933"/>
      <c r="W31" s="440">
        <v>181.44</v>
      </c>
      <c r="X31" s="933"/>
      <c r="Y31" s="440">
        <v>181.44</v>
      </c>
      <c r="Z31" s="440"/>
      <c r="AA31" s="440">
        <v>2677.5</v>
      </c>
      <c r="AB31" s="126"/>
      <c r="AC31" s="221">
        <v>341.46</v>
      </c>
      <c r="AD31" s="763"/>
      <c r="AE31" s="763"/>
      <c r="AF31" s="820"/>
      <c r="AH31" s="642"/>
      <c r="AJ31" s="642"/>
    </row>
    <row r="32" spans="1:38" s="760" customFormat="1" ht="16.5" customHeight="1" x14ac:dyDescent="0.2">
      <c r="A32" s="994"/>
      <c r="B32" s="614"/>
      <c r="C32" s="271" t="s">
        <v>119</v>
      </c>
      <c r="D32" s="150">
        <v>9139.2360000000008</v>
      </c>
      <c r="E32" s="572"/>
      <c r="F32" s="440">
        <v>12204.924999999999</v>
      </c>
      <c r="G32" s="572"/>
      <c r="H32" s="440">
        <v>14124.32</v>
      </c>
      <c r="I32" s="572"/>
      <c r="J32" s="157">
        <v>13656.366310000001</v>
      </c>
      <c r="K32" s="621"/>
      <c r="L32" s="440">
        <v>910.31028000000003</v>
      </c>
      <c r="M32" s="762"/>
      <c r="N32" s="440">
        <v>619.91999999999996</v>
      </c>
      <c r="O32" s="762"/>
      <c r="P32" s="440">
        <v>669.6</v>
      </c>
      <c r="Q32" s="440"/>
      <c r="R32" s="150">
        <v>8287.1802800000005</v>
      </c>
      <c r="S32" s="150"/>
      <c r="T32" s="628"/>
      <c r="U32" s="440">
        <v>1192.3800000000001</v>
      </c>
      <c r="V32" s="129"/>
      <c r="W32" s="440">
        <v>1019.04</v>
      </c>
      <c r="X32" s="129"/>
      <c r="Y32" s="440">
        <v>1038.8399999999999</v>
      </c>
      <c r="Z32" s="440"/>
      <c r="AA32" s="440">
        <v>8248.8360000000011</v>
      </c>
      <c r="AB32" s="150"/>
      <c r="AC32" s="221">
        <v>1415.28</v>
      </c>
      <c r="AE32" s="762"/>
      <c r="AF32" s="820"/>
      <c r="AG32" s="762"/>
      <c r="AH32" s="611"/>
      <c r="AJ32" s="642"/>
    </row>
    <row r="33" spans="1:36" s="760" customFormat="1" x14ac:dyDescent="0.2">
      <c r="A33" s="994"/>
      <c r="B33" s="562"/>
      <c r="C33" s="615" t="s">
        <v>120</v>
      </c>
      <c r="D33" s="762"/>
      <c r="E33" s="572"/>
      <c r="F33" s="762"/>
      <c r="G33" s="572"/>
      <c r="H33" s="125"/>
      <c r="I33" s="572"/>
      <c r="J33" s="125"/>
      <c r="K33" s="622"/>
      <c r="L33" s="762"/>
      <c r="M33" s="762"/>
      <c r="N33" s="762"/>
      <c r="O33" s="762"/>
      <c r="P33" s="129"/>
      <c r="Q33" s="129"/>
      <c r="R33" s="129"/>
      <c r="S33" s="129"/>
      <c r="T33" s="607"/>
      <c r="U33" s="762"/>
      <c r="V33" s="129"/>
      <c r="W33" s="762"/>
      <c r="X33" s="129"/>
      <c r="Y33" s="440"/>
      <c r="Z33" s="440"/>
      <c r="AA33" s="440"/>
      <c r="AB33" s="129"/>
      <c r="AC33" s="548"/>
      <c r="AE33" s="762"/>
      <c r="AF33" s="762"/>
      <c r="AG33" s="762"/>
      <c r="AH33" s="611"/>
      <c r="AJ33" s="642"/>
    </row>
    <row r="34" spans="1:36" s="760" customFormat="1" ht="9" customHeight="1" thickBot="1" x14ac:dyDescent="0.25">
      <c r="A34" s="994"/>
      <c r="B34" s="568"/>
      <c r="C34" s="460"/>
      <c r="D34" s="877"/>
      <c r="E34" s="610"/>
      <c r="F34" s="764"/>
      <c r="G34" s="764"/>
      <c r="H34" s="764"/>
      <c r="I34" s="764"/>
      <c r="J34" s="764"/>
      <c r="K34" s="620"/>
      <c r="L34" s="877"/>
      <c r="M34" s="620"/>
      <c r="N34" s="765"/>
      <c r="O34" s="620"/>
      <c r="P34" s="765"/>
      <c r="Q34" s="765"/>
      <c r="R34" s="620"/>
      <c r="S34" s="620"/>
      <c r="T34" s="629"/>
      <c r="U34" s="877"/>
      <c r="V34" s="630"/>
      <c r="W34" s="764"/>
      <c r="X34" s="630"/>
      <c r="Y34" s="764"/>
      <c r="Z34" s="764"/>
      <c r="AA34" s="764"/>
      <c r="AB34" s="764"/>
      <c r="AC34" s="550"/>
      <c r="AH34" s="642"/>
      <c r="AJ34" s="642"/>
    </row>
    <row r="35" spans="1:36" s="760" customFormat="1" ht="3" customHeight="1" x14ac:dyDescent="0.2">
      <c r="A35" s="994"/>
      <c r="B35" s="128"/>
      <c r="C35" s="128"/>
      <c r="D35" s="611"/>
      <c r="E35" s="611"/>
      <c r="F35" s="762"/>
      <c r="G35" s="762"/>
      <c r="H35" s="762"/>
      <c r="I35" s="762"/>
      <c r="J35" s="762"/>
      <c r="K35" s="129"/>
      <c r="L35" s="766"/>
      <c r="M35" s="129"/>
      <c r="N35" s="766"/>
      <c r="O35" s="129"/>
      <c r="P35" s="762"/>
      <c r="Q35" s="762"/>
      <c r="R35" s="129"/>
      <c r="S35" s="129"/>
      <c r="T35" s="126"/>
      <c r="U35" s="762"/>
      <c r="V35" s="631"/>
      <c r="W35" s="762"/>
      <c r="X35" s="631"/>
      <c r="Y35" s="762"/>
      <c r="Z35" s="762"/>
      <c r="AA35" s="762"/>
      <c r="AB35" s="762"/>
      <c r="AC35" s="129"/>
      <c r="AH35" s="642"/>
      <c r="AJ35" s="642"/>
    </row>
    <row r="36" spans="1:36" ht="14.25" customHeight="1" x14ac:dyDescent="0.2">
      <c r="A36" s="994"/>
      <c r="B36" s="138" t="s">
        <v>116</v>
      </c>
      <c r="C36" s="138"/>
      <c r="D36" s="138"/>
      <c r="E36" s="138"/>
      <c r="F36" s="73"/>
      <c r="G36" s="73"/>
      <c r="H36" s="73"/>
      <c r="I36" s="73"/>
      <c r="J36" s="224"/>
      <c r="K36" s="224"/>
      <c r="R36" s="632"/>
      <c r="S36" s="632"/>
      <c r="T36" s="632"/>
      <c r="U36" s="74"/>
      <c r="V36" s="74"/>
      <c r="W36" s="74"/>
      <c r="X36" s="74"/>
      <c r="Y36" s="74"/>
      <c r="Z36" s="74"/>
      <c r="AA36" s="74"/>
      <c r="AB36" s="74"/>
      <c r="AC36" s="74"/>
      <c r="AE36" s="760"/>
      <c r="AH36" s="590"/>
      <c r="AJ36" s="590"/>
    </row>
    <row r="37" spans="1:36" s="760" customFormat="1" ht="10.5" customHeight="1" x14ac:dyDescent="0.2">
      <c r="A37" s="994"/>
      <c r="B37" s="74" t="s">
        <v>413</v>
      </c>
      <c r="C37" s="74"/>
      <c r="D37" s="763"/>
      <c r="E37" s="763"/>
      <c r="F37" s="575"/>
      <c r="G37" s="164"/>
      <c r="H37" s="26"/>
      <c r="I37" s="164"/>
      <c r="J37" s="26"/>
      <c r="K37" s="164"/>
      <c r="L37" s="26"/>
      <c r="M37" s="164"/>
      <c r="N37" s="26"/>
      <c r="O37" s="164"/>
      <c r="P37" s="26"/>
      <c r="Q37" s="26"/>
      <c r="R37" s="164"/>
      <c r="S37" s="164"/>
      <c r="T37" s="26"/>
      <c r="U37" s="164"/>
      <c r="V37" s="26"/>
      <c r="W37" s="164"/>
      <c r="X37" s="26"/>
      <c r="Y37" s="164"/>
      <c r="Z37" s="164"/>
      <c r="AA37" s="164"/>
      <c r="AB37" s="26"/>
      <c r="AC37" s="638"/>
      <c r="AD37" s="222"/>
    </row>
    <row r="38" spans="1:36" ht="11.25" customHeight="1" x14ac:dyDescent="0.2">
      <c r="A38" s="767"/>
      <c r="B38" s="138"/>
      <c r="C38" s="283"/>
      <c r="D38" s="612"/>
      <c r="E38" s="612"/>
      <c r="F38" s="613"/>
      <c r="G38" s="613"/>
      <c r="H38" s="204"/>
      <c r="I38" s="601"/>
      <c r="J38" s="73"/>
      <c r="K38" s="73"/>
      <c r="L38" s="763"/>
      <c r="N38" s="763"/>
      <c r="R38" s="73"/>
      <c r="S38" s="73"/>
      <c r="T38" s="74"/>
      <c r="U38" s="74"/>
      <c r="V38" s="73"/>
      <c r="W38" s="74"/>
      <c r="X38" s="73"/>
      <c r="Y38" s="74"/>
      <c r="Z38" s="74"/>
      <c r="AA38" s="74"/>
      <c r="AB38" s="74"/>
      <c r="AC38" s="128"/>
      <c r="AD38" s="762"/>
      <c r="AH38" s="590"/>
      <c r="AJ38" s="590"/>
    </row>
    <row r="39" spans="1:36" ht="9" customHeight="1" x14ac:dyDescent="0.2">
      <c r="A39" s="767"/>
      <c r="B39" s="767"/>
      <c r="C39" s="283"/>
      <c r="D39" s="612"/>
      <c r="E39" s="612"/>
      <c r="F39" s="73"/>
      <c r="G39" s="73"/>
      <c r="H39" s="73"/>
      <c r="I39" s="73"/>
      <c r="J39" s="224"/>
      <c r="K39" s="224"/>
      <c r="O39" s="760">
        <v>448</v>
      </c>
      <c r="P39" s="26"/>
      <c r="Q39" s="26"/>
      <c r="R39" s="224"/>
      <c r="S39" s="224"/>
      <c r="T39" s="26"/>
      <c r="U39" s="74"/>
      <c r="V39" s="434"/>
      <c r="W39" s="444"/>
      <c r="X39" s="434"/>
      <c r="Y39" s="444"/>
      <c r="Z39" s="444"/>
      <c r="AA39" s="444"/>
      <c r="AB39" s="434"/>
      <c r="AC39" s="639"/>
      <c r="AD39" s="222"/>
      <c r="AH39" s="590"/>
      <c r="AJ39" s="590"/>
    </row>
    <row r="40" spans="1:36" s="760" customFormat="1" x14ac:dyDescent="0.2">
      <c r="B40" s="660"/>
      <c r="D40" s="661"/>
      <c r="E40" s="661"/>
      <c r="F40" s="763"/>
      <c r="G40" s="763"/>
      <c r="L40" s="763"/>
      <c r="M40" s="763"/>
      <c r="N40" s="763"/>
      <c r="O40" s="763"/>
      <c r="AE40" s="762"/>
      <c r="AF40" s="762"/>
      <c r="AG40" s="762"/>
      <c r="AH40" s="611"/>
    </row>
    <row r="41" spans="1:36" s="760" customFormat="1" x14ac:dyDescent="0.2">
      <c r="D41" s="661"/>
      <c r="E41" s="661"/>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E41" s="762"/>
      <c r="AF41" s="762"/>
      <c r="AG41" s="762"/>
      <c r="AH41" s="611"/>
    </row>
    <row r="42" spans="1:36" s="760" customFormat="1" x14ac:dyDescent="0.2">
      <c r="D42" s="661"/>
      <c r="E42" s="661"/>
      <c r="F42" s="770"/>
      <c r="G42" s="770"/>
      <c r="H42" s="770"/>
      <c r="I42" s="770"/>
      <c r="J42" s="770"/>
      <c r="K42" s="770"/>
      <c r="L42" s="770"/>
      <c r="M42" s="770"/>
      <c r="N42" s="770"/>
      <c r="O42" s="770"/>
      <c r="P42" s="770"/>
      <c r="Q42" s="770"/>
      <c r="R42" s="770"/>
      <c r="S42" s="770"/>
      <c r="T42" s="770"/>
      <c r="U42" s="770"/>
      <c r="V42" s="770"/>
      <c r="W42" s="770"/>
      <c r="X42" s="770"/>
      <c r="Y42" s="770"/>
      <c r="Z42" s="770"/>
      <c r="AA42" s="770"/>
      <c r="AB42" s="770"/>
      <c r="AC42" s="770"/>
      <c r="AE42" s="762"/>
      <c r="AF42" s="762"/>
      <c r="AG42" s="762"/>
      <c r="AH42" s="611"/>
    </row>
    <row r="43" spans="1:36" s="760" customFormat="1" x14ac:dyDescent="0.2">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763"/>
      <c r="AH43" s="642"/>
    </row>
    <row r="44" spans="1:36" s="760" customFormat="1" x14ac:dyDescent="0.2">
      <c r="D44" s="642"/>
      <c r="E44" s="642"/>
      <c r="AH44" s="642"/>
    </row>
    <row r="45" spans="1:36" s="760" customFormat="1" x14ac:dyDescent="0.2">
      <c r="D45" s="663"/>
      <c r="E45" s="663"/>
      <c r="F45" s="663"/>
      <c r="G45" s="663"/>
      <c r="H45" s="663"/>
      <c r="I45" s="663"/>
      <c r="J45" s="663"/>
      <c r="K45" s="663"/>
      <c r="L45" s="663"/>
      <c r="M45" s="663"/>
      <c r="N45" s="663"/>
      <c r="O45" s="663"/>
      <c r="P45" s="663"/>
      <c r="Q45" s="663"/>
      <c r="R45" s="663"/>
      <c r="S45" s="663"/>
      <c r="T45" s="663"/>
      <c r="U45" s="663"/>
      <c r="V45" s="663"/>
      <c r="W45" s="663"/>
      <c r="X45" s="663"/>
      <c r="Y45" s="663"/>
      <c r="Z45" s="663"/>
      <c r="AA45" s="663"/>
      <c r="AH45" s="642"/>
    </row>
    <row r="46" spans="1:36" s="760" customFormat="1" x14ac:dyDescent="0.2">
      <c r="D46" s="642"/>
      <c r="E46" s="642"/>
      <c r="AH46" s="642"/>
    </row>
    <row r="47" spans="1:36" s="760" customFormat="1" x14ac:dyDescent="0.2">
      <c r="D47" s="642"/>
      <c r="E47" s="642"/>
      <c r="AH47" s="642"/>
    </row>
    <row r="48" spans="1:36" s="760" customFormat="1" x14ac:dyDescent="0.2">
      <c r="D48" s="642"/>
      <c r="E48" s="642"/>
      <c r="AH48" s="642"/>
    </row>
    <row r="49" spans="4:34" s="760" customFormat="1" x14ac:dyDescent="0.2">
      <c r="D49" s="642"/>
      <c r="E49" s="642"/>
      <c r="AH49" s="642"/>
    </row>
    <row r="50" spans="4:34" s="760" customFormat="1" x14ac:dyDescent="0.2">
      <c r="D50" s="642"/>
      <c r="E50" s="642"/>
      <c r="AH50" s="642"/>
    </row>
    <row r="51" spans="4:34" s="760" customFormat="1" x14ac:dyDescent="0.2">
      <c r="D51" s="642"/>
      <c r="E51" s="642"/>
      <c r="AH51" s="642"/>
    </row>
    <row r="52" spans="4:34" s="760" customFormat="1" x14ac:dyDescent="0.2">
      <c r="D52" s="642"/>
      <c r="E52" s="642"/>
      <c r="AH52" s="642"/>
    </row>
    <row r="53" spans="4:34" s="760" customFormat="1" x14ac:dyDescent="0.2">
      <c r="D53" s="642"/>
      <c r="E53" s="642"/>
      <c r="AH53" s="642"/>
    </row>
    <row r="54" spans="4:34" s="760" customFormat="1" x14ac:dyDescent="0.2">
      <c r="D54" s="642"/>
      <c r="E54" s="642"/>
      <c r="AH54" s="642"/>
    </row>
    <row r="55" spans="4:34" s="760" customFormat="1" x14ac:dyDescent="0.2">
      <c r="D55" s="642"/>
      <c r="E55" s="642"/>
      <c r="AH55" s="642"/>
    </row>
    <row r="56" spans="4:34" s="760" customFormat="1" x14ac:dyDescent="0.2">
      <c r="D56" s="642"/>
      <c r="E56" s="642"/>
      <c r="AH56" s="642"/>
    </row>
    <row r="57" spans="4:34" s="760" customFormat="1" x14ac:dyDescent="0.2">
      <c r="D57" s="642"/>
      <c r="E57" s="642"/>
      <c r="AH57" s="642"/>
    </row>
    <row r="58" spans="4:34" s="760" customFormat="1" x14ac:dyDescent="0.2">
      <c r="D58" s="642"/>
      <c r="E58" s="642"/>
      <c r="AH58" s="642"/>
    </row>
    <row r="59" spans="4:34" s="760" customFormat="1" x14ac:dyDescent="0.2">
      <c r="D59" s="642"/>
      <c r="E59" s="642"/>
      <c r="AH59" s="642"/>
    </row>
    <row r="60" spans="4:34" s="760" customFormat="1" x14ac:dyDescent="0.2">
      <c r="D60" s="642"/>
      <c r="E60" s="642"/>
      <c r="AH60" s="642"/>
    </row>
    <row r="61" spans="4:34" x14ac:dyDescent="0.2">
      <c r="AH61" s="590"/>
    </row>
    <row r="62" spans="4:34" x14ac:dyDescent="0.2">
      <c r="AH62" s="590"/>
    </row>
    <row r="63" spans="4:34" x14ac:dyDescent="0.2">
      <c r="AH63" s="590"/>
    </row>
    <row r="64" spans="4:34" x14ac:dyDescent="0.2">
      <c r="AH64" s="590"/>
    </row>
    <row r="65" spans="4:34" x14ac:dyDescent="0.2">
      <c r="AH65" s="590"/>
    </row>
    <row r="66" spans="4:34" x14ac:dyDescent="0.2">
      <c r="AH66" s="590"/>
    </row>
    <row r="67" spans="4:34" x14ac:dyDescent="0.2">
      <c r="AH67" s="590"/>
    </row>
    <row r="68" spans="4:34" x14ac:dyDescent="0.2">
      <c r="AH68" s="590"/>
    </row>
    <row r="69" spans="4:34" x14ac:dyDescent="0.2">
      <c r="AH69" s="590"/>
    </row>
    <row r="70" spans="4:34" x14ac:dyDescent="0.2">
      <c r="AH70" s="590"/>
    </row>
    <row r="71" spans="4:34" x14ac:dyDescent="0.2">
      <c r="AH71" s="590"/>
    </row>
    <row r="72" spans="4:34" x14ac:dyDescent="0.2">
      <c r="AH72" s="590"/>
    </row>
    <row r="73" spans="4:34" x14ac:dyDescent="0.2">
      <c r="AH73" s="590"/>
    </row>
    <row r="74" spans="4:34" x14ac:dyDescent="0.2">
      <c r="D74" s="664"/>
      <c r="E74" s="664"/>
      <c r="AH74" s="590"/>
    </row>
    <row r="75" spans="4:34" x14ac:dyDescent="0.2">
      <c r="D75" s="664"/>
      <c r="E75" s="664"/>
      <c r="F75" s="664"/>
      <c r="G75" s="664"/>
      <c r="H75" s="771"/>
      <c r="I75" s="771"/>
      <c r="J75" s="771"/>
    </row>
  </sheetData>
  <mergeCells count="13">
    <mergeCell ref="X4:AC4"/>
    <mergeCell ref="R11:S11"/>
    <mergeCell ref="U8:Y8"/>
    <mergeCell ref="A5:A37"/>
    <mergeCell ref="X5:AC5"/>
    <mergeCell ref="R8:S8"/>
    <mergeCell ref="R9:S9"/>
    <mergeCell ref="AA8:AB8"/>
    <mergeCell ref="AA9:AB9"/>
    <mergeCell ref="AA11:AB11"/>
    <mergeCell ref="AA12:AB12"/>
    <mergeCell ref="R12:S12"/>
    <mergeCell ref="L8:P8"/>
  </mergeCells>
  <printOptions horizontalCentered="1"/>
  <pageMargins left="0" right="0" top="0.19685039370078741" bottom="0" header="0.51181102362204722" footer="0.51181102362204722"/>
  <pageSetup paperSize="9" scale="91" orientation="landscape" horizontalDpi="4294967293"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75"/>
  <sheetViews>
    <sheetView zoomScaleNormal="100" zoomScaleSheetLayoutView="100" workbookViewId="0"/>
  </sheetViews>
  <sheetFormatPr defaultColWidth="9.28515625" defaultRowHeight="12.75" x14ac:dyDescent="0.2"/>
  <cols>
    <col min="1" max="1" width="5.42578125" style="966" customWidth="1"/>
    <col min="2" max="2" width="1.28515625" style="966" customWidth="1"/>
    <col min="3" max="3" width="19.7109375" style="966" customWidth="1"/>
    <col min="4" max="4" width="8.140625" style="590" customWidth="1"/>
    <col min="5" max="5" width="1.42578125" style="590" customWidth="1"/>
    <col min="6" max="6" width="8" style="966" customWidth="1"/>
    <col min="7" max="7" width="1.42578125" style="966" customWidth="1"/>
    <col min="8" max="8" width="7.5703125" style="966" customWidth="1"/>
    <col min="9" max="9" width="1.42578125" style="966" customWidth="1"/>
    <col min="10" max="10" width="8.140625" style="966" customWidth="1"/>
    <col min="11" max="11" width="1.42578125" style="966" customWidth="1"/>
    <col min="12" max="12" width="9" style="760" customWidth="1"/>
    <col min="13" max="13" width="1.42578125" style="760" customWidth="1"/>
    <col min="14" max="14" width="8.5703125" style="760" customWidth="1"/>
    <col min="15" max="15" width="1.42578125" style="760" customWidth="1"/>
    <col min="16" max="16" width="8.42578125" style="760" customWidth="1"/>
    <col min="17" max="17" width="1.85546875" style="760" customWidth="1"/>
    <col min="18" max="18" width="10.7109375" style="966" customWidth="1"/>
    <col min="19" max="19" width="4.85546875" style="966" customWidth="1"/>
    <col min="20" max="20" width="1.42578125" style="760" customWidth="1"/>
    <col min="21" max="21" width="8.42578125" style="760" customWidth="1"/>
    <col min="22" max="22" width="1.42578125" style="966" customWidth="1"/>
    <col min="23" max="23" width="8.5703125" style="760" customWidth="1"/>
    <col min="24" max="24" width="1.7109375" style="966" customWidth="1"/>
    <col min="25" max="25" width="8.140625" style="966" customWidth="1"/>
    <col min="26" max="26" width="1.7109375" style="966" customWidth="1"/>
    <col min="27" max="27" width="11" style="966" customWidth="1"/>
    <col min="28" max="28" width="2.5703125" style="760" customWidth="1"/>
    <col min="29" max="29" width="1.5703125" style="760" customWidth="1"/>
    <col min="30" max="30" width="7.5703125" style="760" customWidth="1"/>
    <col min="31" max="16384" width="9.28515625" style="966"/>
  </cols>
  <sheetData>
    <row r="1" spans="1:36" ht="12.75" customHeight="1" x14ac:dyDescent="0.2">
      <c r="B1" s="501" t="s">
        <v>117</v>
      </c>
      <c r="C1" s="501"/>
      <c r="D1" s="501"/>
      <c r="E1" s="501"/>
      <c r="I1" s="601"/>
      <c r="Y1" s="760"/>
      <c r="Z1" s="760"/>
      <c r="AA1" s="760"/>
      <c r="AC1" s="762"/>
      <c r="AD1" s="762"/>
      <c r="AH1" s="590"/>
      <c r="AJ1" s="590"/>
    </row>
    <row r="2" spans="1:36" ht="12.75" customHeight="1" x14ac:dyDescent="0.2">
      <c r="B2" s="554" t="s">
        <v>118</v>
      </c>
      <c r="C2" s="554"/>
      <c r="D2" s="591"/>
      <c r="E2" s="591"/>
      <c r="P2" s="26"/>
      <c r="Q2" s="26"/>
      <c r="Y2" s="760"/>
      <c r="Z2" s="760"/>
      <c r="AA2" s="760"/>
      <c r="AC2" s="763"/>
      <c r="AH2" s="590"/>
      <c r="AJ2" s="590"/>
    </row>
    <row r="3" spans="1:36" ht="12.75" customHeight="1" x14ac:dyDescent="0.2">
      <c r="B3" s="554"/>
      <c r="C3" s="554"/>
      <c r="D3" s="591"/>
      <c r="E3" s="591"/>
      <c r="Y3" s="760"/>
      <c r="Z3" s="760"/>
      <c r="AA3" s="760"/>
      <c r="AC3" s="763"/>
      <c r="AH3" s="590"/>
      <c r="AJ3" s="590"/>
    </row>
    <row r="4" spans="1:36" x14ac:dyDescent="0.2">
      <c r="G4" s="966">
        <v>2571</v>
      </c>
      <c r="O4" s="760">
        <v>545</v>
      </c>
      <c r="P4" s="26"/>
      <c r="Q4" s="26"/>
      <c r="X4" s="992" t="s">
        <v>2</v>
      </c>
      <c r="Y4" s="992"/>
      <c r="Z4" s="992"/>
      <c r="AA4" s="992"/>
      <c r="AB4" s="992"/>
      <c r="AC4" s="992"/>
      <c r="AH4" s="590"/>
      <c r="AJ4" s="590"/>
    </row>
    <row r="5" spans="1:36" ht="12.75" customHeight="1" x14ac:dyDescent="0.2">
      <c r="B5" s="73"/>
      <c r="C5" s="73"/>
      <c r="D5" s="138"/>
      <c r="E5" s="138"/>
      <c r="F5" s="73"/>
      <c r="G5" s="73"/>
      <c r="H5" s="73"/>
      <c r="I5" s="73"/>
      <c r="J5" s="73"/>
      <c r="K5" s="73"/>
      <c r="R5" s="73"/>
      <c r="S5" s="73"/>
      <c r="T5" s="74"/>
      <c r="U5" s="74"/>
      <c r="V5" s="73"/>
      <c r="W5" s="74"/>
      <c r="X5" s="995" t="s">
        <v>96</v>
      </c>
      <c r="Y5" s="995"/>
      <c r="Z5" s="995"/>
      <c r="AA5" s="995"/>
      <c r="AB5" s="995"/>
      <c r="AC5" s="995"/>
      <c r="AD5" s="640"/>
      <c r="AH5" s="590"/>
      <c r="AJ5" s="590"/>
    </row>
    <row r="6" spans="1:36" ht="6.75" customHeight="1" thickBot="1" x14ac:dyDescent="0.25">
      <c r="A6" s="994">
        <v>19</v>
      </c>
      <c r="B6" s="73"/>
      <c r="C6" s="73"/>
      <c r="D6" s="138"/>
      <c r="E6" s="138"/>
      <c r="F6" s="73"/>
      <c r="G6" s="73"/>
      <c r="H6" s="73"/>
      <c r="I6" s="73"/>
      <c r="J6" s="73"/>
      <c r="K6" s="73"/>
      <c r="L6" s="762"/>
      <c r="M6" s="762"/>
      <c r="N6" s="762"/>
      <c r="O6" s="762"/>
      <c r="P6" s="762"/>
      <c r="Q6" s="762"/>
      <c r="R6" s="73"/>
      <c r="S6" s="73"/>
      <c r="T6" s="74"/>
      <c r="U6" s="74"/>
      <c r="V6" s="73"/>
      <c r="W6" s="74"/>
      <c r="X6" s="73"/>
      <c r="Y6" s="74"/>
      <c r="Z6" s="74"/>
      <c r="AA6" s="74"/>
      <c r="AB6" s="74"/>
      <c r="AC6" s="74"/>
      <c r="AH6" s="590"/>
      <c r="AJ6" s="590"/>
    </row>
    <row r="7" spans="1:36" ht="4.5" customHeight="1" x14ac:dyDescent="0.2">
      <c r="A7" s="994"/>
      <c r="B7" s="502"/>
      <c r="C7" s="285"/>
      <c r="D7" s="510"/>
      <c r="E7" s="510"/>
      <c r="F7" s="285"/>
      <c r="G7" s="285"/>
      <c r="H7" s="285"/>
      <c r="I7" s="285"/>
      <c r="J7" s="285"/>
      <c r="K7" s="285"/>
      <c r="L7" s="618"/>
      <c r="M7" s="618"/>
      <c r="N7" s="618"/>
      <c r="O7" s="618"/>
      <c r="P7" s="618"/>
      <c r="Q7" s="618"/>
      <c r="R7" s="285"/>
      <c r="S7" s="285"/>
      <c r="T7" s="285"/>
      <c r="U7" s="285"/>
      <c r="V7" s="285"/>
      <c r="W7" s="285"/>
      <c r="X7" s="285"/>
      <c r="Y7" s="285"/>
      <c r="Z7" s="285"/>
      <c r="AA7" s="285"/>
      <c r="AB7" s="285"/>
      <c r="AC7" s="545"/>
      <c r="AH7" s="590"/>
      <c r="AJ7" s="590"/>
    </row>
    <row r="8" spans="1:36" ht="13.5" customHeight="1" x14ac:dyDescent="0.2">
      <c r="A8" s="994"/>
      <c r="B8" s="503"/>
      <c r="C8" s="477" t="s">
        <v>97</v>
      </c>
      <c r="D8" s="970">
        <v>2020</v>
      </c>
      <c r="E8" s="970"/>
      <c r="F8" s="970">
        <v>2019</v>
      </c>
      <c r="G8" s="970"/>
      <c r="H8" s="970">
        <v>2018</v>
      </c>
      <c r="I8" s="970"/>
      <c r="J8" s="970">
        <v>2017</v>
      </c>
      <c r="K8" s="187"/>
      <c r="L8" s="991">
        <v>2021</v>
      </c>
      <c r="M8" s="991"/>
      <c r="N8" s="991"/>
      <c r="O8" s="991"/>
      <c r="P8" s="991"/>
      <c r="Q8" s="970"/>
      <c r="R8" s="967" t="s">
        <v>417</v>
      </c>
      <c r="S8" s="967"/>
      <c r="T8" s="965"/>
      <c r="U8" s="991">
        <v>2020</v>
      </c>
      <c r="V8" s="991"/>
      <c r="W8" s="991"/>
      <c r="X8" s="991"/>
      <c r="Y8" s="991"/>
      <c r="Z8" s="967"/>
      <c r="AA8" s="991" t="s">
        <v>417</v>
      </c>
      <c r="AB8" s="991"/>
      <c r="AC8" s="931"/>
      <c r="AH8" s="590"/>
      <c r="AJ8" s="590"/>
    </row>
    <row r="9" spans="1:36" ht="11.25" customHeight="1" x14ac:dyDescent="0.2">
      <c r="A9" s="994"/>
      <c r="B9" s="504"/>
      <c r="C9" s="592" t="s">
        <v>98</v>
      </c>
      <c r="D9" s="477"/>
      <c r="E9" s="477"/>
      <c r="F9" s="477"/>
      <c r="G9" s="477"/>
      <c r="H9" s="477"/>
      <c r="I9" s="477"/>
      <c r="J9" s="477"/>
      <c r="K9" s="187"/>
      <c r="L9" s="367"/>
      <c r="M9" s="367"/>
      <c r="N9" s="367"/>
      <c r="O9" s="367"/>
      <c r="P9" s="926"/>
      <c r="Q9" s="932"/>
      <c r="R9" s="968" t="s">
        <v>418</v>
      </c>
      <c r="S9" s="401"/>
      <c r="T9" s="969"/>
      <c r="U9" s="367"/>
      <c r="V9" s="367"/>
      <c r="W9" s="367"/>
      <c r="X9" s="367"/>
      <c r="Y9" s="367"/>
      <c r="Z9" s="914"/>
      <c r="AA9" s="996" t="s">
        <v>418</v>
      </c>
      <c r="AB9" s="996"/>
      <c r="AC9" s="938"/>
      <c r="AH9" s="590"/>
      <c r="AJ9" s="590"/>
    </row>
    <row r="10" spans="1:36" ht="6" customHeight="1" x14ac:dyDescent="0.2">
      <c r="A10" s="994"/>
      <c r="B10" s="512"/>
      <c r="C10" s="593"/>
      <c r="D10" s="477"/>
      <c r="E10" s="477"/>
      <c r="F10" s="477"/>
      <c r="G10" s="477"/>
      <c r="H10" s="477"/>
      <c r="I10" s="477"/>
      <c r="J10" s="477"/>
      <c r="K10" s="187"/>
      <c r="L10" s="914"/>
      <c r="M10" s="914"/>
      <c r="N10" s="914"/>
      <c r="O10" s="914"/>
      <c r="P10" s="932"/>
      <c r="Q10" s="932"/>
      <c r="R10" s="914"/>
      <c r="S10" s="914"/>
      <c r="T10" s="357"/>
      <c r="U10" s="914"/>
      <c r="V10" s="914"/>
      <c r="W10" s="914"/>
      <c r="X10" s="914"/>
      <c r="Y10" s="914"/>
      <c r="Z10" s="914"/>
      <c r="AA10" s="914"/>
      <c r="AB10" s="914"/>
      <c r="AC10" s="394"/>
      <c r="AE10" s="777"/>
      <c r="AF10" s="777"/>
      <c r="AG10" s="777"/>
      <c r="AH10" s="821"/>
      <c r="AJ10" s="590"/>
    </row>
    <row r="11" spans="1:36" x14ac:dyDescent="0.2">
      <c r="A11" s="994"/>
      <c r="B11" s="512"/>
      <c r="C11" s="593"/>
      <c r="D11" s="477"/>
      <c r="E11" s="477"/>
      <c r="F11" s="477"/>
      <c r="G11" s="477"/>
      <c r="H11" s="477"/>
      <c r="I11" s="477"/>
      <c r="J11" s="477"/>
      <c r="K11" s="187"/>
      <c r="L11" s="967" t="s">
        <v>428</v>
      </c>
      <c r="M11" s="967"/>
      <c r="N11" s="972" t="s">
        <v>423</v>
      </c>
      <c r="O11" s="972"/>
      <c r="P11" s="972" t="s">
        <v>421</v>
      </c>
      <c r="Q11" s="967"/>
      <c r="R11" s="991" t="s">
        <v>429</v>
      </c>
      <c r="S11" s="991"/>
      <c r="T11" s="384"/>
      <c r="U11" s="967" t="s">
        <v>427</v>
      </c>
      <c r="V11" s="967"/>
      <c r="W11" s="972" t="s">
        <v>423</v>
      </c>
      <c r="X11" s="972"/>
      <c r="Y11" s="972" t="s">
        <v>421</v>
      </c>
      <c r="Z11" s="967"/>
      <c r="AA11" s="991" t="s">
        <v>430</v>
      </c>
      <c r="AB11" s="991"/>
      <c r="AC11" s="931"/>
      <c r="AE11" s="777"/>
      <c r="AF11" s="777"/>
      <c r="AG11" s="777"/>
      <c r="AH11" s="821"/>
      <c r="AJ11" s="590"/>
    </row>
    <row r="12" spans="1:36" x14ac:dyDescent="0.2">
      <c r="A12" s="994"/>
      <c r="B12" s="512"/>
      <c r="C12" s="593"/>
      <c r="D12" s="555"/>
      <c r="E12" s="555"/>
      <c r="F12" s="555"/>
      <c r="G12" s="555"/>
      <c r="H12" s="555"/>
      <c r="I12" s="555"/>
      <c r="J12" s="555"/>
      <c r="K12" s="555"/>
      <c r="L12" s="401"/>
      <c r="M12" s="761"/>
      <c r="N12" s="401"/>
      <c r="O12" s="761"/>
      <c r="P12" s="401"/>
      <c r="Q12" s="401"/>
      <c r="R12" s="991">
        <v>2021</v>
      </c>
      <c r="S12" s="991"/>
      <c r="T12" s="384"/>
      <c r="U12" s="401"/>
      <c r="V12" s="761"/>
      <c r="W12" s="401"/>
      <c r="X12" s="761"/>
      <c r="Y12" s="401"/>
      <c r="Z12" s="401"/>
      <c r="AA12" s="991">
        <v>2020</v>
      </c>
      <c r="AB12" s="991"/>
      <c r="AC12" s="931"/>
      <c r="AE12" s="777"/>
      <c r="AF12" s="822"/>
      <c r="AG12" s="777"/>
      <c r="AH12" s="821"/>
    </row>
    <row r="13" spans="1:36" ht="3" customHeight="1" thickBot="1" x14ac:dyDescent="0.25">
      <c r="A13" s="994"/>
      <c r="B13" s="594"/>
      <c r="C13" s="595"/>
      <c r="D13" s="596"/>
      <c r="E13" s="596"/>
      <c r="F13" s="596"/>
      <c r="G13" s="596"/>
      <c r="H13" s="596"/>
      <c r="I13" s="596"/>
      <c r="J13" s="596"/>
      <c r="K13" s="596"/>
      <c r="L13" s="619"/>
      <c r="M13" s="619"/>
      <c r="N13" s="619"/>
      <c r="O13" s="619"/>
      <c r="P13" s="619"/>
      <c r="Q13" s="619"/>
      <c r="R13" s="624"/>
      <c r="S13" s="624"/>
      <c r="T13" s="625"/>
      <c r="U13" s="624"/>
      <c r="V13" s="619"/>
      <c r="W13" s="624"/>
      <c r="X13" s="619"/>
      <c r="Y13" s="624"/>
      <c r="Z13" s="624"/>
      <c r="AA13" s="624"/>
      <c r="AB13" s="619"/>
      <c r="AC13" s="641"/>
      <c r="AE13" s="777"/>
      <c r="AF13" s="777"/>
      <c r="AG13" s="777"/>
      <c r="AH13" s="821"/>
    </row>
    <row r="14" spans="1:36" s="760" customFormat="1" ht="5.25" customHeight="1" x14ac:dyDescent="0.2">
      <c r="A14" s="994"/>
      <c r="B14" s="768"/>
      <c r="C14" s="762"/>
      <c r="D14" s="611"/>
      <c r="E14" s="611"/>
      <c r="F14" s="611"/>
      <c r="G14" s="611"/>
      <c r="H14" s="611"/>
      <c r="I14" s="611"/>
      <c r="J14" s="611"/>
      <c r="K14" s="611"/>
      <c r="L14" s="611"/>
      <c r="M14" s="762"/>
      <c r="N14" s="611"/>
      <c r="O14" s="762"/>
      <c r="P14" s="611"/>
      <c r="Q14" s="611"/>
      <c r="R14" s="762"/>
      <c r="S14" s="762"/>
      <c r="T14" s="762"/>
      <c r="U14" s="611"/>
      <c r="V14" s="762"/>
      <c r="W14" s="611"/>
      <c r="X14" s="762"/>
      <c r="Y14" s="611"/>
      <c r="Z14" s="611"/>
      <c r="AA14" s="611"/>
      <c r="AB14" s="762"/>
      <c r="AC14" s="769"/>
      <c r="AE14" s="762"/>
      <c r="AF14" s="762"/>
      <c r="AG14" s="762"/>
      <c r="AH14" s="611"/>
      <c r="AJ14" s="642"/>
    </row>
    <row r="15" spans="1:36" s="760" customFormat="1" ht="16.5" customHeight="1" x14ac:dyDescent="0.2">
      <c r="A15" s="994"/>
      <c r="B15" s="614"/>
      <c r="C15" s="271" t="s">
        <v>121</v>
      </c>
      <c r="D15" s="150">
        <v>7642.4255999999996</v>
      </c>
      <c r="E15" s="572"/>
      <c r="F15" s="126">
        <v>9169.86</v>
      </c>
      <c r="G15" s="572"/>
      <c r="H15" s="126">
        <v>7969.1883999999991</v>
      </c>
      <c r="I15" s="572"/>
      <c r="J15" s="157">
        <v>4866.8879999999999</v>
      </c>
      <c r="K15" s="621"/>
      <c r="L15" s="440">
        <v>204.12</v>
      </c>
      <c r="M15" s="129"/>
      <c r="N15" s="440">
        <v>680.4</v>
      </c>
      <c r="O15" s="129"/>
      <c r="P15" s="440">
        <v>743.4</v>
      </c>
      <c r="Q15" s="440"/>
      <c r="R15" s="150">
        <v>7846.9639999999999</v>
      </c>
      <c r="S15" s="150"/>
      <c r="T15" s="628"/>
      <c r="U15" s="440">
        <v>813.96</v>
      </c>
      <c r="V15" s="933"/>
      <c r="W15" s="440">
        <v>657.72</v>
      </c>
      <c r="X15" s="933"/>
      <c r="Y15" s="440">
        <v>498.96</v>
      </c>
      <c r="Z15" s="440"/>
      <c r="AA15" s="440">
        <v>6861.9599999999991</v>
      </c>
      <c r="AB15" s="126"/>
      <c r="AC15" s="221">
        <v>1358.2800000000002</v>
      </c>
      <c r="AD15" s="793"/>
      <c r="AE15" s="762"/>
      <c r="AF15" s="820"/>
      <c r="AG15" s="762"/>
      <c r="AH15" s="611"/>
      <c r="AJ15" s="642"/>
    </row>
    <row r="16" spans="1:36" s="760" customFormat="1" ht="16.5" customHeight="1" x14ac:dyDescent="0.2">
      <c r="A16" s="994"/>
      <c r="B16" s="614"/>
      <c r="C16" s="271" t="s">
        <v>122</v>
      </c>
      <c r="D16" s="150">
        <v>256.86439999999999</v>
      </c>
      <c r="E16" s="572"/>
      <c r="F16" s="440">
        <v>1994.6759199999999</v>
      </c>
      <c r="G16" s="572"/>
      <c r="H16" s="440">
        <v>4677.2584000000006</v>
      </c>
      <c r="I16" s="572"/>
      <c r="J16" s="157">
        <v>4887.12</v>
      </c>
      <c r="K16" s="621"/>
      <c r="L16" s="440">
        <v>179.1952</v>
      </c>
      <c r="M16" s="129"/>
      <c r="N16" s="440">
        <v>214.90676000000002</v>
      </c>
      <c r="O16" s="129"/>
      <c r="P16" s="440">
        <v>0</v>
      </c>
      <c r="Q16" s="440"/>
      <c r="R16" s="150">
        <v>1096.095</v>
      </c>
      <c r="S16" s="150"/>
      <c r="T16" s="628"/>
      <c r="U16" s="440">
        <v>18.454000000000001</v>
      </c>
      <c r="V16" s="933"/>
      <c r="W16" s="440">
        <v>20.16</v>
      </c>
      <c r="X16" s="933"/>
      <c r="Y16" s="440">
        <v>100.8</v>
      </c>
      <c r="Z16" s="440"/>
      <c r="AA16" s="440">
        <v>256.86439999999999</v>
      </c>
      <c r="AB16" s="126"/>
      <c r="AC16" s="221">
        <v>20.16</v>
      </c>
      <c r="AD16" s="793"/>
      <c r="AE16" s="762"/>
      <c r="AF16" s="820"/>
      <c r="AG16" s="762"/>
      <c r="AH16" s="611"/>
      <c r="AJ16" s="642"/>
    </row>
    <row r="17" spans="1:36" s="760" customFormat="1" ht="16.5" customHeight="1" x14ac:dyDescent="0.2">
      <c r="A17" s="994"/>
      <c r="B17" s="614"/>
      <c r="C17" s="271" t="s">
        <v>123</v>
      </c>
      <c r="D17" s="150">
        <v>2446.0790400000001</v>
      </c>
      <c r="E17" s="572"/>
      <c r="F17" s="440">
        <v>2492.0007199999995</v>
      </c>
      <c r="G17" s="572"/>
      <c r="H17" s="440">
        <v>3723.6663100000001</v>
      </c>
      <c r="I17" s="572"/>
      <c r="J17" s="157">
        <v>1466.6825999999999</v>
      </c>
      <c r="K17" s="621"/>
      <c r="L17" s="440">
        <v>388.16</v>
      </c>
      <c r="M17" s="129"/>
      <c r="N17" s="440">
        <v>1998</v>
      </c>
      <c r="O17" s="129"/>
      <c r="P17" s="440">
        <v>1572.24</v>
      </c>
      <c r="Q17" s="440"/>
      <c r="R17" s="150">
        <v>9074.5139999999992</v>
      </c>
      <c r="S17" s="150"/>
      <c r="T17" s="628"/>
      <c r="U17" s="440">
        <v>150</v>
      </c>
      <c r="V17" s="933"/>
      <c r="W17" s="440">
        <v>99.839039999999997</v>
      </c>
      <c r="X17" s="933"/>
      <c r="Y17" s="440">
        <v>39.36</v>
      </c>
      <c r="Z17" s="440"/>
      <c r="AA17" s="440">
        <v>1662.7190399999999</v>
      </c>
      <c r="AB17" s="126"/>
      <c r="AC17" s="221">
        <v>297.60000000000002</v>
      </c>
      <c r="AD17" s="793"/>
      <c r="AE17" s="762"/>
      <c r="AF17" s="820"/>
      <c r="AG17" s="762"/>
      <c r="AH17" s="611"/>
      <c r="AJ17" s="642"/>
    </row>
    <row r="18" spans="1:36" s="760" customFormat="1" ht="16.5" customHeight="1" x14ac:dyDescent="0.2">
      <c r="A18" s="994"/>
      <c r="B18" s="614"/>
      <c r="C18" s="617" t="s">
        <v>124</v>
      </c>
      <c r="D18" s="150">
        <v>6175.6907399999991</v>
      </c>
      <c r="E18" s="572"/>
      <c r="F18" s="440">
        <v>7613.2860800000008</v>
      </c>
      <c r="G18" s="572"/>
      <c r="H18" s="440">
        <v>7774.2958800000006</v>
      </c>
      <c r="I18" s="572"/>
      <c r="J18" s="157">
        <v>9579.8017499999987</v>
      </c>
      <c r="K18" s="621"/>
      <c r="L18" s="440">
        <v>354.87690000000003</v>
      </c>
      <c r="M18" s="129"/>
      <c r="N18" s="440">
        <v>480.11330300000003</v>
      </c>
      <c r="O18" s="129"/>
      <c r="P18" s="440">
        <v>715.32053000000008</v>
      </c>
      <c r="Q18" s="440"/>
      <c r="R18" s="150">
        <v>9372.2471130000013</v>
      </c>
      <c r="S18" s="150"/>
      <c r="T18" s="628"/>
      <c r="U18" s="440">
        <v>244.44</v>
      </c>
      <c r="V18" s="933"/>
      <c r="W18" s="440">
        <v>460.24043999999998</v>
      </c>
      <c r="X18" s="933"/>
      <c r="Y18" s="440">
        <v>536.88565000000006</v>
      </c>
      <c r="Z18" s="440"/>
      <c r="AA18" s="440">
        <v>5477.8852400000005</v>
      </c>
      <c r="AB18" s="126"/>
      <c r="AC18" s="221">
        <v>1343.7341999999999</v>
      </c>
      <c r="AD18" s="793"/>
      <c r="AE18" s="762"/>
      <c r="AF18" s="820"/>
      <c r="AG18" s="762"/>
      <c r="AH18" s="611"/>
      <c r="AJ18" s="642"/>
    </row>
    <row r="19" spans="1:36" s="760" customFormat="1" ht="16.5" customHeight="1" x14ac:dyDescent="0.2">
      <c r="A19" s="994"/>
      <c r="B19" s="560"/>
      <c r="C19" s="135" t="s">
        <v>125</v>
      </c>
      <c r="D19" s="150">
        <v>1372.9675199999999</v>
      </c>
      <c r="E19" s="572"/>
      <c r="F19" s="440">
        <v>1951.1898100000001</v>
      </c>
      <c r="G19" s="572"/>
      <c r="H19" s="440">
        <v>3154.4766399999999</v>
      </c>
      <c r="I19" s="572"/>
      <c r="J19" s="157">
        <v>2345.8363599999998</v>
      </c>
      <c r="K19" s="623"/>
      <c r="L19" s="440">
        <v>236.88</v>
      </c>
      <c r="M19" s="129"/>
      <c r="N19" s="440">
        <v>117.6512</v>
      </c>
      <c r="O19" s="129"/>
      <c r="P19" s="440">
        <v>131.70925</v>
      </c>
      <c r="Q19" s="440"/>
      <c r="R19" s="150">
        <v>1216.5016000000001</v>
      </c>
      <c r="S19" s="150"/>
      <c r="T19" s="628"/>
      <c r="U19" s="440">
        <v>112.277</v>
      </c>
      <c r="V19" s="933"/>
      <c r="W19" s="440">
        <v>0</v>
      </c>
      <c r="X19" s="933"/>
      <c r="Y19" s="440">
        <v>135.74760000000001</v>
      </c>
      <c r="Z19" s="440"/>
      <c r="AA19" s="440">
        <v>1352.8075200000001</v>
      </c>
      <c r="AB19" s="126"/>
      <c r="AC19" s="221">
        <v>360.36</v>
      </c>
      <c r="AD19" s="793"/>
      <c r="AE19" s="762"/>
      <c r="AF19" s="820"/>
      <c r="AG19" s="762"/>
      <c r="AH19" s="611"/>
      <c r="AJ19" s="642"/>
    </row>
    <row r="20" spans="1:36" s="760" customFormat="1" ht="16.5" customHeight="1" x14ac:dyDescent="0.2">
      <c r="A20" s="994"/>
      <c r="B20" s="560"/>
      <c r="C20" s="135" t="s">
        <v>126</v>
      </c>
      <c r="D20" s="150">
        <v>4980.4539199999999</v>
      </c>
      <c r="E20" s="572"/>
      <c r="F20" s="440">
        <v>8075.4285</v>
      </c>
      <c r="G20" s="572"/>
      <c r="H20" s="440">
        <v>8569.5586800000001</v>
      </c>
      <c r="I20" s="572"/>
      <c r="J20" s="157">
        <v>8735.5035000000007</v>
      </c>
      <c r="K20" s="623"/>
      <c r="L20" s="440">
        <v>221.76</v>
      </c>
      <c r="M20" s="129"/>
      <c r="N20" s="440">
        <v>383.04</v>
      </c>
      <c r="O20" s="129"/>
      <c r="P20" s="440">
        <v>463.68</v>
      </c>
      <c r="Q20" s="440"/>
      <c r="R20" s="150">
        <v>3287.01712</v>
      </c>
      <c r="S20" s="150"/>
      <c r="T20" s="628"/>
      <c r="U20" s="440">
        <v>624.96</v>
      </c>
      <c r="V20" s="933"/>
      <c r="W20" s="440">
        <v>544.32000000000005</v>
      </c>
      <c r="X20" s="933"/>
      <c r="Y20" s="440">
        <v>262.08</v>
      </c>
      <c r="Z20" s="440"/>
      <c r="AA20" s="440">
        <v>4496.6139199999998</v>
      </c>
      <c r="AB20" s="126"/>
      <c r="AC20" s="221">
        <v>1391.9739199999999</v>
      </c>
      <c r="AD20" s="793"/>
      <c r="AE20" s="762"/>
      <c r="AF20" s="820"/>
      <c r="AG20" s="762"/>
      <c r="AH20" s="611"/>
      <c r="AJ20" s="642"/>
    </row>
    <row r="21" spans="1:36" s="760" customFormat="1" ht="16.5" customHeight="1" x14ac:dyDescent="0.2">
      <c r="A21" s="994"/>
      <c r="B21" s="614"/>
      <c r="C21" s="271" t="s">
        <v>127</v>
      </c>
      <c r="D21" s="150">
        <v>2229.3086300000004</v>
      </c>
      <c r="E21" s="572"/>
      <c r="F21" s="440">
        <v>1945.1459799999998</v>
      </c>
      <c r="G21" s="572"/>
      <c r="H21" s="440">
        <v>1700.54576</v>
      </c>
      <c r="I21" s="572"/>
      <c r="J21" s="157">
        <v>1948.5079599999999</v>
      </c>
      <c r="K21" s="621"/>
      <c r="L21" s="440">
        <v>243.535177</v>
      </c>
      <c r="M21" s="129"/>
      <c r="N21" s="440">
        <v>173.78548200000003</v>
      </c>
      <c r="O21" s="129"/>
      <c r="P21" s="440">
        <v>203.74386999999999</v>
      </c>
      <c r="Q21" s="440"/>
      <c r="R21" s="150">
        <v>2067.6559790000001</v>
      </c>
      <c r="S21" s="150"/>
      <c r="T21" s="628"/>
      <c r="U21" s="440">
        <v>174.44673999999998</v>
      </c>
      <c r="V21" s="933"/>
      <c r="W21" s="440">
        <v>225.60016000000002</v>
      </c>
      <c r="X21" s="933"/>
      <c r="Y21" s="440">
        <v>114.09492</v>
      </c>
      <c r="Z21" s="440"/>
      <c r="AA21" s="440">
        <v>2136.1642099999999</v>
      </c>
      <c r="AB21" s="126"/>
      <c r="AC21" s="221">
        <v>357.40039000000002</v>
      </c>
      <c r="AD21" s="793"/>
      <c r="AE21" s="762"/>
      <c r="AF21" s="820"/>
      <c r="AG21" s="762"/>
      <c r="AH21" s="611"/>
      <c r="AJ21" s="642"/>
    </row>
    <row r="22" spans="1:36" s="760" customFormat="1" ht="16.5" customHeight="1" x14ac:dyDescent="0.2">
      <c r="A22" s="994"/>
      <c r="B22" s="614"/>
      <c r="C22" s="271" t="s">
        <v>128</v>
      </c>
      <c r="D22" s="150">
        <v>60.494589999999995</v>
      </c>
      <c r="E22" s="572"/>
      <c r="F22" s="440">
        <v>755.23888999999986</v>
      </c>
      <c r="G22" s="572"/>
      <c r="H22" s="126">
        <v>703.80898000000002</v>
      </c>
      <c r="I22" s="572"/>
      <c r="J22" s="157">
        <v>437.91167999999999</v>
      </c>
      <c r="K22" s="621"/>
      <c r="L22" s="440">
        <v>6</v>
      </c>
      <c r="M22" s="129"/>
      <c r="N22" s="440">
        <v>0</v>
      </c>
      <c r="O22" s="129"/>
      <c r="P22" s="440">
        <v>8.0289999999999999</v>
      </c>
      <c r="Q22" s="440"/>
      <c r="R22" s="150">
        <v>51.78922</v>
      </c>
      <c r="S22" s="150"/>
      <c r="T22" s="628"/>
      <c r="U22" s="440">
        <v>1.8974000000000002</v>
      </c>
      <c r="V22" s="933"/>
      <c r="W22" s="440">
        <v>0</v>
      </c>
      <c r="X22" s="933"/>
      <c r="Y22" s="440">
        <v>6</v>
      </c>
      <c r="Z22" s="440"/>
      <c r="AA22" s="440">
        <v>50.366190000000003</v>
      </c>
      <c r="AB22" s="126"/>
      <c r="AC22" s="221">
        <v>9.3915600000000001</v>
      </c>
      <c r="AD22" s="793"/>
      <c r="AE22" s="762"/>
      <c r="AF22" s="820"/>
      <c r="AG22" s="762"/>
      <c r="AH22" s="611"/>
      <c r="AJ22" s="642"/>
    </row>
    <row r="23" spans="1:36" s="760" customFormat="1" ht="10.5" customHeight="1" x14ac:dyDescent="0.2">
      <c r="A23" s="994"/>
      <c r="B23" s="562"/>
      <c r="C23" s="615" t="s">
        <v>129</v>
      </c>
      <c r="D23" s="150"/>
      <c r="E23" s="572"/>
      <c r="F23" s="126"/>
      <c r="G23" s="572"/>
      <c r="H23" s="762"/>
      <c r="I23" s="572"/>
      <c r="J23" s="157"/>
      <c r="K23" s="622"/>
      <c r="L23" s="440"/>
      <c r="M23" s="129"/>
      <c r="N23" s="440"/>
      <c r="O23" s="129"/>
      <c r="P23" s="440"/>
      <c r="Q23" s="440"/>
      <c r="R23" s="150"/>
      <c r="S23" s="150"/>
      <c r="T23" s="628"/>
      <c r="U23" s="440"/>
      <c r="V23" s="933"/>
      <c r="W23" s="440"/>
      <c r="X23" s="933"/>
      <c r="Y23" s="440"/>
      <c r="Z23" s="440"/>
      <c r="AA23" s="440"/>
      <c r="AB23" s="126"/>
      <c r="AC23" s="548"/>
      <c r="AD23" s="793"/>
      <c r="AE23" s="762"/>
      <c r="AF23" s="762"/>
      <c r="AG23" s="762"/>
      <c r="AH23" s="611"/>
      <c r="AJ23" s="642"/>
    </row>
    <row r="24" spans="1:36" s="760" customFormat="1" ht="16.5" customHeight="1" x14ac:dyDescent="0.2">
      <c r="A24" s="994"/>
      <c r="B24" s="614"/>
      <c r="C24" s="271" t="s">
        <v>130</v>
      </c>
      <c r="D24" s="150">
        <v>482.17086999999998</v>
      </c>
      <c r="E24" s="572"/>
      <c r="F24" s="440">
        <v>695.77985000000001</v>
      </c>
      <c r="G24" s="572"/>
      <c r="H24" s="440">
        <v>866.21186</v>
      </c>
      <c r="I24" s="572"/>
      <c r="J24" s="157">
        <v>1073.0129999999999</v>
      </c>
      <c r="K24" s="621"/>
      <c r="L24" s="440">
        <v>45.6</v>
      </c>
      <c r="M24" s="129"/>
      <c r="N24" s="440">
        <v>23.014748000000001</v>
      </c>
      <c r="O24" s="129"/>
      <c r="P24" s="440">
        <v>0</v>
      </c>
      <c r="Q24" s="440"/>
      <c r="R24" s="150">
        <v>425.92842799999994</v>
      </c>
      <c r="S24" s="150"/>
      <c r="T24" s="628"/>
      <c r="U24" s="440">
        <v>0</v>
      </c>
      <c r="V24" s="933"/>
      <c r="W24" s="440">
        <v>0</v>
      </c>
      <c r="X24" s="933"/>
      <c r="Y24" s="440">
        <v>90.870539999999991</v>
      </c>
      <c r="Z24" s="440"/>
      <c r="AA24" s="440">
        <v>482.17087000000004</v>
      </c>
      <c r="AB24" s="126"/>
      <c r="AC24" s="221">
        <v>40.32</v>
      </c>
      <c r="AD24" s="793"/>
      <c r="AE24" s="762"/>
      <c r="AF24" s="820"/>
      <c r="AG24" s="762"/>
      <c r="AH24" s="611"/>
      <c r="AJ24" s="642"/>
    </row>
    <row r="25" spans="1:36" s="760" customFormat="1" ht="16.5" customHeight="1" x14ac:dyDescent="0.2">
      <c r="A25" s="994"/>
      <c r="B25" s="614"/>
      <c r="C25" s="271" t="s">
        <v>131</v>
      </c>
      <c r="D25" s="150">
        <v>13727.739720000001</v>
      </c>
      <c r="E25" s="572"/>
      <c r="F25" s="440">
        <v>12097.124639999998</v>
      </c>
      <c r="G25" s="572"/>
      <c r="H25" s="440">
        <v>5032.3628100000005</v>
      </c>
      <c r="I25" s="572"/>
      <c r="J25" s="157">
        <v>10522.044420000002</v>
      </c>
      <c r="K25" s="621"/>
      <c r="L25" s="440">
        <v>290.16000000000003</v>
      </c>
      <c r="M25" s="129"/>
      <c r="N25" s="440">
        <v>192.01249999999999</v>
      </c>
      <c r="O25" s="129"/>
      <c r="P25" s="440">
        <v>152.4</v>
      </c>
      <c r="Q25" s="440"/>
      <c r="R25" s="150">
        <v>3925.8519900000001</v>
      </c>
      <c r="S25" s="150"/>
      <c r="T25" s="628"/>
      <c r="U25" s="440">
        <v>933.01268000000005</v>
      </c>
      <c r="V25" s="933"/>
      <c r="W25" s="440">
        <v>577.67999999999995</v>
      </c>
      <c r="X25" s="933"/>
      <c r="Y25" s="440">
        <v>1183.3740600000001</v>
      </c>
      <c r="Z25" s="440"/>
      <c r="AA25" s="440">
        <v>12046.539719999999</v>
      </c>
      <c r="AB25" s="126"/>
      <c r="AC25" s="221">
        <v>2591.21128</v>
      </c>
      <c r="AD25" s="793"/>
      <c r="AE25" s="762"/>
      <c r="AF25" s="820"/>
      <c r="AG25" s="762"/>
      <c r="AH25" s="611"/>
      <c r="AJ25" s="642"/>
    </row>
    <row r="26" spans="1:36" s="760" customFormat="1" ht="16.5" customHeight="1" x14ac:dyDescent="0.2">
      <c r="A26" s="994"/>
      <c r="B26" s="614"/>
      <c r="C26" s="271" t="s">
        <v>132</v>
      </c>
      <c r="D26" s="150">
        <v>14814.07</v>
      </c>
      <c r="E26" s="572"/>
      <c r="F26" s="440">
        <v>13632.27456</v>
      </c>
      <c r="G26" s="572"/>
      <c r="H26" s="440">
        <v>15896.52</v>
      </c>
      <c r="I26" s="572"/>
      <c r="J26" s="157">
        <v>14824.239800000001</v>
      </c>
      <c r="K26" s="621"/>
      <c r="L26" s="440">
        <v>1217.1600000000001</v>
      </c>
      <c r="M26" s="129"/>
      <c r="N26" s="440">
        <v>1237.32</v>
      </c>
      <c r="O26" s="129"/>
      <c r="P26" s="440">
        <v>1255.8822</v>
      </c>
      <c r="Q26" s="440"/>
      <c r="R26" s="150">
        <v>15319.095760000002</v>
      </c>
      <c r="S26" s="150"/>
      <c r="T26" s="628"/>
      <c r="U26" s="440">
        <v>1901.7380000000001</v>
      </c>
      <c r="V26" s="933"/>
      <c r="W26" s="440">
        <v>1172.961</v>
      </c>
      <c r="X26" s="933"/>
      <c r="Y26" s="440">
        <v>1260</v>
      </c>
      <c r="Z26" s="440"/>
      <c r="AA26" s="440">
        <v>13320.719800000001</v>
      </c>
      <c r="AB26" s="126"/>
      <c r="AC26" s="221">
        <v>2107.2788</v>
      </c>
      <c r="AD26" s="793"/>
      <c r="AE26" s="762"/>
      <c r="AF26" s="820"/>
      <c r="AG26" s="762"/>
      <c r="AH26" s="611"/>
      <c r="AJ26" s="642"/>
    </row>
    <row r="27" spans="1:36" s="760" customFormat="1" ht="16.5" customHeight="1" x14ac:dyDescent="0.2">
      <c r="A27" s="994"/>
      <c r="B27" s="614"/>
      <c r="C27" s="271" t="s">
        <v>133</v>
      </c>
      <c r="D27" s="150">
        <v>56.832399999999993</v>
      </c>
      <c r="E27" s="572"/>
      <c r="F27" s="440">
        <v>58.741800000000012</v>
      </c>
      <c r="G27" s="572"/>
      <c r="H27" s="440">
        <v>83.554199999999994</v>
      </c>
      <c r="I27" s="572"/>
      <c r="J27" s="157">
        <v>75.336699999999993</v>
      </c>
      <c r="K27" s="621"/>
      <c r="L27" s="440">
        <v>0</v>
      </c>
      <c r="M27" s="129"/>
      <c r="N27" s="440">
        <v>0</v>
      </c>
      <c r="O27" s="129"/>
      <c r="P27" s="440">
        <v>0</v>
      </c>
      <c r="Q27" s="440"/>
      <c r="R27" s="150">
        <v>41.962499999999999</v>
      </c>
      <c r="S27" s="150"/>
      <c r="T27" s="628"/>
      <c r="U27" s="440">
        <v>10.4856</v>
      </c>
      <c r="V27" s="933"/>
      <c r="W27" s="440">
        <v>4.0733000000000006</v>
      </c>
      <c r="X27" s="933"/>
      <c r="Y27" s="440">
        <v>10.4472</v>
      </c>
      <c r="Z27" s="440"/>
      <c r="AA27" s="440">
        <v>56.8324</v>
      </c>
      <c r="AB27" s="126"/>
      <c r="AC27" s="221">
        <v>0</v>
      </c>
      <c r="AD27" s="793"/>
      <c r="AE27" s="762"/>
      <c r="AF27" s="820"/>
      <c r="AG27" s="762"/>
      <c r="AH27" s="611"/>
      <c r="AJ27" s="642"/>
    </row>
    <row r="28" spans="1:36" s="760" customFormat="1" ht="16.5" customHeight="1" x14ac:dyDescent="0.2">
      <c r="A28" s="994"/>
      <c r="B28" s="614"/>
      <c r="C28" s="271" t="s">
        <v>134</v>
      </c>
      <c r="D28" s="150">
        <v>2512.3827999999999</v>
      </c>
      <c r="E28" s="572"/>
      <c r="F28" s="440">
        <v>4450.4191000000001</v>
      </c>
      <c r="G28" s="572"/>
      <c r="H28" s="440">
        <v>5257.55818</v>
      </c>
      <c r="I28" s="572"/>
      <c r="J28" s="157">
        <v>5910.4705999999996</v>
      </c>
      <c r="K28" s="621"/>
      <c r="L28" s="440">
        <v>101.75880000000001</v>
      </c>
      <c r="M28" s="129"/>
      <c r="N28" s="440">
        <v>192.74520000000001</v>
      </c>
      <c r="O28" s="129"/>
      <c r="P28" s="440">
        <v>142.38</v>
      </c>
      <c r="Q28" s="440"/>
      <c r="R28" s="150">
        <v>1916.7868999999998</v>
      </c>
      <c r="S28" s="150"/>
      <c r="T28" s="628"/>
      <c r="U28" s="440">
        <v>263.33999999999997</v>
      </c>
      <c r="V28" s="933"/>
      <c r="W28" s="440">
        <v>163.80000000000001</v>
      </c>
      <c r="X28" s="933"/>
      <c r="Y28" s="440">
        <v>171.614</v>
      </c>
      <c r="Z28" s="440"/>
      <c r="AA28" s="440">
        <v>2399.8761000000004</v>
      </c>
      <c r="AB28" s="126"/>
      <c r="AC28" s="221">
        <v>547.59090000000003</v>
      </c>
      <c r="AD28" s="793"/>
      <c r="AE28" s="762"/>
      <c r="AF28" s="820"/>
      <c r="AG28" s="762"/>
      <c r="AH28" s="611"/>
      <c r="AJ28" s="642"/>
    </row>
    <row r="29" spans="1:36" s="760" customFormat="1" ht="16.5" customHeight="1" x14ac:dyDescent="0.2">
      <c r="A29" s="994"/>
      <c r="B29" s="614"/>
      <c r="C29" s="271" t="s">
        <v>135</v>
      </c>
      <c r="D29" s="150">
        <v>3093.2437799999998</v>
      </c>
      <c r="E29" s="572"/>
      <c r="F29" s="440">
        <v>7555.1114000000007</v>
      </c>
      <c r="G29" s="572"/>
      <c r="H29" s="440">
        <v>5608.0765000000001</v>
      </c>
      <c r="I29" s="572"/>
      <c r="J29" s="157">
        <v>6820.9317000000001</v>
      </c>
      <c r="K29" s="621"/>
      <c r="L29" s="440">
        <v>73.39739999999999</v>
      </c>
      <c r="M29" s="129"/>
      <c r="N29" s="440">
        <v>19.68</v>
      </c>
      <c r="O29" s="129"/>
      <c r="P29" s="440">
        <v>79.680000000000007</v>
      </c>
      <c r="Q29" s="440"/>
      <c r="R29" s="150">
        <v>1670.4322999999999</v>
      </c>
      <c r="S29" s="150"/>
      <c r="T29" s="628"/>
      <c r="U29" s="440">
        <v>29.52</v>
      </c>
      <c r="V29" s="933"/>
      <c r="W29" s="440">
        <v>365.07190000000003</v>
      </c>
      <c r="X29" s="933"/>
      <c r="Y29" s="440">
        <v>357.43</v>
      </c>
      <c r="Z29" s="440"/>
      <c r="AA29" s="440">
        <v>2719.9415800000002</v>
      </c>
      <c r="AB29" s="126"/>
      <c r="AC29" s="221">
        <v>484.32650000000001</v>
      </c>
      <c r="AD29" s="793"/>
      <c r="AE29" s="762"/>
      <c r="AF29" s="820"/>
      <c r="AG29" s="762"/>
      <c r="AH29" s="611"/>
      <c r="AJ29" s="642"/>
    </row>
    <row r="30" spans="1:36" s="760" customFormat="1" ht="16.5" customHeight="1" x14ac:dyDescent="0.2">
      <c r="A30" s="994"/>
      <c r="B30" s="614"/>
      <c r="C30" s="271" t="s">
        <v>136</v>
      </c>
      <c r="D30" s="150">
        <v>54338.191009999995</v>
      </c>
      <c r="E30" s="572"/>
      <c r="F30" s="440">
        <v>43754.048020000002</v>
      </c>
      <c r="G30" s="572"/>
      <c r="H30" s="440">
        <v>37212.292609999997</v>
      </c>
      <c r="I30" s="572"/>
      <c r="J30" s="157">
        <v>25605.779890000002</v>
      </c>
      <c r="K30" s="621"/>
      <c r="L30" s="440">
        <v>11702.865204</v>
      </c>
      <c r="M30" s="129"/>
      <c r="N30" s="440">
        <v>12764.92756</v>
      </c>
      <c r="O30" s="129"/>
      <c r="P30" s="440">
        <v>12260.010829999999</v>
      </c>
      <c r="Q30" s="440"/>
      <c r="R30" s="150">
        <v>101627.67767400001</v>
      </c>
      <c r="S30" s="150"/>
      <c r="T30" s="628"/>
      <c r="U30" s="440">
        <v>4679.3303499999993</v>
      </c>
      <c r="V30" s="933"/>
      <c r="W30" s="440">
        <v>3670.5076400000003</v>
      </c>
      <c r="X30" s="933"/>
      <c r="Y30" s="440">
        <v>6165.6809599999997</v>
      </c>
      <c r="Z30" s="440"/>
      <c r="AA30" s="440">
        <v>48611.190069999997</v>
      </c>
      <c r="AB30" s="126"/>
      <c r="AC30" s="221">
        <v>11007.899710000002</v>
      </c>
      <c r="AD30" s="793"/>
      <c r="AE30" s="762"/>
      <c r="AF30" s="820"/>
      <c r="AG30" s="762"/>
      <c r="AH30" s="611"/>
      <c r="AJ30" s="642"/>
    </row>
    <row r="31" spans="1:36" s="760" customFormat="1" x14ac:dyDescent="0.2">
      <c r="A31" s="994"/>
      <c r="B31" s="643"/>
      <c r="C31" s="644" t="s">
        <v>137</v>
      </c>
      <c r="D31" s="129"/>
      <c r="E31" s="631"/>
      <c r="F31" s="129"/>
      <c r="G31" s="631"/>
      <c r="H31" s="631"/>
      <c r="I31" s="631"/>
      <c r="J31" s="631"/>
      <c r="K31" s="762"/>
      <c r="L31" s="129"/>
      <c r="M31" s="766"/>
      <c r="N31" s="129"/>
      <c r="O31" s="766"/>
      <c r="P31" s="129"/>
      <c r="Q31" s="129"/>
      <c r="R31" s="129"/>
      <c r="S31" s="129"/>
      <c r="T31" s="607"/>
      <c r="U31" s="129"/>
      <c r="V31" s="129"/>
      <c r="W31" s="129"/>
      <c r="X31" s="129"/>
      <c r="Y31" s="129"/>
      <c r="Z31" s="129"/>
      <c r="AA31" s="129"/>
      <c r="AB31" s="129"/>
      <c r="AC31" s="548"/>
      <c r="AE31" s="762"/>
      <c r="AF31" s="762"/>
      <c r="AG31" s="762"/>
      <c r="AH31" s="611"/>
      <c r="AJ31" s="642"/>
    </row>
    <row r="32" spans="1:36" s="760" customFormat="1" ht="6.75" customHeight="1" x14ac:dyDescent="0.2">
      <c r="A32" s="994"/>
      <c r="B32" s="645"/>
      <c r="C32" s="646"/>
      <c r="D32" s="647"/>
      <c r="E32" s="648"/>
      <c r="F32" s="647"/>
      <c r="G32" s="648"/>
      <c r="H32" s="648"/>
      <c r="I32" s="648"/>
      <c r="J32" s="648"/>
      <c r="K32" s="647"/>
      <c r="L32" s="647"/>
      <c r="M32" s="833"/>
      <c r="N32" s="647"/>
      <c r="O32" s="833"/>
      <c r="P32" s="647"/>
      <c r="Q32" s="647"/>
      <c r="R32" s="647"/>
      <c r="S32" s="647"/>
      <c r="T32" s="177"/>
      <c r="U32" s="647"/>
      <c r="V32" s="348"/>
      <c r="W32" s="647"/>
      <c r="X32" s="348"/>
      <c r="Y32" s="647"/>
      <c r="Z32" s="647"/>
      <c r="AA32" s="647"/>
      <c r="AB32" s="348"/>
      <c r="AC32" s="549"/>
      <c r="AE32" s="762"/>
      <c r="AF32" s="762"/>
      <c r="AG32" s="762"/>
      <c r="AH32" s="611"/>
      <c r="AJ32" s="642"/>
    </row>
    <row r="33" spans="1:36" s="760" customFormat="1" ht="9" customHeight="1" x14ac:dyDescent="0.2">
      <c r="A33" s="994"/>
      <c r="B33" s="649"/>
      <c r="C33" s="650"/>
      <c r="D33" s="126"/>
      <c r="E33" s="934"/>
      <c r="F33" s="126"/>
      <c r="G33" s="934"/>
      <c r="H33" s="934"/>
      <c r="I33" s="934"/>
      <c r="J33" s="934"/>
      <c r="K33" s="126"/>
      <c r="L33" s="126"/>
      <c r="M33" s="480"/>
      <c r="N33" s="126"/>
      <c r="O33" s="480"/>
      <c r="P33" s="126"/>
      <c r="Q33" s="126"/>
      <c r="R33" s="126"/>
      <c r="S33" s="126"/>
      <c r="T33" s="179"/>
      <c r="U33" s="126"/>
      <c r="V33" s="129"/>
      <c r="W33" s="126"/>
      <c r="X33" s="129"/>
      <c r="Y33" s="126"/>
      <c r="Z33" s="126"/>
      <c r="AA33" s="126"/>
      <c r="AB33" s="129"/>
      <c r="AC33" s="548"/>
      <c r="AE33" s="762"/>
      <c r="AF33" s="762"/>
      <c r="AG33" s="762"/>
      <c r="AH33" s="611"/>
      <c r="AJ33" s="642"/>
    </row>
    <row r="34" spans="1:36" s="760" customFormat="1" ht="14.25" customHeight="1" x14ac:dyDescent="0.2">
      <c r="A34" s="994"/>
      <c r="B34" s="614"/>
      <c r="C34" s="271" t="s">
        <v>13</v>
      </c>
      <c r="D34" s="651">
        <v>565165.37101</v>
      </c>
      <c r="E34" s="651"/>
      <c r="F34" s="651">
        <v>631303.67321000015</v>
      </c>
      <c r="G34" s="651"/>
      <c r="H34" s="651">
        <v>638915.14270999993</v>
      </c>
      <c r="I34" s="651"/>
      <c r="J34" s="651">
        <v>616040.55417000002</v>
      </c>
      <c r="K34" s="651"/>
      <c r="L34" s="651">
        <v>60942.432078999998</v>
      </c>
      <c r="M34" s="611"/>
      <c r="N34" s="651">
        <v>62166.996900000013</v>
      </c>
      <c r="O34" s="611"/>
      <c r="P34" s="651">
        <v>62331.703990000002</v>
      </c>
      <c r="Q34" s="651"/>
      <c r="R34" s="651">
        <v>607262.92601899989</v>
      </c>
      <c r="S34" s="651"/>
      <c r="T34" s="651"/>
      <c r="U34" s="651">
        <v>56522.064720000002</v>
      </c>
      <c r="V34" s="935"/>
      <c r="W34" s="651">
        <v>54492.396049999988</v>
      </c>
      <c r="X34" s="935"/>
      <c r="Y34" s="651">
        <v>48720.223980000002</v>
      </c>
      <c r="Z34" s="651"/>
      <c r="AA34" s="651">
        <v>503618.62781999999</v>
      </c>
      <c r="AB34" s="651"/>
      <c r="AC34" s="666"/>
      <c r="AE34" s="762"/>
      <c r="AF34" s="766"/>
      <c r="AG34" s="762"/>
      <c r="AH34" s="611"/>
      <c r="AJ34" s="642"/>
    </row>
    <row r="35" spans="1:36" s="760" customFormat="1" ht="13.5" customHeight="1" x14ac:dyDescent="0.2">
      <c r="A35" s="994"/>
      <c r="B35" s="643"/>
      <c r="C35" s="644" t="s">
        <v>22</v>
      </c>
      <c r="D35" s="611"/>
      <c r="E35" s="652"/>
      <c r="F35" s="639"/>
      <c r="G35" s="653"/>
      <c r="H35" s="936"/>
      <c r="I35" s="936"/>
      <c r="J35" s="150"/>
      <c r="K35" s="936"/>
      <c r="L35" s="936"/>
      <c r="M35" s="936"/>
      <c r="N35" s="936"/>
      <c r="O35" s="936"/>
      <c r="P35" s="936"/>
      <c r="Q35" s="936"/>
      <c r="R35" s="129"/>
      <c r="S35" s="129"/>
      <c r="T35" s="937"/>
      <c r="U35" s="150"/>
      <c r="V35" s="150"/>
      <c r="W35" s="150"/>
      <c r="X35" s="150"/>
      <c r="Y35" s="150"/>
      <c r="Z35" s="150"/>
      <c r="AA35" s="150"/>
      <c r="AB35" s="150"/>
      <c r="AC35" s="221"/>
      <c r="AE35" s="762"/>
      <c r="AF35" s="762"/>
      <c r="AG35" s="762"/>
      <c r="AH35" s="611"/>
      <c r="AJ35" s="642"/>
    </row>
    <row r="36" spans="1:36" s="760" customFormat="1" ht="9.75" customHeight="1" thickBot="1" x14ac:dyDescent="0.25">
      <c r="A36" s="994"/>
      <c r="B36" s="654"/>
      <c r="C36" s="655"/>
      <c r="D36" s="656"/>
      <c r="E36" s="656"/>
      <c r="F36" s="764"/>
      <c r="G36" s="764"/>
      <c r="H36" s="462"/>
      <c r="I36" s="462"/>
      <c r="J36" s="462"/>
      <c r="K36" s="462"/>
      <c r="L36" s="462"/>
      <c r="M36" s="462"/>
      <c r="N36" s="462"/>
      <c r="O36" s="462"/>
      <c r="P36" s="462"/>
      <c r="Q36" s="462"/>
      <c r="R36" s="462"/>
      <c r="S36" s="462"/>
      <c r="T36" s="665"/>
      <c r="U36" s="460"/>
      <c r="V36" s="460"/>
      <c r="W36" s="460"/>
      <c r="X36" s="460"/>
      <c r="Y36" s="460"/>
      <c r="Z36" s="460"/>
      <c r="AA36" s="460"/>
      <c r="AB36" s="460"/>
      <c r="AC36" s="588"/>
      <c r="AE36" s="762"/>
      <c r="AF36" s="762"/>
      <c r="AG36" s="762"/>
      <c r="AH36" s="611"/>
      <c r="AJ36" s="642"/>
    </row>
    <row r="37" spans="1:36" s="760" customFormat="1" ht="14.25" customHeight="1" x14ac:dyDescent="0.2">
      <c r="A37" s="557"/>
      <c r="B37" s="132" t="s">
        <v>138</v>
      </c>
      <c r="C37" s="132"/>
      <c r="D37" s="657"/>
      <c r="E37" s="657"/>
      <c r="F37" s="658"/>
      <c r="G37" s="658"/>
      <c r="H37" s="74"/>
      <c r="I37" s="74"/>
      <c r="J37" s="74"/>
      <c r="K37" s="74"/>
      <c r="L37" s="74"/>
      <c r="M37" s="74"/>
      <c r="N37" s="74"/>
      <c r="O37" s="74"/>
      <c r="P37" s="74"/>
      <c r="Q37" s="74"/>
      <c r="R37" s="74"/>
      <c r="S37" s="74"/>
      <c r="U37" s="770"/>
      <c r="V37" s="770"/>
      <c r="W37" s="770"/>
      <c r="X37" s="770"/>
      <c r="Y37" s="770"/>
      <c r="Z37" s="770"/>
      <c r="AA37" s="770"/>
      <c r="AB37" s="770"/>
      <c r="AC37" s="770"/>
      <c r="AE37" s="762"/>
      <c r="AF37" s="762"/>
      <c r="AG37" s="762"/>
      <c r="AH37" s="611"/>
    </row>
    <row r="38" spans="1:36" s="760" customFormat="1" ht="11.25" customHeight="1" x14ac:dyDescent="0.2">
      <c r="B38" s="132" t="s">
        <v>139</v>
      </c>
      <c r="C38" s="658"/>
      <c r="D38" s="659"/>
      <c r="E38" s="659"/>
      <c r="F38" s="658"/>
      <c r="G38" s="658"/>
      <c r="H38" s="117"/>
      <c r="I38" s="117"/>
      <c r="J38" s="74"/>
      <c r="K38" s="74"/>
      <c r="L38" s="117"/>
      <c r="M38" s="74"/>
      <c r="N38" s="117"/>
      <c r="O38" s="74"/>
      <c r="P38" s="74"/>
      <c r="Q38" s="74"/>
      <c r="R38" s="74"/>
      <c r="S38" s="74"/>
      <c r="AB38" s="770"/>
      <c r="AC38" s="770"/>
      <c r="AE38" s="762"/>
      <c r="AF38" s="762"/>
      <c r="AG38" s="762"/>
      <c r="AH38" s="611"/>
    </row>
    <row r="39" spans="1:36" s="760" customFormat="1" ht="10.5" customHeight="1" x14ac:dyDescent="0.2">
      <c r="C39" s="132" t="s">
        <v>140</v>
      </c>
      <c r="D39" s="642"/>
      <c r="E39" s="642"/>
      <c r="H39" s="117"/>
      <c r="I39" s="117"/>
      <c r="L39" s="763"/>
      <c r="N39" s="763"/>
      <c r="AB39" s="667"/>
      <c r="AC39" s="667"/>
      <c r="AE39" s="762"/>
      <c r="AF39" s="762"/>
      <c r="AG39" s="762"/>
      <c r="AH39" s="611"/>
    </row>
    <row r="40" spans="1:36" s="760" customFormat="1" x14ac:dyDescent="0.2">
      <c r="B40" s="660"/>
      <c r="D40" s="661"/>
      <c r="E40" s="661"/>
      <c r="F40" s="763"/>
      <c r="G40" s="763"/>
      <c r="L40" s="763"/>
      <c r="M40" s="763"/>
      <c r="N40" s="763"/>
      <c r="O40" s="763"/>
      <c r="AE40" s="762"/>
      <c r="AF40" s="762"/>
      <c r="AG40" s="762"/>
      <c r="AH40" s="611"/>
    </row>
    <row r="41" spans="1:36" s="760" customFormat="1" x14ac:dyDescent="0.2">
      <c r="D41" s="661"/>
      <c r="E41" s="661"/>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E41" s="762"/>
      <c r="AF41" s="762"/>
      <c r="AG41" s="762"/>
      <c r="AH41" s="611"/>
    </row>
    <row r="42" spans="1:36" s="760" customFormat="1" x14ac:dyDescent="0.2">
      <c r="D42" s="661"/>
      <c r="E42" s="661"/>
      <c r="F42" s="770"/>
      <c r="G42" s="770"/>
      <c r="H42" s="770"/>
      <c r="I42" s="770"/>
      <c r="J42" s="770"/>
      <c r="K42" s="770"/>
      <c r="L42" s="770"/>
      <c r="M42" s="770"/>
      <c r="N42" s="770"/>
      <c r="O42" s="770"/>
      <c r="P42" s="770"/>
      <c r="Q42" s="770"/>
      <c r="R42" s="770"/>
      <c r="S42" s="770"/>
      <c r="T42" s="770"/>
      <c r="U42" s="770"/>
      <c r="V42" s="770"/>
      <c r="W42" s="770"/>
      <c r="X42" s="770"/>
      <c r="Y42" s="770"/>
      <c r="Z42" s="770"/>
      <c r="AA42" s="770"/>
      <c r="AB42" s="770"/>
      <c r="AC42" s="770"/>
      <c r="AE42" s="762"/>
      <c r="AF42" s="762"/>
      <c r="AG42" s="762"/>
      <c r="AH42" s="611"/>
    </row>
    <row r="43" spans="1:36" s="760" customFormat="1" x14ac:dyDescent="0.2">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763"/>
      <c r="AH43" s="642"/>
    </row>
    <row r="44" spans="1:36" s="760" customFormat="1" x14ac:dyDescent="0.2">
      <c r="D44" s="642"/>
      <c r="E44" s="642"/>
      <c r="AH44" s="642"/>
    </row>
    <row r="45" spans="1:36" s="760" customFormat="1" x14ac:dyDescent="0.2">
      <c r="D45" s="663"/>
      <c r="E45" s="663"/>
      <c r="F45" s="663"/>
      <c r="G45" s="663"/>
      <c r="H45" s="663"/>
      <c r="I45" s="663"/>
      <c r="J45" s="663"/>
      <c r="K45" s="663"/>
      <c r="L45" s="663"/>
      <c r="M45" s="663"/>
      <c r="N45" s="663"/>
      <c r="O45" s="663"/>
      <c r="P45" s="663"/>
      <c r="Q45" s="663"/>
      <c r="R45" s="663"/>
      <c r="S45" s="663"/>
      <c r="T45" s="663"/>
      <c r="U45" s="663"/>
      <c r="V45" s="663"/>
      <c r="W45" s="663"/>
      <c r="X45" s="663"/>
      <c r="Y45" s="663"/>
      <c r="Z45" s="663"/>
      <c r="AA45" s="663"/>
      <c r="AH45" s="642"/>
    </row>
    <row r="46" spans="1:36" s="760" customFormat="1" x14ac:dyDescent="0.2">
      <c r="D46" s="642"/>
      <c r="E46" s="642"/>
      <c r="AH46" s="642"/>
    </row>
    <row r="47" spans="1:36" s="760" customFormat="1" x14ac:dyDescent="0.2">
      <c r="D47" s="642"/>
      <c r="E47" s="642"/>
      <c r="AH47" s="642"/>
    </row>
    <row r="48" spans="1:36" s="760" customFormat="1" x14ac:dyDescent="0.2">
      <c r="D48" s="642"/>
      <c r="E48" s="642"/>
      <c r="AH48" s="642"/>
    </row>
    <row r="49" spans="4:34" s="760" customFormat="1" x14ac:dyDescent="0.2">
      <c r="D49" s="642"/>
      <c r="E49" s="642"/>
      <c r="AH49" s="642"/>
    </row>
    <row r="50" spans="4:34" s="760" customFormat="1" x14ac:dyDescent="0.2">
      <c r="D50" s="642"/>
      <c r="E50" s="642"/>
      <c r="AH50" s="642"/>
    </row>
    <row r="51" spans="4:34" s="760" customFormat="1" x14ac:dyDescent="0.2">
      <c r="D51" s="642"/>
      <c r="E51" s="642"/>
      <c r="AH51" s="642"/>
    </row>
    <row r="52" spans="4:34" s="760" customFormat="1" x14ac:dyDescent="0.2">
      <c r="D52" s="642"/>
      <c r="E52" s="642"/>
      <c r="AH52" s="642"/>
    </row>
    <row r="53" spans="4:34" s="760" customFormat="1" x14ac:dyDescent="0.2">
      <c r="D53" s="642"/>
      <c r="E53" s="642"/>
      <c r="AH53" s="642"/>
    </row>
    <row r="54" spans="4:34" s="760" customFormat="1" x14ac:dyDescent="0.2">
      <c r="D54" s="642"/>
      <c r="E54" s="642"/>
      <c r="AH54" s="642"/>
    </row>
    <row r="55" spans="4:34" s="760" customFormat="1" x14ac:dyDescent="0.2">
      <c r="D55" s="642"/>
      <c r="E55" s="642"/>
      <c r="AH55" s="642"/>
    </row>
    <row r="56" spans="4:34" s="760" customFormat="1" x14ac:dyDescent="0.2">
      <c r="D56" s="642"/>
      <c r="E56" s="642"/>
      <c r="AH56" s="642"/>
    </row>
    <row r="57" spans="4:34" s="760" customFormat="1" x14ac:dyDescent="0.2">
      <c r="D57" s="642"/>
      <c r="E57" s="642"/>
      <c r="AH57" s="642"/>
    </row>
    <row r="58" spans="4:34" s="760" customFormat="1" x14ac:dyDescent="0.2">
      <c r="D58" s="642"/>
      <c r="E58" s="642"/>
      <c r="AH58" s="642"/>
    </row>
    <row r="59" spans="4:34" s="760" customFormat="1" x14ac:dyDescent="0.2">
      <c r="D59" s="642"/>
      <c r="E59" s="642"/>
      <c r="AH59" s="642"/>
    </row>
    <row r="60" spans="4:34" s="760" customFormat="1" x14ac:dyDescent="0.2">
      <c r="D60" s="642"/>
      <c r="E60" s="642"/>
      <c r="AH60" s="642"/>
    </row>
    <row r="61" spans="4:34" x14ac:dyDescent="0.2">
      <c r="AH61" s="590"/>
    </row>
    <row r="62" spans="4:34" x14ac:dyDescent="0.2">
      <c r="AH62" s="590"/>
    </row>
    <row r="63" spans="4:34" x14ac:dyDescent="0.2">
      <c r="AH63" s="590"/>
    </row>
    <row r="64" spans="4:34" x14ac:dyDescent="0.2">
      <c r="AH64" s="590"/>
    </row>
    <row r="65" spans="4:34" x14ac:dyDescent="0.2">
      <c r="AH65" s="590"/>
    </row>
    <row r="66" spans="4:34" x14ac:dyDescent="0.2">
      <c r="AH66" s="590"/>
    </row>
    <row r="67" spans="4:34" x14ac:dyDescent="0.2">
      <c r="AH67" s="590"/>
    </row>
    <row r="68" spans="4:34" x14ac:dyDescent="0.2">
      <c r="AH68" s="590"/>
    </row>
    <row r="69" spans="4:34" x14ac:dyDescent="0.2">
      <c r="AH69" s="590"/>
    </row>
    <row r="70" spans="4:34" x14ac:dyDescent="0.2">
      <c r="AH70" s="590"/>
    </row>
    <row r="71" spans="4:34" x14ac:dyDescent="0.2">
      <c r="AH71" s="590"/>
    </row>
    <row r="72" spans="4:34" x14ac:dyDescent="0.2">
      <c r="AH72" s="590"/>
    </row>
    <row r="73" spans="4:34" x14ac:dyDescent="0.2">
      <c r="AH73" s="590"/>
    </row>
    <row r="74" spans="4:34" x14ac:dyDescent="0.2">
      <c r="D74" s="664"/>
      <c r="E74" s="664"/>
      <c r="AH74" s="590"/>
    </row>
    <row r="75" spans="4:34" x14ac:dyDescent="0.2">
      <c r="D75" s="664"/>
      <c r="E75" s="664"/>
      <c r="F75" s="664"/>
      <c r="G75" s="664"/>
      <c r="H75" s="771"/>
      <c r="I75" s="771"/>
      <c r="J75" s="771"/>
    </row>
  </sheetData>
  <mergeCells count="11">
    <mergeCell ref="X4:AC4"/>
    <mergeCell ref="X5:AC5"/>
    <mergeCell ref="A6:A36"/>
    <mergeCell ref="L8:P8"/>
    <mergeCell ref="U8:Y8"/>
    <mergeCell ref="AA8:AB8"/>
    <mergeCell ref="AA9:AB9"/>
    <mergeCell ref="R11:S11"/>
    <mergeCell ref="AA11:AB11"/>
    <mergeCell ref="R12:S12"/>
    <mergeCell ref="AA12:AB12"/>
  </mergeCells>
  <printOptions horizontalCentered="1"/>
  <pageMargins left="0" right="0" top="0.19685039370078741" bottom="0" header="0.51181102362204722" footer="0.51181102362204722"/>
  <pageSetup paperSize="9" scale="91"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pageSetUpPr fitToPage="1"/>
  </sheetPr>
  <dimension ref="A1:AH47"/>
  <sheetViews>
    <sheetView zoomScaleNormal="100" zoomScaleSheetLayoutView="100" workbookViewId="0"/>
  </sheetViews>
  <sheetFormatPr defaultColWidth="7.7109375" defaultRowHeight="11.25" x14ac:dyDescent="0.2"/>
  <cols>
    <col min="1" max="1" width="4.28515625" style="73" customWidth="1"/>
    <col min="2" max="2" width="0.85546875" style="73" customWidth="1"/>
    <col min="3" max="3" width="13.42578125" style="73" customWidth="1"/>
    <col min="4" max="4" width="2.7109375" style="73" customWidth="1"/>
    <col min="5" max="5" width="8.42578125" style="73" customWidth="1"/>
    <col min="6" max="6" width="2.7109375" style="73" customWidth="1"/>
    <col min="7" max="7" width="8.42578125" style="73" customWidth="1"/>
    <col min="8" max="8" width="2.7109375" style="73" customWidth="1"/>
    <col min="9" max="9" width="8.42578125" style="73" customWidth="1"/>
    <col min="10" max="10" width="2.7109375" style="73" customWidth="1"/>
    <col min="11" max="11" width="8.42578125" style="73" customWidth="1"/>
    <col min="12" max="12" width="2.7109375" style="73" customWidth="1"/>
    <col min="13" max="13" width="7" style="73" customWidth="1"/>
    <col min="14" max="14" width="1.5703125" style="73" customWidth="1"/>
    <col min="15" max="15" width="7" style="73" customWidth="1"/>
    <col min="16" max="16" width="1.5703125" style="73" customWidth="1"/>
    <col min="17" max="17" width="8.42578125" style="73" customWidth="1"/>
    <col min="18" max="18" width="1.5703125" style="73" customWidth="1"/>
    <col min="19" max="19" width="3.85546875" style="73" customWidth="1"/>
    <col min="20" max="20" width="10.7109375" style="73" customWidth="1"/>
    <col min="21" max="21" width="3.42578125" style="73" customWidth="1"/>
    <col min="22" max="22" width="2.28515625" style="73" customWidth="1"/>
    <col min="23" max="23" width="8.42578125" style="73" customWidth="1"/>
    <col min="24" max="24" width="1.7109375" style="73" customWidth="1"/>
    <col min="25" max="25" width="8.42578125" style="73" customWidth="1"/>
    <col min="26" max="26" width="1.85546875" style="73" customWidth="1"/>
    <col min="27" max="27" width="8.42578125" style="73" customWidth="1"/>
    <col min="28" max="28" width="2.140625" style="73" customWidth="1"/>
    <col min="29" max="29" width="3.85546875" style="73" customWidth="1"/>
    <col min="30" max="30" width="8.28515625" style="73" customWidth="1"/>
    <col min="31" max="31" width="4.140625" style="73" customWidth="1"/>
    <col min="32" max="32" width="2.140625" style="74" customWidth="1"/>
    <col min="33" max="33" width="1.28515625" style="73" customWidth="1"/>
    <col min="34" max="34" width="7.7109375" style="73" customWidth="1"/>
    <col min="35" max="16384" width="7.7109375" style="73"/>
  </cols>
  <sheetData>
    <row r="1" spans="1:33" ht="12" customHeight="1" x14ac:dyDescent="0.2">
      <c r="C1" s="501" t="s">
        <v>141</v>
      </c>
    </row>
    <row r="2" spans="1:33" ht="12" customHeight="1" x14ac:dyDescent="0.2">
      <c r="C2" s="554" t="s">
        <v>142</v>
      </c>
    </row>
    <row r="3" spans="1:33" ht="12" customHeight="1" x14ac:dyDescent="0.2"/>
    <row r="4" spans="1:33" ht="12" customHeight="1" x14ac:dyDescent="0.2">
      <c r="AA4" s="992" t="s">
        <v>2</v>
      </c>
      <c r="AB4" s="992"/>
      <c r="AC4" s="992"/>
      <c r="AD4" s="992"/>
      <c r="AE4" s="992"/>
      <c r="AF4" s="992"/>
      <c r="AG4" s="772"/>
    </row>
    <row r="5" spans="1:33" ht="12" customHeight="1" x14ac:dyDescent="0.2">
      <c r="A5" s="978" t="s">
        <v>415</v>
      </c>
      <c r="B5" s="199"/>
      <c r="R5" s="573"/>
      <c r="S5" s="574"/>
      <c r="T5" s="574"/>
      <c r="U5" s="74"/>
      <c r="AA5" s="995" t="s">
        <v>96</v>
      </c>
      <c r="AB5" s="995"/>
      <c r="AC5" s="995"/>
      <c r="AD5" s="995"/>
      <c r="AE5" s="995"/>
      <c r="AF5" s="995"/>
      <c r="AG5" s="773"/>
    </row>
    <row r="6" spans="1:33" ht="4.5" customHeight="1" thickBot="1" x14ac:dyDescent="0.25">
      <c r="A6" s="979"/>
      <c r="B6" s="199"/>
    </row>
    <row r="7" spans="1:33" x14ac:dyDescent="0.2">
      <c r="A7" s="979"/>
      <c r="B7" s="199"/>
      <c r="C7" s="502"/>
      <c r="D7" s="285"/>
      <c r="E7" s="510"/>
      <c r="F7" s="510"/>
      <c r="G7" s="510"/>
      <c r="H7" s="510"/>
      <c r="I7" s="510"/>
      <c r="J7" s="510"/>
      <c r="K7" s="510"/>
      <c r="L7" s="510"/>
      <c r="M7" s="510"/>
      <c r="N7" s="510"/>
      <c r="O7" s="510"/>
      <c r="P7" s="510"/>
      <c r="Q7" s="510"/>
      <c r="R7" s="510"/>
      <c r="S7" s="510"/>
      <c r="T7" s="510"/>
      <c r="U7" s="510"/>
      <c r="V7" s="510"/>
      <c r="W7" s="510"/>
      <c r="X7" s="510"/>
      <c r="Y7" s="510"/>
      <c r="Z7" s="510"/>
      <c r="AA7" s="510"/>
      <c r="AB7" s="510"/>
      <c r="AC7" s="510"/>
      <c r="AD7" s="510"/>
      <c r="AE7" s="510"/>
      <c r="AF7" s="581"/>
    </row>
    <row r="8" spans="1:33" ht="12.75" customHeight="1" x14ac:dyDescent="0.2">
      <c r="A8" s="979"/>
      <c r="B8" s="199"/>
      <c r="C8" s="446" t="s">
        <v>144</v>
      </c>
      <c r="D8" s="187"/>
      <c r="E8" s="189"/>
      <c r="F8" s="189"/>
      <c r="G8" s="189"/>
      <c r="H8" s="189"/>
      <c r="I8" s="189"/>
      <c r="J8" s="189"/>
      <c r="K8" s="189"/>
      <c r="L8" s="189"/>
      <c r="M8" s="1002">
        <v>2021</v>
      </c>
      <c r="N8" s="1002"/>
      <c r="O8" s="1002"/>
      <c r="P8" s="1002"/>
      <c r="Q8" s="1002"/>
      <c r="R8" s="857"/>
      <c r="S8" s="997" t="s">
        <v>417</v>
      </c>
      <c r="T8" s="997"/>
      <c r="U8" s="997"/>
      <c r="V8" s="858"/>
      <c r="W8" s="1002">
        <v>2020</v>
      </c>
      <c r="X8" s="1002"/>
      <c r="Y8" s="1002"/>
      <c r="Z8" s="1002"/>
      <c r="AA8" s="1002"/>
      <c r="AB8" s="783"/>
      <c r="AC8" s="998" t="s">
        <v>417</v>
      </c>
      <c r="AD8" s="998"/>
      <c r="AE8" s="998"/>
      <c r="AF8" s="582"/>
    </row>
    <row r="9" spans="1:33" ht="10.5" customHeight="1" x14ac:dyDescent="0.2">
      <c r="A9" s="979"/>
      <c r="B9" s="199"/>
      <c r="C9" s="447" t="s">
        <v>145</v>
      </c>
      <c r="D9" s="187"/>
      <c r="E9" s="189"/>
      <c r="F9" s="189"/>
      <c r="G9" s="189"/>
      <c r="H9" s="189"/>
      <c r="I9" s="189"/>
      <c r="J9" s="189"/>
      <c r="K9" s="189"/>
      <c r="L9" s="189"/>
      <c r="M9" s="189"/>
      <c r="N9" s="189"/>
      <c r="O9" s="189"/>
      <c r="P9" s="189"/>
      <c r="Q9" s="189"/>
      <c r="R9" s="189"/>
      <c r="S9" s="999" t="s">
        <v>418</v>
      </c>
      <c r="T9" s="999"/>
      <c r="U9" s="999"/>
      <c r="V9" s="530"/>
      <c r="W9" s="189"/>
      <c r="X9" s="189"/>
      <c r="Y9" s="189"/>
      <c r="Z9" s="189"/>
      <c r="AA9" s="189"/>
      <c r="AB9" s="189"/>
      <c r="AC9" s="1000" t="s">
        <v>418</v>
      </c>
      <c r="AD9" s="1000"/>
      <c r="AE9" s="1000"/>
      <c r="AF9" s="583"/>
    </row>
    <row r="10" spans="1:33" ht="3" customHeight="1" x14ac:dyDescent="0.2">
      <c r="A10" s="979"/>
      <c r="B10" s="199"/>
      <c r="C10" s="512"/>
      <c r="D10" s="187"/>
      <c r="E10" s="189"/>
      <c r="F10" s="189"/>
      <c r="G10" s="189"/>
      <c r="H10" s="189"/>
      <c r="I10" s="189"/>
      <c r="J10" s="189"/>
      <c r="K10" s="189"/>
      <c r="L10" s="189"/>
      <c r="M10" s="569"/>
      <c r="N10" s="569"/>
      <c r="O10" s="569"/>
      <c r="P10" s="569"/>
      <c r="Q10" s="569"/>
      <c r="R10" s="189"/>
      <c r="S10" s="569"/>
      <c r="T10" s="367"/>
      <c r="U10" s="358"/>
      <c r="V10" s="189"/>
      <c r="W10" s="569"/>
      <c r="X10" s="569"/>
      <c r="Y10" s="569"/>
      <c r="Z10" s="569"/>
      <c r="AA10" s="569"/>
      <c r="AB10" s="189"/>
      <c r="AC10" s="569"/>
      <c r="AD10" s="367"/>
      <c r="AE10" s="358"/>
      <c r="AF10" s="584"/>
    </row>
    <row r="11" spans="1:33" ht="6.75" customHeight="1" x14ac:dyDescent="0.2">
      <c r="A11" s="979"/>
      <c r="B11" s="199"/>
      <c r="C11" s="512"/>
      <c r="D11" s="187"/>
      <c r="E11" s="555"/>
      <c r="F11" s="555"/>
      <c r="G11" s="189"/>
      <c r="H11" s="189"/>
      <c r="I11" s="189"/>
      <c r="J11" s="189"/>
      <c r="K11" s="189"/>
      <c r="L11" s="189"/>
      <c r="M11" s="555"/>
      <c r="N11" s="555"/>
      <c r="O11" s="555"/>
      <c r="P11" s="555"/>
      <c r="Q11" s="555"/>
      <c r="R11" s="189"/>
      <c r="S11" s="189"/>
      <c r="T11" s="914"/>
      <c r="U11" s="357"/>
      <c r="V11" s="858"/>
      <c r="W11" s="555"/>
      <c r="X11" s="555"/>
      <c r="Y11" s="555"/>
      <c r="Z11" s="555"/>
      <c r="AA11" s="555"/>
      <c r="AB11" s="189"/>
      <c r="AC11" s="189"/>
      <c r="AD11" s="914"/>
      <c r="AE11" s="357"/>
      <c r="AF11" s="585"/>
    </row>
    <row r="12" spans="1:33" ht="11.25" customHeight="1" x14ac:dyDescent="0.2">
      <c r="A12" s="979"/>
      <c r="B12" s="199"/>
      <c r="C12" s="512"/>
      <c r="D12" s="187"/>
      <c r="E12" s="918">
        <v>2020</v>
      </c>
      <c r="F12" s="857"/>
      <c r="G12" s="857">
        <v>2019</v>
      </c>
      <c r="H12" s="857"/>
      <c r="I12" s="857">
        <v>2018</v>
      </c>
      <c r="J12" s="857"/>
      <c r="K12" s="857">
        <v>2017</v>
      </c>
      <c r="L12" s="189"/>
      <c r="M12" s="949" t="s">
        <v>428</v>
      </c>
      <c r="N12" s="884"/>
      <c r="O12" s="972" t="s">
        <v>423</v>
      </c>
      <c r="P12" s="973"/>
      <c r="Q12" s="972" t="s">
        <v>421</v>
      </c>
      <c r="R12" s="53"/>
      <c r="S12" s="1001" t="s">
        <v>429</v>
      </c>
      <c r="T12" s="1001"/>
      <c r="U12" s="1001"/>
      <c r="V12" s="858"/>
      <c r="W12" s="949" t="s">
        <v>427</v>
      </c>
      <c r="X12" s="898"/>
      <c r="Y12" s="972" t="s">
        <v>423</v>
      </c>
      <c r="Z12" s="973"/>
      <c r="AA12" s="972" t="s">
        <v>421</v>
      </c>
      <c r="AB12" s="53"/>
      <c r="AC12" s="1001" t="s">
        <v>430</v>
      </c>
      <c r="AD12" s="1001"/>
      <c r="AE12" s="1001"/>
      <c r="AF12" s="585"/>
    </row>
    <row r="13" spans="1:33" x14ac:dyDescent="0.2">
      <c r="A13" s="979"/>
      <c r="B13" s="199"/>
      <c r="C13" s="512"/>
      <c r="D13" s="187"/>
      <c r="E13" s="918"/>
      <c r="F13" s="857"/>
      <c r="G13" s="857"/>
      <c r="H13" s="857"/>
      <c r="I13" s="857"/>
      <c r="J13" s="857"/>
      <c r="K13" s="857"/>
      <c r="L13" s="189"/>
      <c r="M13" s="401"/>
      <c r="N13" s="857"/>
      <c r="O13" s="401"/>
      <c r="P13" s="973"/>
      <c r="Q13" s="401"/>
      <c r="R13" s="857"/>
      <c r="S13" s="1001">
        <v>2021</v>
      </c>
      <c r="T13" s="1001"/>
      <c r="U13" s="1001"/>
      <c r="V13" s="864"/>
      <c r="W13" s="401"/>
      <c r="X13" s="857"/>
      <c r="Y13" s="401"/>
      <c r="Z13" s="973"/>
      <c r="AA13" s="401"/>
      <c r="AB13" s="791"/>
      <c r="AC13" s="991">
        <v>2020</v>
      </c>
      <c r="AD13" s="991"/>
      <c r="AE13" s="991"/>
      <c r="AF13" s="586"/>
    </row>
    <row r="14" spans="1:33" ht="4.5" customHeight="1" x14ac:dyDescent="0.2">
      <c r="A14" s="979"/>
      <c r="B14" s="199"/>
      <c r="C14" s="556"/>
      <c r="D14" s="317"/>
      <c r="E14" s="288"/>
      <c r="F14" s="288"/>
      <c r="G14" s="288"/>
      <c r="H14" s="288"/>
      <c r="I14" s="288"/>
      <c r="J14" s="288"/>
      <c r="K14" s="288"/>
      <c r="L14" s="317"/>
      <c r="M14" s="570"/>
      <c r="N14" s="570"/>
      <c r="O14" s="570"/>
      <c r="P14" s="570"/>
      <c r="Q14" s="570"/>
      <c r="R14" s="478"/>
      <c r="S14" s="478"/>
      <c r="T14" s="478"/>
      <c r="U14" s="478"/>
      <c r="V14" s="317"/>
      <c r="W14" s="450"/>
      <c r="X14" s="450"/>
      <c r="Y14" s="450"/>
      <c r="Z14" s="450"/>
      <c r="AA14" s="450"/>
      <c r="AB14" s="317"/>
      <c r="AC14" s="317"/>
      <c r="AD14" s="317"/>
      <c r="AE14" s="317"/>
      <c r="AF14" s="347"/>
    </row>
    <row r="15" spans="1:33" s="74" customFormat="1" x14ac:dyDescent="0.2">
      <c r="A15" s="979"/>
      <c r="B15" s="557"/>
      <c r="C15" s="558"/>
      <c r="D15" s="128"/>
      <c r="E15" s="559"/>
      <c r="F15" s="559"/>
      <c r="G15" s="559"/>
      <c r="H15" s="559"/>
      <c r="I15" s="559"/>
      <c r="J15" s="559"/>
      <c r="K15" s="559"/>
      <c r="L15" s="128"/>
      <c r="M15" s="125"/>
      <c r="N15" s="125"/>
      <c r="O15" s="125"/>
      <c r="P15" s="125"/>
      <c r="Q15" s="125"/>
      <c r="R15" s="128"/>
      <c r="S15" s="128"/>
      <c r="T15" s="128"/>
      <c r="U15" s="128"/>
      <c r="V15" s="128"/>
      <c r="W15" s="125"/>
      <c r="X15" s="125"/>
      <c r="Y15" s="125"/>
      <c r="Z15" s="125"/>
      <c r="AA15" s="125"/>
      <c r="AB15" s="128"/>
      <c r="AC15" s="128"/>
      <c r="AD15" s="128"/>
      <c r="AE15" s="128"/>
      <c r="AF15" s="174"/>
      <c r="AG15" s="205"/>
    </row>
    <row r="16" spans="1:33" s="74" customFormat="1" x14ac:dyDescent="0.2">
      <c r="A16" s="979"/>
      <c r="B16" s="557"/>
      <c r="C16" s="110"/>
      <c r="D16" s="128"/>
      <c r="E16" s="128"/>
      <c r="F16" s="128"/>
      <c r="G16" s="128"/>
      <c r="H16" s="128"/>
      <c r="I16" s="128"/>
      <c r="J16" s="128"/>
      <c r="K16" s="128"/>
      <c r="L16" s="128"/>
      <c r="M16" s="125"/>
      <c r="N16" s="125"/>
      <c r="O16" s="125"/>
      <c r="P16" s="125"/>
      <c r="Q16" s="125"/>
      <c r="R16" s="128"/>
      <c r="S16" s="128"/>
      <c r="T16" s="128"/>
      <c r="U16" s="128"/>
      <c r="V16" s="128"/>
      <c r="W16" s="125"/>
      <c r="X16" s="125"/>
      <c r="Y16" s="125"/>
      <c r="Z16" s="125"/>
      <c r="AA16" s="125"/>
      <c r="AB16" s="128"/>
      <c r="AC16" s="128"/>
      <c r="AD16" s="128"/>
      <c r="AE16" s="128"/>
      <c r="AF16" s="174"/>
      <c r="AG16" s="205"/>
    </row>
    <row r="17" spans="1:34" s="74" customFormat="1" ht="15" customHeight="1" x14ac:dyDescent="0.2">
      <c r="A17" s="979"/>
      <c r="B17" s="557"/>
      <c r="C17" s="560" t="s">
        <v>146</v>
      </c>
      <c r="D17" s="128"/>
      <c r="E17" s="561">
        <v>1071.96</v>
      </c>
      <c r="F17" s="523"/>
      <c r="G17" s="561">
        <v>1358.35998</v>
      </c>
      <c r="H17" s="523"/>
      <c r="I17" s="561">
        <v>1736.16</v>
      </c>
      <c r="J17" s="523"/>
      <c r="K17" s="561">
        <v>1824.664</v>
      </c>
      <c r="L17" s="129"/>
      <c r="M17" s="561">
        <v>59.52</v>
      </c>
      <c r="N17" s="440"/>
      <c r="O17" s="561">
        <v>112.44</v>
      </c>
      <c r="P17" s="440"/>
      <c r="Q17" s="561">
        <v>20.16</v>
      </c>
      <c r="R17" s="129"/>
      <c r="S17" s="129"/>
      <c r="T17" s="561">
        <v>699.96</v>
      </c>
      <c r="U17" s="129"/>
      <c r="V17" s="129"/>
      <c r="W17" s="561">
        <v>169.92</v>
      </c>
      <c r="X17" s="440"/>
      <c r="Y17" s="561">
        <v>40.32</v>
      </c>
      <c r="Z17" s="440"/>
      <c r="AA17" s="561">
        <v>40.32</v>
      </c>
      <c r="AB17" s="150"/>
      <c r="AC17" s="129"/>
      <c r="AD17" s="561">
        <v>992.15999999999985</v>
      </c>
      <c r="AE17" s="129"/>
      <c r="AF17" s="180"/>
      <c r="AG17" s="220"/>
      <c r="AH17" s="134"/>
    </row>
    <row r="18" spans="1:34" s="74" customFormat="1" ht="10.5" customHeight="1" x14ac:dyDescent="0.2">
      <c r="A18" s="979"/>
      <c r="B18" s="557"/>
      <c r="C18" s="562" t="s">
        <v>147</v>
      </c>
      <c r="D18" s="135"/>
      <c r="E18" s="134"/>
      <c r="F18" s="523"/>
      <c r="G18" s="134"/>
      <c r="H18" s="523"/>
      <c r="I18" s="134"/>
      <c r="J18" s="523"/>
      <c r="K18" s="129"/>
      <c r="L18" s="129"/>
      <c r="N18" s="440"/>
      <c r="P18" s="440"/>
      <c r="R18" s="129"/>
      <c r="S18" s="129"/>
      <c r="T18" s="134"/>
      <c r="U18" s="129"/>
      <c r="V18" s="129"/>
      <c r="W18" s="852"/>
      <c r="X18" s="440"/>
      <c r="Y18" s="852"/>
      <c r="Z18" s="440"/>
      <c r="AA18" s="852"/>
      <c r="AB18" s="150"/>
      <c r="AC18" s="129"/>
      <c r="AD18" s="561"/>
      <c r="AE18" s="129"/>
      <c r="AF18" s="174"/>
      <c r="AG18" s="220"/>
      <c r="AH18" s="134"/>
    </row>
    <row r="19" spans="1:34" s="74" customFormat="1" x14ac:dyDescent="0.2">
      <c r="A19" s="979"/>
      <c r="B19" s="557"/>
      <c r="C19" s="563"/>
      <c r="D19" s="135"/>
      <c r="E19" s="134"/>
      <c r="F19" s="523"/>
      <c r="G19" s="134"/>
      <c r="H19" s="523"/>
      <c r="I19" s="134"/>
      <c r="J19" s="523"/>
      <c r="K19" s="129"/>
      <c r="L19" s="129"/>
      <c r="N19" s="440"/>
      <c r="P19" s="440"/>
      <c r="R19" s="129"/>
      <c r="S19" s="129"/>
      <c r="T19" s="134"/>
      <c r="U19" s="129"/>
      <c r="V19" s="129"/>
      <c r="W19" s="852"/>
      <c r="X19" s="440"/>
      <c r="Y19" s="852"/>
      <c r="Z19" s="440"/>
      <c r="AA19" s="852"/>
      <c r="AB19" s="150"/>
      <c r="AC19" s="129"/>
      <c r="AD19" s="561"/>
      <c r="AE19" s="129"/>
      <c r="AF19" s="174"/>
      <c r="AG19" s="205"/>
      <c r="AH19" s="134"/>
    </row>
    <row r="20" spans="1:34" s="74" customFormat="1" ht="15" customHeight="1" x14ac:dyDescent="0.2">
      <c r="A20" s="979"/>
      <c r="B20" s="557"/>
      <c r="C20" s="560" t="s">
        <v>148</v>
      </c>
      <c r="D20" s="135"/>
      <c r="E20" s="561">
        <v>3011.3330000000001</v>
      </c>
      <c r="F20" s="523"/>
      <c r="G20" s="134">
        <v>2661.06</v>
      </c>
      <c r="H20" s="523"/>
      <c r="I20" s="134">
        <v>3378.2</v>
      </c>
      <c r="J20" s="523"/>
      <c r="K20" s="561">
        <v>4760.28</v>
      </c>
      <c r="L20" s="129"/>
      <c r="M20" s="440">
        <v>100.8</v>
      </c>
      <c r="N20" s="440"/>
      <c r="O20" s="440">
        <v>423.36</v>
      </c>
      <c r="P20" s="440"/>
      <c r="Q20" s="440">
        <v>60.48</v>
      </c>
      <c r="R20" s="129"/>
      <c r="S20" s="129"/>
      <c r="T20" s="561">
        <v>2821.1179999999999</v>
      </c>
      <c r="U20" s="129"/>
      <c r="V20" s="129"/>
      <c r="W20" s="561">
        <v>161.21299999999999</v>
      </c>
      <c r="X20" s="440"/>
      <c r="Y20" s="561">
        <v>80.64</v>
      </c>
      <c r="Z20" s="440"/>
      <c r="AA20" s="561">
        <v>141.12</v>
      </c>
      <c r="AB20" s="150"/>
      <c r="AC20" s="129"/>
      <c r="AD20" s="561">
        <v>2930.6929999999998</v>
      </c>
      <c r="AE20" s="129"/>
      <c r="AF20" s="180"/>
      <c r="AG20" s="220"/>
      <c r="AH20" s="134"/>
    </row>
    <row r="21" spans="1:34" s="74" customFormat="1" ht="10.5" customHeight="1" x14ac:dyDescent="0.2">
      <c r="A21" s="979"/>
      <c r="B21" s="557"/>
      <c r="C21" s="562" t="s">
        <v>149</v>
      </c>
      <c r="D21" s="135"/>
      <c r="E21" s="134"/>
      <c r="F21" s="523"/>
      <c r="G21" s="134"/>
      <c r="H21" s="523"/>
      <c r="I21" s="134"/>
      <c r="J21" s="523"/>
      <c r="K21" s="129"/>
      <c r="L21" s="129"/>
      <c r="N21" s="440"/>
      <c r="P21" s="440"/>
      <c r="R21" s="129"/>
      <c r="S21" s="129"/>
      <c r="T21" s="134"/>
      <c r="U21" s="129"/>
      <c r="V21" s="129"/>
      <c r="X21" s="440"/>
      <c r="Z21" s="440"/>
      <c r="AB21" s="129"/>
      <c r="AC21" s="129"/>
      <c r="AD21" s="561"/>
      <c r="AE21" s="129"/>
      <c r="AF21" s="174"/>
      <c r="AG21" s="220"/>
      <c r="AH21" s="134"/>
    </row>
    <row r="22" spans="1:34" s="74" customFormat="1" x14ac:dyDescent="0.2">
      <c r="A22" s="979"/>
      <c r="B22" s="557"/>
      <c r="C22" s="563"/>
      <c r="D22" s="135"/>
      <c r="E22" s="134"/>
      <c r="F22" s="523"/>
      <c r="G22" s="134"/>
      <c r="H22" s="523"/>
      <c r="I22" s="134"/>
      <c r="J22" s="523"/>
      <c r="K22" s="129"/>
      <c r="L22" s="129"/>
      <c r="N22" s="440"/>
      <c r="P22" s="440"/>
      <c r="R22" s="129"/>
      <c r="S22" s="129"/>
      <c r="T22" s="134"/>
      <c r="U22" s="129"/>
      <c r="V22" s="129"/>
      <c r="X22" s="440"/>
      <c r="Z22" s="440"/>
      <c r="AB22" s="150"/>
      <c r="AC22" s="129"/>
      <c r="AD22" s="561"/>
      <c r="AE22" s="129"/>
      <c r="AF22" s="174"/>
      <c r="AG22" s="205"/>
      <c r="AH22" s="134"/>
    </row>
    <row r="23" spans="1:34" s="74" customFormat="1" ht="15" customHeight="1" x14ac:dyDescent="0.2">
      <c r="A23" s="979"/>
      <c r="B23" s="557"/>
      <c r="C23" s="560" t="s">
        <v>150</v>
      </c>
      <c r="D23" s="135"/>
      <c r="E23" s="561">
        <v>143681.37419999999</v>
      </c>
      <c r="F23" s="523"/>
      <c r="G23" s="134">
        <v>183979.71005000002</v>
      </c>
      <c r="H23" s="523"/>
      <c r="I23" s="134">
        <v>196819.10253</v>
      </c>
      <c r="J23" s="523"/>
      <c r="K23" s="561">
        <v>190112.86582000001</v>
      </c>
      <c r="L23" s="129"/>
      <c r="M23" s="440">
        <v>15094.38</v>
      </c>
      <c r="N23" s="440"/>
      <c r="O23" s="440">
        <v>10832.46</v>
      </c>
      <c r="P23" s="440"/>
      <c r="Q23" s="440">
        <v>15503.285</v>
      </c>
      <c r="R23" s="129"/>
      <c r="S23" s="129"/>
      <c r="T23" s="561">
        <v>150307.02499999999</v>
      </c>
      <c r="U23" s="129"/>
      <c r="V23" s="129"/>
      <c r="W23" s="852">
        <v>11062.066000000001</v>
      </c>
      <c r="X23" s="440"/>
      <c r="Y23" s="852">
        <v>12559.424999999999</v>
      </c>
      <c r="Z23" s="440"/>
      <c r="AA23" s="852">
        <v>11662.437</v>
      </c>
      <c r="AB23" s="150"/>
      <c r="AC23" s="129"/>
      <c r="AD23" s="561">
        <v>128820.68019999999</v>
      </c>
      <c r="AE23" s="129"/>
      <c r="AF23" s="180"/>
      <c r="AG23" s="205"/>
      <c r="AH23" s="134"/>
    </row>
    <row r="24" spans="1:34" s="74" customFormat="1" ht="10.5" customHeight="1" x14ac:dyDescent="0.2">
      <c r="A24" s="979"/>
      <c r="B24" s="557"/>
      <c r="C24" s="562" t="s">
        <v>151</v>
      </c>
      <c r="D24" s="135"/>
      <c r="E24" s="134"/>
      <c r="F24" s="523"/>
      <c r="G24" s="134"/>
      <c r="H24" s="523"/>
      <c r="I24" s="134"/>
      <c r="J24" s="523"/>
      <c r="K24" s="129"/>
      <c r="L24" s="129"/>
      <c r="N24" s="440"/>
      <c r="P24" s="440"/>
      <c r="R24" s="129"/>
      <c r="S24" s="129"/>
      <c r="T24" s="134"/>
      <c r="U24" s="129"/>
      <c r="V24" s="129"/>
      <c r="X24" s="440"/>
      <c r="Z24" s="440"/>
      <c r="AB24" s="150"/>
      <c r="AC24" s="129"/>
      <c r="AD24" s="561"/>
      <c r="AE24" s="129"/>
      <c r="AF24" s="180"/>
      <c r="AG24" s="220"/>
      <c r="AH24" s="134"/>
    </row>
    <row r="25" spans="1:34" s="74" customFormat="1" x14ac:dyDescent="0.2">
      <c r="A25" s="979"/>
      <c r="B25" s="557"/>
      <c r="C25" s="563"/>
      <c r="D25" s="135"/>
      <c r="E25" s="134"/>
      <c r="F25" s="523"/>
      <c r="G25" s="134"/>
      <c r="H25" s="523"/>
      <c r="I25" s="134"/>
      <c r="J25" s="523"/>
      <c r="K25" s="129"/>
      <c r="L25" s="129"/>
      <c r="N25" s="440"/>
      <c r="P25" s="440"/>
      <c r="R25" s="129"/>
      <c r="S25" s="129"/>
      <c r="T25" s="134"/>
      <c r="U25" s="129"/>
      <c r="V25" s="129"/>
      <c r="X25" s="440"/>
      <c r="Z25" s="440"/>
      <c r="AB25" s="129"/>
      <c r="AC25" s="129"/>
      <c r="AD25" s="561"/>
      <c r="AE25" s="129"/>
      <c r="AF25" s="496"/>
      <c r="AG25" s="220"/>
      <c r="AH25" s="134"/>
    </row>
    <row r="26" spans="1:34" s="74" customFormat="1" ht="15" customHeight="1" x14ac:dyDescent="0.2">
      <c r="A26" s="979"/>
      <c r="B26" s="557"/>
      <c r="C26" s="560" t="s">
        <v>152</v>
      </c>
      <c r="D26" s="135"/>
      <c r="E26" s="561">
        <v>366475.35859999998</v>
      </c>
      <c r="F26" s="523"/>
      <c r="G26" s="129">
        <v>382419.13515000005</v>
      </c>
      <c r="H26" s="523"/>
      <c r="I26" s="129">
        <v>369172.22257999994</v>
      </c>
      <c r="J26" s="523"/>
      <c r="K26" s="561">
        <v>337643.16894999996</v>
      </c>
      <c r="L26" s="129"/>
      <c r="M26" s="561">
        <v>40217.239000000001</v>
      </c>
      <c r="N26" s="440"/>
      <c r="O26" s="561">
        <v>43465.320299999999</v>
      </c>
      <c r="P26" s="440"/>
      <c r="Q26" s="561">
        <v>38925.908000000003</v>
      </c>
      <c r="R26" s="129"/>
      <c r="S26" s="129"/>
      <c r="T26" s="561">
        <v>391974.87625999999</v>
      </c>
      <c r="U26" s="129"/>
      <c r="V26" s="129"/>
      <c r="W26" s="852">
        <v>40196.207000000002</v>
      </c>
      <c r="X26" s="440"/>
      <c r="Y26" s="852">
        <v>36360.571000000004</v>
      </c>
      <c r="Z26" s="440"/>
      <c r="AA26" s="852">
        <v>32359.855399999997</v>
      </c>
      <c r="AB26" s="150"/>
      <c r="AC26" s="129"/>
      <c r="AD26" s="561">
        <v>324965.90960000001</v>
      </c>
      <c r="AE26" s="129"/>
      <c r="AF26" s="180"/>
      <c r="AG26" s="220"/>
      <c r="AH26" s="134"/>
    </row>
    <row r="27" spans="1:34" s="74" customFormat="1" ht="10.5" customHeight="1" x14ac:dyDescent="0.2">
      <c r="A27" s="979"/>
      <c r="B27" s="557"/>
      <c r="C27" s="562" t="s">
        <v>153</v>
      </c>
      <c r="D27" s="135"/>
      <c r="E27" s="134"/>
      <c r="F27" s="523"/>
      <c r="G27" s="134"/>
      <c r="H27" s="523"/>
      <c r="I27" s="134"/>
      <c r="J27" s="523"/>
      <c r="K27" s="129"/>
      <c r="L27" s="129"/>
      <c r="N27" s="440"/>
      <c r="P27" s="440"/>
      <c r="R27" s="129"/>
      <c r="S27" s="129"/>
      <c r="T27" s="134"/>
      <c r="U27" s="129"/>
      <c r="V27" s="129"/>
      <c r="X27" s="440"/>
      <c r="Z27" s="440"/>
      <c r="AB27" s="150"/>
      <c r="AC27" s="129"/>
      <c r="AD27" s="561"/>
      <c r="AE27" s="129"/>
      <c r="AF27" s="180"/>
      <c r="AG27" s="205"/>
      <c r="AH27" s="134"/>
    </row>
    <row r="28" spans="1:34" s="74" customFormat="1" x14ac:dyDescent="0.2">
      <c r="A28" s="979"/>
      <c r="B28" s="557"/>
      <c r="C28" s="563"/>
      <c r="D28" s="135"/>
      <c r="E28" s="134"/>
      <c r="F28" s="523"/>
      <c r="G28" s="134"/>
      <c r="H28" s="523"/>
      <c r="I28" s="134"/>
      <c r="J28" s="523"/>
      <c r="K28" s="129"/>
      <c r="L28" s="129"/>
      <c r="N28" s="440"/>
      <c r="P28" s="440"/>
      <c r="R28" s="129"/>
      <c r="S28" s="129"/>
      <c r="T28" s="134"/>
      <c r="U28" s="129"/>
      <c r="V28" s="129"/>
      <c r="X28" s="440"/>
      <c r="Z28" s="440"/>
      <c r="AB28" s="150"/>
      <c r="AC28" s="129"/>
      <c r="AD28" s="561"/>
      <c r="AE28" s="129"/>
      <c r="AF28" s="174"/>
      <c r="AG28" s="220"/>
      <c r="AH28" s="134"/>
    </row>
    <row r="29" spans="1:34" s="74" customFormat="1" ht="15" customHeight="1" x14ac:dyDescent="0.2">
      <c r="A29" s="979"/>
      <c r="B29" s="557"/>
      <c r="C29" s="560" t="s">
        <v>154</v>
      </c>
      <c r="D29" s="135"/>
      <c r="E29" s="561">
        <v>16845.990000000002</v>
      </c>
      <c r="F29" s="523"/>
      <c r="G29" s="134">
        <v>23033.07</v>
      </c>
      <c r="H29" s="523"/>
      <c r="I29" s="134">
        <v>27842.720000000001</v>
      </c>
      <c r="J29" s="523"/>
      <c r="K29" s="561">
        <v>30995.360000000001</v>
      </c>
      <c r="L29" s="129"/>
      <c r="M29" s="440">
        <v>1576.26</v>
      </c>
      <c r="N29" s="440"/>
      <c r="O29" s="440">
        <v>2773.26</v>
      </c>
      <c r="P29" s="440"/>
      <c r="Q29" s="440">
        <v>1619.1</v>
      </c>
      <c r="R29" s="129"/>
      <c r="S29" s="129"/>
      <c r="T29" s="561">
        <v>18316.490000000002</v>
      </c>
      <c r="U29" s="129"/>
      <c r="V29" s="129"/>
      <c r="W29" s="561">
        <v>1479.24</v>
      </c>
      <c r="X29" s="440"/>
      <c r="Y29" s="561">
        <v>2124.36</v>
      </c>
      <c r="Z29" s="440"/>
      <c r="AA29" s="561">
        <v>1564.92</v>
      </c>
      <c r="AB29" s="150"/>
      <c r="AC29" s="129"/>
      <c r="AD29" s="561">
        <v>15155.070000000002</v>
      </c>
      <c r="AE29" s="129"/>
      <c r="AF29" s="180"/>
      <c r="AG29" s="220"/>
      <c r="AH29" s="134"/>
    </row>
    <row r="30" spans="1:34" s="74" customFormat="1" ht="10.5" customHeight="1" x14ac:dyDescent="0.2">
      <c r="A30" s="979"/>
      <c r="B30" s="557"/>
      <c r="C30" s="562" t="s">
        <v>155</v>
      </c>
      <c r="D30" s="135"/>
      <c r="E30" s="134"/>
      <c r="F30" s="523"/>
      <c r="G30" s="134"/>
      <c r="H30" s="523"/>
      <c r="I30" s="134"/>
      <c r="J30" s="523"/>
      <c r="K30" s="129"/>
      <c r="L30" s="150"/>
      <c r="N30" s="440"/>
      <c r="P30" s="440"/>
      <c r="R30" s="129"/>
      <c r="S30" s="129"/>
      <c r="T30" s="134"/>
      <c r="U30" s="129"/>
      <c r="V30" s="129"/>
      <c r="X30" s="440"/>
      <c r="Z30" s="440"/>
      <c r="AB30" s="150"/>
      <c r="AC30" s="129"/>
      <c r="AD30" s="561"/>
      <c r="AE30" s="129"/>
      <c r="AF30" s="180"/>
      <c r="AG30" s="220"/>
      <c r="AH30" s="134"/>
    </row>
    <row r="31" spans="1:34" s="74" customFormat="1" x14ac:dyDescent="0.2">
      <c r="A31" s="979"/>
      <c r="B31" s="557"/>
      <c r="C31" s="563"/>
      <c r="D31" s="124"/>
      <c r="E31" s="134"/>
      <c r="F31" s="523"/>
      <c r="G31" s="134"/>
      <c r="H31" s="523"/>
      <c r="I31" s="134"/>
      <c r="J31" s="523"/>
      <c r="K31" s="129"/>
      <c r="L31" s="150"/>
      <c r="N31" s="440"/>
      <c r="P31" s="440"/>
      <c r="R31" s="129"/>
      <c r="S31" s="129"/>
      <c r="T31" s="134"/>
      <c r="U31" s="129"/>
      <c r="V31" s="129"/>
      <c r="X31" s="440"/>
      <c r="Z31" s="440"/>
      <c r="AB31" s="150"/>
      <c r="AC31" s="129"/>
      <c r="AD31" s="561"/>
      <c r="AE31" s="129"/>
      <c r="AF31" s="180"/>
      <c r="AG31" s="205"/>
      <c r="AH31" s="134"/>
    </row>
    <row r="32" spans="1:34" s="74" customFormat="1" ht="15" customHeight="1" x14ac:dyDescent="0.2">
      <c r="A32" s="979"/>
      <c r="B32" s="557"/>
      <c r="C32" s="560" t="s">
        <v>156</v>
      </c>
      <c r="D32" s="135"/>
      <c r="E32" s="561">
        <v>10995.455</v>
      </c>
      <c r="F32" s="523"/>
      <c r="G32" s="134">
        <v>9459.0660000000007</v>
      </c>
      <c r="H32" s="523"/>
      <c r="I32" s="134">
        <v>7422.2259999999997</v>
      </c>
      <c r="J32" s="523"/>
      <c r="K32" s="561">
        <v>10253.86</v>
      </c>
      <c r="L32" s="150"/>
      <c r="M32" s="440">
        <v>533.28</v>
      </c>
      <c r="N32" s="440"/>
      <c r="O32" s="440">
        <v>559.08000000000004</v>
      </c>
      <c r="P32" s="440"/>
      <c r="Q32" s="440">
        <v>235.95</v>
      </c>
      <c r="R32" s="129"/>
      <c r="S32" s="129"/>
      <c r="T32" s="561">
        <v>8772.2489999999998</v>
      </c>
      <c r="U32" s="129"/>
      <c r="V32" s="129"/>
      <c r="W32" s="852">
        <v>1228.636</v>
      </c>
      <c r="X32" s="440"/>
      <c r="Y32" s="852">
        <v>926.4</v>
      </c>
      <c r="Z32" s="440"/>
      <c r="AA32" s="852">
        <v>735.54</v>
      </c>
      <c r="AB32" s="150"/>
      <c r="AC32" s="129"/>
      <c r="AD32" s="561">
        <v>9722.6059999999998</v>
      </c>
      <c r="AE32" s="129"/>
      <c r="AF32" s="180"/>
      <c r="AG32" s="220"/>
      <c r="AH32" s="134"/>
    </row>
    <row r="33" spans="1:34" s="74" customFormat="1" ht="10.5" customHeight="1" x14ac:dyDescent="0.2">
      <c r="A33" s="979"/>
      <c r="B33" s="557"/>
      <c r="C33" s="562" t="s">
        <v>157</v>
      </c>
      <c r="D33" s="135"/>
      <c r="E33" s="134"/>
      <c r="F33" s="523"/>
      <c r="G33" s="134"/>
      <c r="H33" s="523"/>
      <c r="I33" s="134"/>
      <c r="J33" s="523"/>
      <c r="K33" s="129"/>
      <c r="L33" s="129"/>
      <c r="N33" s="440"/>
      <c r="P33" s="440"/>
      <c r="R33" s="129"/>
      <c r="S33" s="129"/>
      <c r="T33" s="134"/>
      <c r="U33" s="129"/>
      <c r="V33" s="129"/>
      <c r="X33" s="440"/>
      <c r="Z33" s="440"/>
      <c r="AB33" s="129"/>
      <c r="AC33" s="129"/>
      <c r="AD33" s="561"/>
      <c r="AE33" s="129"/>
      <c r="AF33" s="174"/>
      <c r="AG33" s="220"/>
      <c r="AH33" s="134"/>
    </row>
    <row r="34" spans="1:34" s="74" customFormat="1" x14ac:dyDescent="0.2">
      <c r="A34" s="979"/>
      <c r="B34" s="557"/>
      <c r="C34" s="563"/>
      <c r="D34" s="124"/>
      <c r="E34" s="129"/>
      <c r="F34" s="523"/>
      <c r="G34" s="129"/>
      <c r="H34" s="523"/>
      <c r="I34" s="129"/>
      <c r="J34" s="523"/>
      <c r="K34" s="129"/>
      <c r="L34" s="150"/>
      <c r="M34" s="440"/>
      <c r="N34" s="440"/>
      <c r="O34" s="440"/>
      <c r="P34" s="440"/>
      <c r="Q34" s="440"/>
      <c r="R34" s="129"/>
      <c r="S34" s="129"/>
      <c r="T34" s="129"/>
      <c r="U34" s="129"/>
      <c r="V34" s="129"/>
      <c r="W34" s="852"/>
      <c r="X34" s="440"/>
      <c r="Y34" s="852"/>
      <c r="Z34" s="440"/>
      <c r="AA34" s="852"/>
      <c r="AB34" s="150"/>
      <c r="AC34" s="129"/>
      <c r="AD34" s="561"/>
      <c r="AE34" s="129"/>
      <c r="AF34" s="174"/>
      <c r="AG34" s="220"/>
      <c r="AH34" s="134"/>
    </row>
    <row r="35" spans="1:34" s="74" customFormat="1" ht="15" customHeight="1" x14ac:dyDescent="0.2">
      <c r="A35" s="979"/>
      <c r="B35" s="557"/>
      <c r="C35" s="560" t="s">
        <v>158</v>
      </c>
      <c r="D35" s="124"/>
      <c r="E35" s="561">
        <v>2383.8567000000003</v>
      </c>
      <c r="F35" s="523"/>
      <c r="G35" s="129">
        <v>2146.0260400000002</v>
      </c>
      <c r="H35" s="523"/>
      <c r="I35" s="129">
        <v>3063.8722000000002</v>
      </c>
      <c r="J35" s="523"/>
      <c r="K35" s="561">
        <v>4868.5</v>
      </c>
      <c r="L35" s="150"/>
      <c r="M35" s="561">
        <v>403.2</v>
      </c>
      <c r="N35" s="440"/>
      <c r="O35" s="561">
        <v>472.23099999999999</v>
      </c>
      <c r="P35" s="440"/>
      <c r="Q35" s="561">
        <v>1146.4079999999999</v>
      </c>
      <c r="R35" s="129"/>
      <c r="S35" s="129"/>
      <c r="T35" s="561">
        <v>7333.6578000000009</v>
      </c>
      <c r="U35" s="129"/>
      <c r="V35" s="129"/>
      <c r="W35" s="852">
        <v>223.22499999999999</v>
      </c>
      <c r="X35" s="440"/>
      <c r="Y35" s="852">
        <v>322.56</v>
      </c>
      <c r="Z35" s="440"/>
      <c r="AA35" s="852">
        <v>242.50200000000001</v>
      </c>
      <c r="AB35" s="150"/>
      <c r="AC35" s="129"/>
      <c r="AD35" s="561">
        <v>1960.4966999999999</v>
      </c>
      <c r="AE35" s="129"/>
      <c r="AF35" s="180"/>
      <c r="AG35" s="220"/>
      <c r="AH35" s="134"/>
    </row>
    <row r="36" spans="1:34" s="74" customFormat="1" ht="10.5" customHeight="1" x14ac:dyDescent="0.2">
      <c r="A36" s="979"/>
      <c r="B36" s="557"/>
      <c r="C36" s="562" t="s">
        <v>40</v>
      </c>
      <c r="D36" s="128"/>
      <c r="E36" s="564"/>
      <c r="F36" s="129"/>
      <c r="G36" s="564"/>
      <c r="H36" s="129"/>
      <c r="I36" s="129"/>
      <c r="J36" s="129"/>
      <c r="K36" s="129"/>
      <c r="L36" s="150"/>
      <c r="M36" s="440"/>
      <c r="N36" s="440"/>
      <c r="O36" s="440"/>
      <c r="P36" s="440"/>
      <c r="Q36" s="440"/>
      <c r="R36" s="129"/>
      <c r="S36" s="129"/>
      <c r="T36" s="564"/>
      <c r="U36" s="129"/>
      <c r="V36" s="129"/>
      <c r="W36" s="852"/>
      <c r="X36" s="440"/>
      <c r="Y36" s="852"/>
      <c r="Z36" s="440"/>
      <c r="AA36" s="852"/>
      <c r="AB36" s="129"/>
      <c r="AC36" s="129"/>
      <c r="AD36" s="564"/>
      <c r="AE36" s="129"/>
      <c r="AF36" s="174"/>
      <c r="AG36" s="220"/>
      <c r="AH36" s="134"/>
    </row>
    <row r="37" spans="1:34" s="74" customFormat="1" ht="7.5" customHeight="1" x14ac:dyDescent="0.2">
      <c r="A37" s="979"/>
      <c r="B37" s="565"/>
      <c r="C37" s="563"/>
      <c r="D37" s="128"/>
      <c r="E37" s="566"/>
      <c r="F37" s="150"/>
      <c r="G37" s="566"/>
      <c r="H37" s="150"/>
      <c r="I37" s="129"/>
      <c r="J37" s="150"/>
      <c r="K37" s="150"/>
      <c r="L37" s="566"/>
      <c r="M37" s="571"/>
      <c r="N37" s="566"/>
      <c r="O37" s="571"/>
      <c r="P37" s="566"/>
      <c r="Q37" s="571"/>
      <c r="R37" s="566"/>
      <c r="S37" s="571"/>
      <c r="T37" s="566"/>
      <c r="U37" s="571"/>
      <c r="V37" s="566"/>
      <c r="W37" s="222"/>
      <c r="X37" s="575"/>
      <c r="Y37" s="222"/>
      <c r="Z37" s="575"/>
      <c r="AA37" s="222"/>
      <c r="AB37" s="587"/>
      <c r="AC37" s="587"/>
      <c r="AD37" s="587"/>
      <c r="AE37" s="129"/>
      <c r="AF37" s="174"/>
      <c r="AG37" s="220"/>
      <c r="AH37" s="134"/>
    </row>
    <row r="38" spans="1:34" s="74" customFormat="1" ht="8.25" customHeight="1" x14ac:dyDescent="0.2">
      <c r="A38" s="979"/>
      <c r="B38" s="557"/>
      <c r="C38" s="567"/>
      <c r="D38" s="122"/>
      <c r="E38" s="348"/>
      <c r="F38" s="149"/>
      <c r="G38" s="348"/>
      <c r="H38" s="149"/>
      <c r="I38" s="348"/>
      <c r="J38" s="149"/>
      <c r="K38" s="149"/>
      <c r="L38" s="348"/>
      <c r="M38" s="455"/>
      <c r="N38" s="455"/>
      <c r="O38" s="455"/>
      <c r="P38" s="455"/>
      <c r="Q38" s="455"/>
      <c r="R38" s="348"/>
      <c r="S38" s="348"/>
      <c r="T38" s="348"/>
      <c r="U38" s="348"/>
      <c r="V38" s="348"/>
      <c r="W38" s="455"/>
      <c r="X38" s="455"/>
      <c r="Y38" s="455"/>
      <c r="Z38" s="455"/>
      <c r="AA38" s="455"/>
      <c r="AB38" s="455"/>
      <c r="AC38" s="455"/>
      <c r="AD38" s="455"/>
      <c r="AE38" s="455"/>
      <c r="AF38" s="178"/>
      <c r="AG38" s="220"/>
      <c r="AH38" s="134"/>
    </row>
    <row r="39" spans="1:34" s="74" customFormat="1" x14ac:dyDescent="0.2">
      <c r="A39" s="979"/>
      <c r="B39" s="557"/>
      <c r="C39" s="563"/>
      <c r="D39" s="128"/>
      <c r="E39" s="566"/>
      <c r="F39" s="480"/>
      <c r="G39" s="566"/>
      <c r="H39" s="480"/>
      <c r="I39" s="129"/>
      <c r="J39" s="480"/>
      <c r="K39" s="480"/>
      <c r="L39" s="129"/>
      <c r="M39" s="440"/>
      <c r="N39" s="440"/>
      <c r="O39" s="440"/>
      <c r="P39" s="440"/>
      <c r="Q39" s="440"/>
      <c r="R39" s="129"/>
      <c r="S39" s="129"/>
      <c r="T39" s="566"/>
      <c r="U39" s="129"/>
      <c r="V39" s="576"/>
      <c r="W39" s="853"/>
      <c r="X39" s="854"/>
      <c r="Y39" s="853"/>
      <c r="Z39" s="854"/>
      <c r="AA39" s="853"/>
      <c r="AB39" s="587"/>
      <c r="AC39" s="129"/>
      <c r="AD39" s="587"/>
      <c r="AE39" s="129"/>
      <c r="AF39" s="174"/>
      <c r="AG39" s="220"/>
      <c r="AH39" s="134"/>
    </row>
    <row r="40" spans="1:34" s="74" customFormat="1" x14ac:dyDescent="0.2">
      <c r="A40" s="979"/>
      <c r="B40" s="557"/>
      <c r="C40" s="560" t="s">
        <v>13</v>
      </c>
      <c r="D40" s="128"/>
      <c r="E40" s="481">
        <f>SUM(E17:E39)</f>
        <v>544465.3274999999</v>
      </c>
      <c r="F40" s="480"/>
      <c r="G40" s="481">
        <f>SUM(G17:G39)</f>
        <v>605056.42722000007</v>
      </c>
      <c r="H40" s="480"/>
      <c r="I40" s="480">
        <f>SUM(I17:I39)</f>
        <v>609434.50330999994</v>
      </c>
      <c r="J40" s="480"/>
      <c r="K40" s="480">
        <f>SUM(K17:K39)</f>
        <v>580458.6987699999</v>
      </c>
      <c r="L40" s="413"/>
      <c r="M40" s="481">
        <f>SUM(M17:M39)</f>
        <v>57984.678999999996</v>
      </c>
      <c r="N40" s="481"/>
      <c r="O40" s="481">
        <f>SUM(O17:O39)</f>
        <v>58638.151300000005</v>
      </c>
      <c r="P40" s="481"/>
      <c r="Q40" s="481">
        <f>SUM(Q17:Q39)</f>
        <v>57511.290999999997</v>
      </c>
      <c r="R40" s="481"/>
      <c r="S40" s="481"/>
      <c r="T40" s="481">
        <f t="shared" ref="T40" si="0">SUM(T17:T39)</f>
        <v>580225.37605999992</v>
      </c>
      <c r="U40" s="480"/>
      <c r="V40" s="480"/>
      <c r="W40" s="481">
        <f>SUM(W17:W39)</f>
        <v>54520.506999999998</v>
      </c>
      <c r="X40" s="481"/>
      <c r="Y40" s="481">
        <f>SUM(Y17:Y39)</f>
        <v>52414.276000000005</v>
      </c>
      <c r="Z40" s="481"/>
      <c r="AA40" s="481">
        <f>SUM(AA17:AA39)</f>
        <v>46746.694399999993</v>
      </c>
      <c r="AB40" s="481"/>
      <c r="AC40" s="481"/>
      <c r="AD40" s="481">
        <f t="shared" ref="AD40" si="1">SUM(AD17:AD39)</f>
        <v>484547.61549999996</v>
      </c>
      <c r="AE40" s="150"/>
      <c r="AF40" s="180"/>
      <c r="AG40" s="220"/>
      <c r="AH40" s="134"/>
    </row>
    <row r="41" spans="1:34" s="74" customFormat="1" ht="10.5" customHeight="1" x14ac:dyDescent="0.2">
      <c r="A41" s="979"/>
      <c r="B41" s="557"/>
      <c r="C41" s="562" t="s">
        <v>22</v>
      </c>
      <c r="D41" s="128"/>
      <c r="E41" s="533"/>
      <c r="F41" s="533"/>
      <c r="G41" s="533"/>
      <c r="H41" s="533"/>
      <c r="I41" s="533"/>
      <c r="J41" s="533"/>
      <c r="K41" s="533"/>
      <c r="L41" s="572"/>
      <c r="M41" s="572"/>
      <c r="N41" s="572"/>
      <c r="O41" s="572"/>
      <c r="P41" s="566"/>
      <c r="Q41" s="572"/>
      <c r="R41" s="572"/>
      <c r="S41" s="572"/>
      <c r="T41" s="572"/>
      <c r="U41" s="572"/>
      <c r="V41" s="572"/>
      <c r="W41" s="577"/>
      <c r="X41" s="577"/>
      <c r="Y41" s="577"/>
      <c r="Z41" s="577"/>
      <c r="AA41" s="577"/>
      <c r="AB41" s="577"/>
      <c r="AC41" s="577"/>
      <c r="AD41" s="577"/>
      <c r="AE41" s="127"/>
      <c r="AF41" s="174"/>
      <c r="AG41" s="220"/>
      <c r="AH41" s="134"/>
    </row>
    <row r="42" spans="1:34" s="74" customFormat="1" ht="12" thickBot="1" x14ac:dyDescent="0.25">
      <c r="A42" s="979"/>
      <c r="B42" s="557"/>
      <c r="C42" s="568"/>
      <c r="D42" s="460"/>
      <c r="E42" s="461"/>
      <c r="F42" s="461"/>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588"/>
      <c r="AG42" s="220"/>
    </row>
    <row r="43" spans="1:34" ht="15" customHeight="1" x14ac:dyDescent="0.2">
      <c r="A43" s="979"/>
      <c r="B43" s="199"/>
      <c r="C43" s="138" t="s">
        <v>159</v>
      </c>
      <c r="E43" s="166"/>
      <c r="F43" s="166"/>
      <c r="G43" s="81"/>
      <c r="H43" s="81"/>
      <c r="I43" s="81"/>
      <c r="J43" s="81"/>
      <c r="K43" s="81"/>
      <c r="L43" s="81"/>
      <c r="M43" s="81"/>
      <c r="N43" s="81"/>
      <c r="O43" s="81"/>
      <c r="P43" s="566"/>
      <c r="Q43" s="81"/>
      <c r="R43" s="81"/>
      <c r="S43" s="81"/>
      <c r="T43" s="81"/>
      <c r="U43" s="81"/>
      <c r="V43" s="578"/>
      <c r="W43" s="579"/>
      <c r="X43" s="575"/>
      <c r="Y43" s="575"/>
      <c r="Z43" s="575"/>
      <c r="AA43" s="81"/>
      <c r="AB43" s="81"/>
      <c r="AC43" s="81"/>
      <c r="AD43" s="81"/>
      <c r="AE43" s="81"/>
      <c r="AG43" s="81"/>
    </row>
    <row r="44" spans="1:34" ht="11.25" customHeight="1" x14ac:dyDescent="0.2">
      <c r="C44" s="138" t="s">
        <v>160</v>
      </c>
      <c r="E44" s="166"/>
      <c r="F44" s="166"/>
      <c r="G44" s="166"/>
      <c r="H44" s="166"/>
      <c r="I44" s="166"/>
      <c r="J44" s="166"/>
      <c r="K44" s="166"/>
      <c r="L44" s="166"/>
      <c r="M44" s="166"/>
      <c r="N44" s="166"/>
      <c r="O44" s="166"/>
      <c r="P44" s="166"/>
      <c r="Q44" s="166"/>
      <c r="R44" s="166"/>
      <c r="S44" s="166"/>
      <c r="T44" s="166"/>
      <c r="U44" s="166"/>
      <c r="V44" s="166"/>
      <c r="W44" s="166"/>
      <c r="X44" s="166"/>
      <c r="Y44" s="166"/>
      <c r="Z44" s="589"/>
      <c r="AA44" s="166"/>
      <c r="AB44" s="166"/>
      <c r="AC44" s="166"/>
      <c r="AD44" s="166"/>
      <c r="AE44" s="166"/>
      <c r="AG44" s="166"/>
    </row>
    <row r="45" spans="1:34" ht="11.25" customHeight="1" x14ac:dyDescent="0.2">
      <c r="C45" s="138" t="s">
        <v>63</v>
      </c>
      <c r="G45" s="166"/>
      <c r="H45" s="166"/>
      <c r="I45" s="166"/>
      <c r="J45" s="166"/>
      <c r="K45" s="166"/>
      <c r="L45" s="166"/>
      <c r="M45" s="166"/>
      <c r="N45" s="166"/>
      <c r="O45" s="166"/>
      <c r="P45" s="166"/>
      <c r="Q45" s="166"/>
      <c r="R45" s="166"/>
      <c r="S45" s="166"/>
      <c r="T45" s="166"/>
      <c r="U45" s="166"/>
      <c r="V45" s="166"/>
      <c r="W45" s="166"/>
      <c r="X45" s="166"/>
      <c r="Y45" s="166"/>
      <c r="Z45" s="129"/>
      <c r="AA45" s="166"/>
      <c r="AB45" s="166"/>
      <c r="AC45" s="166"/>
      <c r="AD45" s="166"/>
      <c r="AE45" s="166"/>
      <c r="AG45" s="166"/>
    </row>
    <row r="46" spans="1:34" ht="11.25" customHeight="1" x14ac:dyDescent="0.2">
      <c r="C46" s="138" t="s">
        <v>161</v>
      </c>
      <c r="O46" s="573"/>
      <c r="P46" s="573"/>
      <c r="Q46" s="573"/>
      <c r="R46" s="573"/>
      <c r="S46" s="573"/>
      <c r="T46" s="573"/>
      <c r="U46" s="573"/>
      <c r="V46" s="573"/>
      <c r="W46" s="577"/>
      <c r="X46" s="573"/>
      <c r="Y46" s="573"/>
      <c r="Z46" s="573"/>
      <c r="AA46" s="573"/>
      <c r="AB46" s="573"/>
      <c r="AC46" s="573"/>
      <c r="AD46" s="573"/>
      <c r="AE46" s="573"/>
      <c r="AG46" s="74"/>
      <c r="AH46" s="74"/>
    </row>
    <row r="47" spans="1:34" x14ac:dyDescent="0.2">
      <c r="C47" s="283"/>
      <c r="O47" s="74"/>
      <c r="P47" s="74"/>
      <c r="Q47" s="74"/>
      <c r="R47" s="74"/>
      <c r="S47" s="74"/>
      <c r="T47" s="74"/>
      <c r="U47" s="74"/>
      <c r="V47" s="74"/>
      <c r="W47" s="74"/>
      <c r="X47" s="74"/>
      <c r="Y47" s="74"/>
      <c r="Z47" s="74"/>
      <c r="AA47" s="74"/>
      <c r="AB47" s="74"/>
      <c r="AC47" s="74"/>
      <c r="AD47" s="74"/>
      <c r="AE47" s="74"/>
      <c r="AG47" s="74"/>
      <c r="AH47" s="74"/>
    </row>
  </sheetData>
  <mergeCells count="13">
    <mergeCell ref="AA4:AF4"/>
    <mergeCell ref="A5:A43"/>
    <mergeCell ref="AA5:AF5"/>
    <mergeCell ref="S8:U8"/>
    <mergeCell ref="AC8:AE8"/>
    <mergeCell ref="S9:U9"/>
    <mergeCell ref="AC9:AE9"/>
    <mergeCell ref="S12:U12"/>
    <mergeCell ref="AC12:AE12"/>
    <mergeCell ref="S13:U13"/>
    <mergeCell ref="AC13:AE13"/>
    <mergeCell ref="W8:AA8"/>
    <mergeCell ref="M8:Q8"/>
  </mergeCells>
  <printOptions verticalCentered="1"/>
  <pageMargins left="0.11811023622047245" right="0.11811023622047245" top="0.51181102362204722" bottom="0.51181102362204722" header="0.51181102362204722" footer="0.51181102362204722"/>
  <pageSetup paperSize="9" scale="87"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AR56"/>
  <sheetViews>
    <sheetView zoomScaleNormal="100" zoomScaleSheetLayoutView="100" workbookViewId="0"/>
  </sheetViews>
  <sheetFormatPr defaultColWidth="7.7109375" defaultRowHeight="12.75" x14ac:dyDescent="0.2"/>
  <cols>
    <col min="1" max="1" width="4.28515625" style="759" customWidth="1"/>
    <col min="2" max="2" width="19" style="759" customWidth="1"/>
    <col min="3" max="3" width="6.5703125" style="759" customWidth="1"/>
    <col min="4" max="4" width="0.7109375" style="759" customWidth="1"/>
    <col min="5" max="5" width="6.7109375" style="759" bestFit="1" customWidth="1"/>
    <col min="6" max="6" width="0.7109375" style="759" customWidth="1"/>
    <col min="7" max="7" width="6.7109375" style="759" bestFit="1" customWidth="1"/>
    <col min="8" max="8" width="0.7109375" style="759" customWidth="1"/>
    <col min="9" max="9" width="8.42578125" style="759" bestFit="1" customWidth="1"/>
    <col min="10" max="10" width="0.7109375" style="759" customWidth="1"/>
    <col min="11" max="11" width="7.7109375" style="759" bestFit="1" customWidth="1"/>
    <col min="12" max="12" width="1.5703125" style="759" customWidth="1"/>
    <col min="13" max="13" width="8.7109375" style="774" customWidth="1"/>
    <col min="14" max="14" width="0.7109375" style="774" customWidth="1"/>
    <col min="15" max="15" width="9" style="774" bestFit="1" customWidth="1"/>
    <col min="16" max="16" width="0.7109375" style="774" customWidth="1"/>
    <col min="17" max="17" width="9" style="774" bestFit="1" customWidth="1"/>
    <col min="18" max="18" width="0.7109375" style="774" customWidth="1"/>
    <col min="19" max="19" width="9" style="774" bestFit="1" customWidth="1"/>
    <col min="20" max="20" width="0.7109375" style="774" customWidth="1"/>
    <col min="21" max="21" width="9.5703125" style="774" customWidth="1"/>
    <col min="22" max="22" width="0.7109375" style="774" customWidth="1"/>
    <col min="23" max="23" width="9" style="774" bestFit="1" customWidth="1"/>
    <col min="24" max="24" width="0.7109375" style="774" customWidth="1"/>
    <col min="25" max="25" width="9" style="774" bestFit="1" customWidth="1"/>
    <col min="26" max="26" width="0.7109375" style="774" customWidth="1"/>
    <col min="27" max="27" width="9" style="774" bestFit="1" customWidth="1"/>
    <col min="28" max="28" width="0.7109375" style="774" customWidth="1"/>
    <col min="29" max="29" width="9" style="774" customWidth="1"/>
    <col min="30" max="30" width="0.7109375" style="774" customWidth="1"/>
    <col min="31" max="31" width="9.5703125" style="774" customWidth="1"/>
    <col min="32" max="32" width="0.7109375" style="759" customWidth="1"/>
    <col min="33" max="33" width="1.7109375" style="759" customWidth="1"/>
    <col min="34" max="34" width="9.7109375" style="759" bestFit="1" customWidth="1"/>
    <col min="35" max="16384" width="7.7109375" style="759"/>
  </cols>
  <sheetData>
    <row r="1" spans="1:32" ht="12" customHeight="1" x14ac:dyDescent="0.2">
      <c r="B1" s="500" t="s">
        <v>162</v>
      </c>
      <c r="C1" s="501"/>
      <c r="D1" s="501"/>
      <c r="E1" s="501"/>
      <c r="F1" s="501"/>
      <c r="G1" s="501"/>
      <c r="H1" s="501"/>
      <c r="I1" s="501"/>
      <c r="J1" s="501"/>
      <c r="K1" s="501"/>
    </row>
    <row r="2" spans="1:32" ht="12" customHeight="1" x14ac:dyDescent="0.2">
      <c r="B2" s="82" t="s">
        <v>163</v>
      </c>
      <c r="C2" s="78"/>
      <c r="D2" s="78"/>
      <c r="E2" s="78"/>
      <c r="F2" s="78"/>
      <c r="G2" s="78"/>
      <c r="H2" s="78"/>
      <c r="I2" s="78"/>
      <c r="J2" s="78"/>
      <c r="K2" s="78"/>
      <c r="L2" s="775"/>
      <c r="M2" s="776"/>
      <c r="N2" s="776"/>
      <c r="O2" s="776"/>
      <c r="P2" s="776"/>
      <c r="Q2" s="776"/>
      <c r="R2" s="776"/>
      <c r="S2" s="776"/>
      <c r="T2" s="776"/>
      <c r="U2" s="776"/>
      <c r="V2" s="776"/>
    </row>
    <row r="3" spans="1:32" ht="12" customHeight="1" x14ac:dyDescent="0.2">
      <c r="A3" s="979">
        <v>21</v>
      </c>
      <c r="AC3" s="1003" t="s">
        <v>2</v>
      </c>
      <c r="AD3" s="1003"/>
      <c r="AE3" s="1004"/>
      <c r="AF3" s="1004"/>
    </row>
    <row r="4" spans="1:32" s="73" customFormat="1" ht="12" customHeight="1" x14ac:dyDescent="0.2">
      <c r="A4" s="979"/>
      <c r="M4" s="520"/>
      <c r="N4" s="520"/>
      <c r="O4" s="520"/>
      <c r="P4" s="520"/>
      <c r="Q4" s="520"/>
      <c r="R4" s="520"/>
      <c r="S4" s="520"/>
      <c r="T4" s="520"/>
      <c r="U4" s="520"/>
      <c r="V4" s="520"/>
      <c r="W4" s="520"/>
      <c r="X4" s="520"/>
      <c r="Y4" s="520"/>
      <c r="Z4" s="520"/>
      <c r="AA4" s="520"/>
      <c r="AB4" s="520"/>
      <c r="AC4" s="982" t="s">
        <v>164</v>
      </c>
      <c r="AD4" s="982"/>
      <c r="AE4" s="1004"/>
      <c r="AF4" s="1004"/>
    </row>
    <row r="5" spans="1:32" s="73" customFormat="1" ht="6" customHeight="1" thickBot="1" x14ac:dyDescent="0.25">
      <c r="A5" s="979"/>
      <c r="M5" s="520"/>
      <c r="N5" s="520"/>
      <c r="O5" s="520"/>
      <c r="P5" s="520"/>
      <c r="Q5" s="520"/>
      <c r="R5" s="520"/>
      <c r="S5" s="520"/>
      <c r="T5" s="520"/>
      <c r="U5" s="520"/>
      <c r="V5" s="520"/>
      <c r="W5" s="520"/>
      <c r="X5" s="520"/>
      <c r="Y5" s="520"/>
      <c r="Z5" s="520"/>
      <c r="AA5" s="520"/>
      <c r="AB5" s="520"/>
      <c r="AC5" s="520"/>
      <c r="AD5" s="520"/>
      <c r="AE5" s="520"/>
    </row>
    <row r="6" spans="1:32" s="73" customFormat="1" ht="6" customHeight="1" x14ac:dyDescent="0.2">
      <c r="A6" s="979"/>
      <c r="B6" s="502"/>
      <c r="C6" s="285"/>
      <c r="D6" s="285"/>
      <c r="E6" s="285"/>
      <c r="F6" s="285"/>
      <c r="G6" s="285"/>
      <c r="H6" s="285"/>
      <c r="I6" s="285"/>
      <c r="J6" s="285"/>
      <c r="K6" s="285"/>
      <c r="L6" s="285"/>
      <c r="M6" s="521"/>
      <c r="N6" s="521"/>
      <c r="O6" s="521"/>
      <c r="P6" s="521"/>
      <c r="Q6" s="521"/>
      <c r="R6" s="521"/>
      <c r="S6" s="521"/>
      <c r="T6" s="521"/>
      <c r="U6" s="521"/>
      <c r="V6" s="521"/>
      <c r="W6" s="521"/>
      <c r="X6" s="521"/>
      <c r="Y6" s="521"/>
      <c r="Z6" s="521"/>
      <c r="AA6" s="521"/>
      <c r="AB6" s="521"/>
      <c r="AC6" s="521"/>
      <c r="AD6" s="521"/>
      <c r="AE6" s="521"/>
      <c r="AF6" s="545"/>
    </row>
    <row r="7" spans="1:32" s="73" customFormat="1" ht="12" customHeight="1" x14ac:dyDescent="0.2">
      <c r="A7" s="979"/>
      <c r="B7" s="503" t="s">
        <v>69</v>
      </c>
      <c r="C7" s="189" t="s">
        <v>167</v>
      </c>
      <c r="D7" s="189"/>
      <c r="E7" s="189"/>
      <c r="F7" s="189"/>
      <c r="G7" s="189"/>
      <c r="H7" s="189"/>
      <c r="I7" s="187"/>
      <c r="J7" s="187"/>
      <c r="K7" s="187"/>
      <c r="L7" s="187"/>
      <c r="M7" s="485" t="s">
        <v>71</v>
      </c>
      <c r="N7" s="485"/>
      <c r="O7" s="485"/>
      <c r="P7" s="485"/>
      <c r="Q7" s="485"/>
      <c r="R7" s="485"/>
      <c r="S7" s="485"/>
      <c r="T7" s="485"/>
      <c r="U7" s="485"/>
      <c r="V7" s="485"/>
      <c r="W7" s="485" t="s">
        <v>13</v>
      </c>
      <c r="X7" s="485"/>
      <c r="Y7" s="485"/>
      <c r="Z7" s="485"/>
      <c r="AA7" s="485"/>
      <c r="AB7" s="485"/>
      <c r="AC7" s="485"/>
      <c r="AD7" s="485"/>
      <c r="AE7" s="488"/>
      <c r="AF7" s="208"/>
    </row>
    <row r="8" spans="1:32" s="73" customFormat="1" ht="12" customHeight="1" x14ac:dyDescent="0.2">
      <c r="A8" s="979"/>
      <c r="B8" s="504" t="s">
        <v>72</v>
      </c>
      <c r="C8" s="104" t="s">
        <v>168</v>
      </c>
      <c r="D8" s="104"/>
      <c r="E8" s="104"/>
      <c r="F8" s="104"/>
      <c r="G8" s="104"/>
      <c r="H8" s="104"/>
      <c r="I8" s="146"/>
      <c r="J8" s="146"/>
      <c r="K8" s="146"/>
      <c r="L8" s="146"/>
      <c r="M8" s="486" t="s">
        <v>74</v>
      </c>
      <c r="N8" s="486"/>
      <c r="O8" s="486"/>
      <c r="P8" s="486"/>
      <c r="Q8" s="486"/>
      <c r="R8" s="486"/>
      <c r="S8" s="486"/>
      <c r="T8" s="486"/>
      <c r="U8" s="486"/>
      <c r="V8" s="486"/>
      <c r="W8" s="486" t="s">
        <v>22</v>
      </c>
      <c r="X8" s="486"/>
      <c r="Y8" s="486"/>
      <c r="Z8" s="486"/>
      <c r="AA8" s="486"/>
      <c r="AB8" s="486"/>
      <c r="AC8" s="486"/>
      <c r="AD8" s="486"/>
      <c r="AE8" s="488"/>
      <c r="AF8" s="208"/>
    </row>
    <row r="9" spans="1:32" s="73" customFormat="1" ht="3.75" customHeight="1" x14ac:dyDescent="0.2">
      <c r="A9" s="979"/>
      <c r="B9" s="185"/>
      <c r="C9" s="317"/>
      <c r="D9" s="317"/>
      <c r="E9" s="317"/>
      <c r="F9" s="317"/>
      <c r="G9" s="317"/>
      <c r="H9" s="317"/>
      <c r="I9" s="317"/>
      <c r="J9" s="317"/>
      <c r="K9" s="187"/>
      <c r="L9" s="187"/>
      <c r="M9" s="487"/>
      <c r="N9" s="487"/>
      <c r="O9" s="487"/>
      <c r="P9" s="487"/>
      <c r="Q9" s="487"/>
      <c r="R9" s="487"/>
      <c r="S9" s="487"/>
      <c r="T9" s="487"/>
      <c r="U9" s="487"/>
      <c r="V9" s="488"/>
      <c r="W9" s="487"/>
      <c r="X9" s="487"/>
      <c r="Y9" s="487"/>
      <c r="Z9" s="487"/>
      <c r="AA9" s="487"/>
      <c r="AB9" s="487"/>
      <c r="AC9" s="487"/>
      <c r="AD9" s="487"/>
      <c r="AE9" s="487"/>
      <c r="AF9" s="208"/>
    </row>
    <row r="10" spans="1:32" s="73" customFormat="1" ht="2.25" customHeight="1" x14ac:dyDescent="0.2">
      <c r="A10" s="979"/>
      <c r="B10" s="185"/>
      <c r="C10" s="187"/>
      <c r="D10" s="187"/>
      <c r="E10" s="187"/>
      <c r="F10" s="187"/>
      <c r="G10" s="187"/>
      <c r="H10" s="187"/>
      <c r="I10" s="187"/>
      <c r="J10" s="187"/>
      <c r="K10" s="187"/>
      <c r="L10" s="187"/>
      <c r="M10" s="488"/>
      <c r="N10" s="488"/>
      <c r="O10" s="488"/>
      <c r="P10" s="488"/>
      <c r="Q10" s="488"/>
      <c r="R10" s="488"/>
      <c r="S10" s="488"/>
      <c r="T10" s="488"/>
      <c r="U10" s="488"/>
      <c r="V10" s="488"/>
      <c r="W10" s="485"/>
      <c r="X10" s="485"/>
      <c r="Y10" s="485"/>
      <c r="Z10" s="485"/>
      <c r="AA10" s="485"/>
      <c r="AB10" s="488"/>
      <c r="AC10" s="488"/>
      <c r="AD10" s="488"/>
      <c r="AE10" s="488"/>
      <c r="AF10" s="208"/>
    </row>
    <row r="11" spans="1:32" s="73" customFormat="1" ht="13.5" customHeight="1" x14ac:dyDescent="0.2">
      <c r="A11" s="979"/>
      <c r="B11" s="185"/>
      <c r="C11" s="991">
        <v>2021</v>
      </c>
      <c r="D11" s="991"/>
      <c r="E11" s="991"/>
      <c r="F11" s="991"/>
      <c r="G11" s="991"/>
      <c r="H11" s="357"/>
      <c r="I11" s="989" t="s">
        <v>417</v>
      </c>
      <c r="J11" s="989"/>
      <c r="K11" s="989"/>
      <c r="L11" s="855"/>
      <c r="M11" s="991">
        <v>2021</v>
      </c>
      <c r="N11" s="991"/>
      <c r="O11" s="991"/>
      <c r="P11" s="991"/>
      <c r="Q11" s="991"/>
      <c r="R11" s="357"/>
      <c r="S11" s="989" t="s">
        <v>417</v>
      </c>
      <c r="T11" s="989"/>
      <c r="U11" s="989"/>
      <c r="V11" s="855"/>
      <c r="W11" s="991">
        <v>2021</v>
      </c>
      <c r="X11" s="991"/>
      <c r="Y11" s="991"/>
      <c r="Z11" s="991"/>
      <c r="AA11" s="991"/>
      <c r="AB11" s="357"/>
      <c r="AC11" s="989" t="s">
        <v>417</v>
      </c>
      <c r="AD11" s="989"/>
      <c r="AE11" s="989"/>
      <c r="AF11" s="208"/>
    </row>
    <row r="12" spans="1:32" s="73" customFormat="1" ht="10.5" customHeight="1" x14ac:dyDescent="0.2">
      <c r="A12" s="979"/>
      <c r="B12" s="185"/>
      <c r="C12" s="448"/>
      <c r="D12" s="448"/>
      <c r="E12" s="448"/>
      <c r="F12" s="448"/>
      <c r="G12" s="448"/>
      <c r="H12" s="834"/>
      <c r="I12" s="990" t="s">
        <v>418</v>
      </c>
      <c r="J12" s="990"/>
      <c r="K12" s="990"/>
      <c r="L12" s="146"/>
      <c r="M12" s="448"/>
      <c r="N12" s="448"/>
      <c r="O12" s="448"/>
      <c r="P12" s="448"/>
      <c r="Q12" s="448"/>
      <c r="R12" s="883"/>
      <c r="S12" s="990" t="s">
        <v>418</v>
      </c>
      <c r="T12" s="990"/>
      <c r="U12" s="990"/>
      <c r="V12" s="146"/>
      <c r="W12" s="448"/>
      <c r="X12" s="448"/>
      <c r="Y12" s="448"/>
      <c r="Z12" s="448"/>
      <c r="AA12" s="448"/>
      <c r="AB12" s="883"/>
      <c r="AC12" s="990" t="s">
        <v>418</v>
      </c>
      <c r="AD12" s="990"/>
      <c r="AE12" s="990"/>
      <c r="AF12" s="208"/>
    </row>
    <row r="13" spans="1:32" s="73" customFormat="1" ht="4.5" customHeight="1" x14ac:dyDescent="0.2">
      <c r="A13" s="979"/>
      <c r="B13" s="185"/>
      <c r="C13" s="449"/>
      <c r="D13" s="449"/>
      <c r="E13" s="449"/>
      <c r="F13" s="449"/>
      <c r="G13" s="449"/>
      <c r="H13" s="449"/>
      <c r="I13" s="449"/>
      <c r="J13" s="449"/>
      <c r="K13" s="449"/>
      <c r="L13" s="146"/>
      <c r="M13" s="449"/>
      <c r="N13" s="449"/>
      <c r="O13" s="449"/>
      <c r="P13" s="449"/>
      <c r="Q13" s="449"/>
      <c r="R13" s="449"/>
      <c r="S13" s="449"/>
      <c r="T13" s="449"/>
      <c r="U13" s="449"/>
      <c r="V13" s="146"/>
      <c r="W13" s="449"/>
      <c r="X13" s="449"/>
      <c r="Y13" s="449"/>
      <c r="Z13" s="449"/>
      <c r="AA13" s="449"/>
      <c r="AB13" s="449"/>
      <c r="AC13" s="449"/>
      <c r="AD13" s="449"/>
      <c r="AE13" s="449"/>
      <c r="AF13" s="208"/>
    </row>
    <row r="14" spans="1:32" s="73" customFormat="1" ht="12.75" customHeight="1" x14ac:dyDescent="0.2">
      <c r="A14" s="979"/>
      <c r="B14" s="185"/>
      <c r="C14" s="949" t="s">
        <v>428</v>
      </c>
      <c r="D14" s="882"/>
      <c r="E14" s="972" t="s">
        <v>423</v>
      </c>
      <c r="F14" s="972"/>
      <c r="G14" s="972" t="s">
        <v>421</v>
      </c>
      <c r="H14" s="882"/>
      <c r="I14" s="920" t="s">
        <v>429</v>
      </c>
      <c r="J14" s="920"/>
      <c r="K14" s="920" t="s">
        <v>430</v>
      </c>
      <c r="L14" s="476"/>
      <c r="M14" s="963" t="s">
        <v>428</v>
      </c>
      <c r="N14" s="963"/>
      <c r="O14" s="972" t="s">
        <v>423</v>
      </c>
      <c r="P14" s="972"/>
      <c r="Q14" s="972" t="s">
        <v>421</v>
      </c>
      <c r="R14" s="963"/>
      <c r="S14" s="972" t="s">
        <v>429</v>
      </c>
      <c r="T14" s="972"/>
      <c r="U14" s="972" t="s">
        <v>430</v>
      </c>
      <c r="V14" s="476"/>
      <c r="W14" s="972" t="s">
        <v>428</v>
      </c>
      <c r="X14" s="963"/>
      <c r="Y14" s="972" t="s">
        <v>423</v>
      </c>
      <c r="Z14" s="972"/>
      <c r="AA14" s="972" t="s">
        <v>421</v>
      </c>
      <c r="AB14" s="963"/>
      <c r="AC14" s="972" t="s">
        <v>429</v>
      </c>
      <c r="AD14" s="972"/>
      <c r="AE14" s="972" t="s">
        <v>430</v>
      </c>
      <c r="AF14" s="208"/>
    </row>
    <row r="15" spans="1:32" s="73" customFormat="1" ht="11.25" x14ac:dyDescent="0.2">
      <c r="A15" s="979"/>
      <c r="B15" s="185"/>
      <c r="C15" s="401"/>
      <c r="D15" s="365"/>
      <c r="E15" s="401"/>
      <c r="F15" s="914"/>
      <c r="G15" s="401"/>
      <c r="H15" s="365"/>
      <c r="I15" s="920">
        <v>2021</v>
      </c>
      <c r="J15" s="920"/>
      <c r="K15" s="920">
        <v>2020</v>
      </c>
      <c r="L15" s="477"/>
      <c r="M15" s="401"/>
      <c r="N15" s="914"/>
      <c r="O15" s="401"/>
      <c r="P15" s="914"/>
      <c r="Q15" s="401"/>
      <c r="R15" s="914"/>
      <c r="S15" s="963">
        <v>2021</v>
      </c>
      <c r="T15" s="963"/>
      <c r="U15" s="963">
        <v>2020</v>
      </c>
      <c r="V15" s="491"/>
      <c r="W15" s="401"/>
      <c r="X15" s="914"/>
      <c r="Y15" s="401"/>
      <c r="Z15" s="914"/>
      <c r="AA15" s="401"/>
      <c r="AB15" s="914"/>
      <c r="AC15" s="963">
        <v>2021</v>
      </c>
      <c r="AD15" s="963"/>
      <c r="AE15" s="963">
        <v>2020</v>
      </c>
      <c r="AF15" s="493"/>
    </row>
    <row r="16" spans="1:32" s="73" customFormat="1" ht="3" customHeight="1" x14ac:dyDescent="0.2">
      <c r="A16" s="979"/>
      <c r="B16" s="315"/>
      <c r="C16" s="450"/>
      <c r="D16" s="450"/>
      <c r="E16" s="450"/>
      <c r="F16" s="450"/>
      <c r="G16" s="450"/>
      <c r="H16" s="317"/>
      <c r="I16" s="478"/>
      <c r="J16" s="478"/>
      <c r="K16" s="478"/>
      <c r="L16" s="98"/>
      <c r="M16" s="450"/>
      <c r="N16" s="450"/>
      <c r="O16" s="450"/>
      <c r="P16" s="450"/>
      <c r="Q16" s="450"/>
      <c r="R16" s="317"/>
      <c r="S16" s="478"/>
      <c r="T16" s="478"/>
      <c r="U16" s="478"/>
      <c r="V16" s="535"/>
      <c r="W16" s="522"/>
      <c r="X16" s="522"/>
      <c r="Y16" s="522"/>
      <c r="Z16" s="522"/>
      <c r="AA16" s="522"/>
      <c r="AB16" s="522"/>
      <c r="AC16" s="861"/>
      <c r="AD16" s="531"/>
      <c r="AE16" s="546"/>
      <c r="AF16" s="171"/>
    </row>
    <row r="17" spans="1:38" s="74" customFormat="1" ht="5.25" customHeight="1" x14ac:dyDescent="0.2">
      <c r="A17" s="979"/>
      <c r="B17" s="110"/>
      <c r="C17" s="125"/>
      <c r="D17" s="125"/>
      <c r="E17" s="125"/>
      <c r="F17" s="125"/>
      <c r="G17" s="125"/>
      <c r="H17" s="128"/>
      <c r="I17" s="125"/>
      <c r="J17" s="479"/>
      <c r="K17" s="523"/>
      <c r="L17" s="451"/>
      <c r="M17" s="125"/>
      <c r="N17" s="524"/>
      <c r="O17" s="125"/>
      <c r="P17" s="524"/>
      <c r="Q17" s="125"/>
      <c r="R17" s="527"/>
      <c r="S17" s="125"/>
      <c r="T17" s="536"/>
      <c r="U17" s="536"/>
      <c r="V17" s="536"/>
      <c r="W17" s="125"/>
      <c r="X17" s="440"/>
      <c r="Y17" s="125"/>
      <c r="Z17" s="440"/>
      <c r="AA17" s="125"/>
      <c r="AB17" s="440"/>
      <c r="AC17" s="125"/>
      <c r="AD17" s="150"/>
      <c r="AE17" s="480"/>
      <c r="AF17" s="547"/>
    </row>
    <row r="18" spans="1:38" s="74" customFormat="1" ht="11.25" x14ac:dyDescent="0.2">
      <c r="A18" s="979"/>
      <c r="B18" s="505" t="s">
        <v>75</v>
      </c>
      <c r="C18" s="440">
        <v>200</v>
      </c>
      <c r="D18" s="179"/>
      <c r="E18" s="440">
        <v>0</v>
      </c>
      <c r="F18" s="179"/>
      <c r="G18" s="440">
        <v>0</v>
      </c>
      <c r="H18" s="129"/>
      <c r="I18" s="440">
        <v>7960</v>
      </c>
      <c r="J18" s="179"/>
      <c r="K18" s="440">
        <v>4470</v>
      </c>
      <c r="L18" s="179"/>
      <c r="M18" s="440">
        <v>8876.2180000000008</v>
      </c>
      <c r="N18" s="179"/>
      <c r="O18" s="440">
        <v>5365.9260000000004</v>
      </c>
      <c r="P18" s="179"/>
      <c r="Q18" s="440">
        <v>9177.0499999999993</v>
      </c>
      <c r="R18" s="129"/>
      <c r="S18" s="440">
        <v>69399.811130000002</v>
      </c>
      <c r="T18" s="179"/>
      <c r="U18" s="179">
        <v>24670.822629999999</v>
      </c>
      <c r="V18" s="826"/>
      <c r="W18" s="440">
        <v>9076.2180000000008</v>
      </c>
      <c r="X18" s="179"/>
      <c r="Y18" s="440">
        <v>5365.9260000000004</v>
      </c>
      <c r="Z18" s="179"/>
      <c r="AA18" s="440">
        <v>9177.0499999999993</v>
      </c>
      <c r="AB18" s="129"/>
      <c r="AC18" s="440">
        <v>77359.811130000002</v>
      </c>
      <c r="AD18" s="179"/>
      <c r="AE18" s="179">
        <v>29140.822629999999</v>
      </c>
      <c r="AF18" s="174"/>
      <c r="AH18" s="150"/>
      <c r="AI18" s="150"/>
      <c r="AJ18" s="150"/>
    </row>
    <row r="19" spans="1:38" s="74" customFormat="1" ht="9.75" customHeight="1" x14ac:dyDescent="0.2">
      <c r="A19" s="979"/>
      <c r="B19" s="506" t="s">
        <v>76</v>
      </c>
      <c r="C19" s="844"/>
      <c r="D19" s="179"/>
      <c r="E19" s="844"/>
      <c r="F19" s="179"/>
      <c r="G19" s="844"/>
      <c r="H19" s="129"/>
      <c r="I19" s="844"/>
      <c r="J19" s="179"/>
      <c r="K19" s="179"/>
      <c r="L19" s="179"/>
      <c r="M19" s="844"/>
      <c r="N19" s="179"/>
      <c r="O19" s="844"/>
      <c r="P19" s="179"/>
      <c r="Q19" s="844"/>
      <c r="R19" s="129"/>
      <c r="S19" s="844"/>
      <c r="T19" s="179"/>
      <c r="U19" s="179"/>
      <c r="V19" s="826"/>
      <c r="W19" s="844"/>
      <c r="X19" s="179"/>
      <c r="Y19" s="844"/>
      <c r="Z19" s="179"/>
      <c r="AA19" s="844"/>
      <c r="AB19" s="129"/>
      <c r="AC19" s="844"/>
      <c r="AD19" s="179"/>
      <c r="AE19" s="179"/>
      <c r="AF19" s="174"/>
      <c r="AH19" s="150"/>
      <c r="AI19" s="150"/>
      <c r="AJ19" s="150"/>
    </row>
    <row r="20" spans="1:38" s="74" customFormat="1" ht="14.25" customHeight="1" x14ac:dyDescent="0.2">
      <c r="A20" s="979"/>
      <c r="B20" s="505" t="s">
        <v>77</v>
      </c>
      <c r="C20" s="440">
        <v>0</v>
      </c>
      <c r="D20" s="179"/>
      <c r="E20" s="440">
        <v>0</v>
      </c>
      <c r="F20" s="179"/>
      <c r="G20" s="440">
        <v>0</v>
      </c>
      <c r="H20" s="129"/>
      <c r="I20" s="440">
        <v>7.0110000000000001</v>
      </c>
      <c r="J20" s="179"/>
      <c r="K20" s="440">
        <v>595.79200000000003</v>
      </c>
      <c r="L20" s="179"/>
      <c r="M20" s="440">
        <v>29216.500800000002</v>
      </c>
      <c r="N20" s="179"/>
      <c r="O20" s="440">
        <v>30070.786</v>
      </c>
      <c r="P20" s="179"/>
      <c r="Q20" s="440">
        <v>27603.994999999999</v>
      </c>
      <c r="R20" s="129"/>
      <c r="S20" s="440">
        <v>305688.45250000001</v>
      </c>
      <c r="T20" s="179"/>
      <c r="U20" s="179">
        <v>318755.11208000005</v>
      </c>
      <c r="V20" s="826"/>
      <c r="W20" s="440">
        <v>29216.500800000002</v>
      </c>
      <c r="X20" s="179"/>
      <c r="Y20" s="440">
        <v>30070.786</v>
      </c>
      <c r="Z20" s="179"/>
      <c r="AA20" s="440">
        <v>27603.994999999999</v>
      </c>
      <c r="AB20" s="129"/>
      <c r="AC20" s="440">
        <v>305695.46350000001</v>
      </c>
      <c r="AD20" s="179"/>
      <c r="AE20" s="179">
        <v>319350.90408000001</v>
      </c>
      <c r="AF20" s="174"/>
      <c r="AH20" s="150"/>
      <c r="AI20" s="150"/>
      <c r="AJ20" s="150"/>
    </row>
    <row r="21" spans="1:38" s="74" customFormat="1" ht="9.75" customHeight="1" x14ac:dyDescent="0.2">
      <c r="A21" s="979"/>
      <c r="B21" s="506" t="s">
        <v>78</v>
      </c>
      <c r="C21" s="844"/>
      <c r="D21" s="179"/>
      <c r="E21" s="844"/>
      <c r="F21" s="179"/>
      <c r="G21" s="844"/>
      <c r="H21" s="129"/>
      <c r="I21" s="844"/>
      <c r="J21" s="179"/>
      <c r="K21" s="179"/>
      <c r="L21" s="179"/>
      <c r="M21" s="844"/>
      <c r="N21" s="179"/>
      <c r="O21" s="844"/>
      <c r="P21" s="179"/>
      <c r="Q21" s="844"/>
      <c r="R21" s="129"/>
      <c r="S21" s="844"/>
      <c r="T21" s="179"/>
      <c r="U21" s="179"/>
      <c r="V21" s="826"/>
      <c r="W21" s="844"/>
      <c r="X21" s="179"/>
      <c r="Y21" s="844"/>
      <c r="Z21" s="179"/>
      <c r="AA21" s="844"/>
      <c r="AB21" s="129"/>
      <c r="AC21" s="844"/>
      <c r="AD21" s="179"/>
      <c r="AE21" s="179"/>
      <c r="AF21" s="174"/>
      <c r="AH21" s="150"/>
      <c r="AI21" s="150"/>
      <c r="AJ21" s="150"/>
    </row>
    <row r="22" spans="1:38" s="74" customFormat="1" ht="14.25" customHeight="1" x14ac:dyDescent="0.2">
      <c r="A22" s="979"/>
      <c r="B22" s="505" t="s">
        <v>165</v>
      </c>
      <c r="C22" s="263">
        <v>0</v>
      </c>
      <c r="D22" s="179"/>
      <c r="E22" s="263">
        <v>0.02</v>
      </c>
      <c r="F22" s="179"/>
      <c r="G22" s="440">
        <v>0</v>
      </c>
      <c r="H22" s="129"/>
      <c r="I22" s="440">
        <v>254.74700000000001</v>
      </c>
      <c r="J22" s="179"/>
      <c r="K22" s="440">
        <v>216.965</v>
      </c>
      <c r="L22" s="179"/>
      <c r="M22" s="440">
        <v>13799.671</v>
      </c>
      <c r="N22" s="179"/>
      <c r="O22" s="440">
        <v>9265.9259999999995</v>
      </c>
      <c r="P22" s="179"/>
      <c r="Q22" s="440">
        <v>15566.934810000001</v>
      </c>
      <c r="R22" s="129"/>
      <c r="S22" s="440">
        <v>153053.67699000001</v>
      </c>
      <c r="T22" s="179"/>
      <c r="U22" s="179">
        <v>173656.57744999998</v>
      </c>
      <c r="V22" s="826"/>
      <c r="W22" s="440">
        <v>13799.671</v>
      </c>
      <c r="X22" s="179"/>
      <c r="Y22" s="440">
        <v>9265.9459999999999</v>
      </c>
      <c r="Z22" s="179"/>
      <c r="AA22" s="440">
        <v>15566.934810000001</v>
      </c>
      <c r="AB22" s="129"/>
      <c r="AC22" s="440">
        <v>153308.42399000001</v>
      </c>
      <c r="AD22" s="179"/>
      <c r="AE22" s="179">
        <v>173873.54245000001</v>
      </c>
      <c r="AF22" s="174"/>
      <c r="AH22" s="150"/>
      <c r="AI22" s="150"/>
      <c r="AJ22" s="150"/>
    </row>
    <row r="23" spans="1:38" s="74" customFormat="1" ht="10.5" customHeight="1" x14ac:dyDescent="0.2">
      <c r="A23" s="979"/>
      <c r="B23" s="506" t="s">
        <v>166</v>
      </c>
      <c r="D23" s="179"/>
      <c r="F23" s="179"/>
      <c r="H23" s="129"/>
      <c r="J23" s="179"/>
      <c r="L23" s="179"/>
      <c r="N23" s="179"/>
      <c r="P23" s="179"/>
      <c r="R23" s="129"/>
      <c r="T23" s="179"/>
      <c r="U23" s="179"/>
      <c r="V23" s="826"/>
      <c r="X23" s="179"/>
      <c r="Z23" s="179"/>
      <c r="AB23" s="129"/>
      <c r="AD23" s="179"/>
      <c r="AE23" s="179"/>
      <c r="AF23" s="174"/>
      <c r="AH23" s="150"/>
      <c r="AI23" s="150"/>
      <c r="AJ23" s="150"/>
    </row>
    <row r="24" spans="1:38" s="74" customFormat="1" ht="14.25" customHeight="1" x14ac:dyDescent="0.2">
      <c r="A24" s="979"/>
      <c r="B24" s="505" t="s">
        <v>81</v>
      </c>
      <c r="C24" s="844">
        <v>412.065</v>
      </c>
      <c r="D24" s="179"/>
      <c r="E24" s="844">
        <v>600.98</v>
      </c>
      <c r="F24" s="179"/>
      <c r="G24" s="844">
        <v>169.94499999999999</v>
      </c>
      <c r="H24" s="129"/>
      <c r="I24" s="844">
        <v>10950.898999999999</v>
      </c>
      <c r="J24" s="179"/>
      <c r="K24" s="179">
        <v>17351.309160000001</v>
      </c>
      <c r="L24" s="179"/>
      <c r="M24" s="844">
        <v>48011.963360000002</v>
      </c>
      <c r="N24" s="179"/>
      <c r="O24" s="844">
        <v>51958.322999999997</v>
      </c>
      <c r="P24" s="179"/>
      <c r="Q24" s="844">
        <v>28672.5</v>
      </c>
      <c r="R24" s="129"/>
      <c r="S24" s="844">
        <v>546210.30712000001</v>
      </c>
      <c r="T24" s="179"/>
      <c r="U24" s="179">
        <v>539734.67245000007</v>
      </c>
      <c r="V24" s="826"/>
      <c r="W24" s="844">
        <v>48424.028360000004</v>
      </c>
      <c r="X24" s="179"/>
      <c r="Y24" s="844">
        <v>52559.303</v>
      </c>
      <c r="Z24" s="179"/>
      <c r="AA24" s="844">
        <v>28842.445</v>
      </c>
      <c r="AB24" s="129"/>
      <c r="AC24" s="844">
        <v>557161.20611999999</v>
      </c>
      <c r="AD24" s="179"/>
      <c r="AE24" s="179">
        <v>557085.9816099999</v>
      </c>
      <c r="AF24" s="174"/>
      <c r="AH24" s="150"/>
      <c r="AI24" s="150"/>
      <c r="AJ24" s="150"/>
    </row>
    <row r="25" spans="1:38" s="74" customFormat="1" ht="9.75" customHeight="1" x14ac:dyDescent="0.2">
      <c r="A25" s="979"/>
      <c r="B25" s="506" t="s">
        <v>82</v>
      </c>
      <c r="C25" s="844"/>
      <c r="D25" s="440"/>
      <c r="E25" s="844"/>
      <c r="F25" s="440"/>
      <c r="G25" s="844"/>
      <c r="H25" s="129"/>
      <c r="I25" s="844"/>
      <c r="J25" s="179"/>
      <c r="K25" s="179"/>
      <c r="L25" s="179"/>
      <c r="M25" s="844"/>
      <c r="N25" s="440"/>
      <c r="O25" s="844"/>
      <c r="P25" s="440"/>
      <c r="Q25" s="844"/>
      <c r="R25" s="129"/>
      <c r="S25" s="844"/>
      <c r="T25" s="179"/>
      <c r="U25" s="179"/>
      <c r="V25" s="826"/>
      <c r="W25" s="844"/>
      <c r="X25" s="440"/>
      <c r="Y25" s="844"/>
      <c r="Z25" s="440"/>
      <c r="AA25" s="844"/>
      <c r="AB25" s="129"/>
      <c r="AC25" s="844"/>
      <c r="AD25" s="179"/>
      <c r="AE25" s="179"/>
      <c r="AF25" s="548"/>
      <c r="AH25" s="117"/>
    </row>
    <row r="26" spans="1:38" s="74" customFormat="1" ht="8.25" customHeight="1" x14ac:dyDescent="0.2">
      <c r="A26" s="979"/>
      <c r="B26" s="119"/>
      <c r="C26" s="455"/>
      <c r="D26" s="455"/>
      <c r="E26" s="455"/>
      <c r="F26" s="455"/>
      <c r="G26" s="455"/>
      <c r="H26" s="348"/>
      <c r="I26" s="455"/>
      <c r="J26" s="177"/>
      <c r="K26" s="177"/>
      <c r="L26" s="177"/>
      <c r="M26" s="455"/>
      <c r="N26" s="455"/>
      <c r="O26" s="455"/>
      <c r="P26" s="455"/>
      <c r="Q26" s="455"/>
      <c r="R26" s="348"/>
      <c r="S26" s="455"/>
      <c r="T26" s="177"/>
      <c r="U26" s="177"/>
      <c r="V26" s="827"/>
      <c r="W26" s="455"/>
      <c r="X26" s="455"/>
      <c r="Y26" s="455"/>
      <c r="Z26" s="455"/>
      <c r="AA26" s="455"/>
      <c r="AB26" s="348"/>
      <c r="AC26" s="455"/>
      <c r="AD26" s="177"/>
      <c r="AE26" s="177"/>
      <c r="AF26" s="549"/>
    </row>
    <row r="27" spans="1:38" s="74" customFormat="1" ht="12.75" customHeight="1" x14ac:dyDescent="0.2">
      <c r="A27" s="979"/>
      <c r="B27" s="505" t="s">
        <v>83</v>
      </c>
      <c r="C27" s="481">
        <f>SUM(C18:C24)</f>
        <v>612.06500000000005</v>
      </c>
      <c r="D27" s="481"/>
      <c r="E27" s="481">
        <f>SUM(E18:E24)</f>
        <v>601</v>
      </c>
      <c r="F27" s="481"/>
      <c r="G27" s="481">
        <f>SUM(G18:G24)</f>
        <v>169.94499999999999</v>
      </c>
      <c r="H27" s="481"/>
      <c r="I27" s="481">
        <f>SUM(I18:I24)</f>
        <v>19172.656999999999</v>
      </c>
      <c r="J27" s="481"/>
      <c r="K27" s="481">
        <f t="shared" ref="K27" si="0">SUM(K18:K24)</f>
        <v>22634.066160000002</v>
      </c>
      <c r="L27" s="481"/>
      <c r="M27" s="481">
        <f>SUM(M18:M24)</f>
        <v>99904.353159999999</v>
      </c>
      <c r="N27" s="481"/>
      <c r="O27" s="481">
        <f>SUM(O18:O24)</f>
        <v>96660.960999999996</v>
      </c>
      <c r="P27" s="481"/>
      <c r="Q27" s="481">
        <f>SUM(Q18:Q24)</f>
        <v>81020.47980999999</v>
      </c>
      <c r="R27" s="481"/>
      <c r="S27" s="481">
        <f>SUM(S18:S24)</f>
        <v>1074352.24774</v>
      </c>
      <c r="T27" s="481"/>
      <c r="U27" s="481">
        <f t="shared" ref="U27" si="1">SUM(U18:U24)</f>
        <v>1056817.1846100001</v>
      </c>
      <c r="V27" s="828"/>
      <c r="W27" s="481">
        <f>SUM(W18:W24)</f>
        <v>100516.41816</v>
      </c>
      <c r="X27" s="481"/>
      <c r="Y27" s="481">
        <f>SUM(Y18:Y24)</f>
        <v>97261.960999999996</v>
      </c>
      <c r="Z27" s="481"/>
      <c r="AA27" s="481">
        <f>SUM(AA18:AA24)</f>
        <v>81190.424809999997</v>
      </c>
      <c r="AB27" s="481"/>
      <c r="AC27" s="481">
        <f>SUM(AC18:AC24)</f>
        <v>1093524.9047400001</v>
      </c>
      <c r="AD27" s="481"/>
      <c r="AE27" s="481">
        <f t="shared" ref="AE27" si="2">SUM(AE18:AE24)</f>
        <v>1079451.2507699998</v>
      </c>
      <c r="AF27" s="174"/>
      <c r="AH27" s="117"/>
    </row>
    <row r="28" spans="1:38" s="74" customFormat="1" ht="11.25" customHeight="1" x14ac:dyDescent="0.2">
      <c r="A28" s="979"/>
      <c r="B28" s="506" t="s">
        <v>84</v>
      </c>
      <c r="C28" s="128"/>
      <c r="D28" s="128"/>
      <c r="E28" s="128"/>
      <c r="F28" s="128"/>
      <c r="G28" s="128"/>
      <c r="H28" s="128"/>
      <c r="I28" s="525"/>
      <c r="J28" s="525"/>
      <c r="K28" s="179"/>
      <c r="L28" s="526"/>
      <c r="M28" s="527"/>
      <c r="N28" s="527"/>
      <c r="O28" s="527"/>
      <c r="P28" s="527"/>
      <c r="Q28" s="527"/>
      <c r="R28" s="537"/>
      <c r="S28" s="537"/>
      <c r="T28" s="537"/>
      <c r="U28" s="537"/>
      <c r="V28" s="537"/>
      <c r="W28" s="527"/>
      <c r="X28" s="527"/>
      <c r="Y28" s="527"/>
      <c r="Z28" s="527"/>
      <c r="AA28" s="527"/>
      <c r="AB28" s="543"/>
      <c r="AC28" s="543"/>
      <c r="AD28" s="543"/>
      <c r="AE28" s="543"/>
      <c r="AF28" s="548"/>
    </row>
    <row r="29" spans="1:38" s="74" customFormat="1" ht="5.25" customHeight="1" thickBot="1" x14ac:dyDescent="0.25">
      <c r="A29" s="979"/>
      <c r="B29" s="507"/>
      <c r="C29" s="463"/>
      <c r="D29" s="463"/>
      <c r="E29" s="463"/>
      <c r="F29" s="463"/>
      <c r="G29" s="463"/>
      <c r="H29" s="463"/>
      <c r="I29" s="463"/>
      <c r="J29" s="463"/>
      <c r="K29" s="463"/>
      <c r="L29" s="462"/>
      <c r="M29" s="528"/>
      <c r="N29" s="528"/>
      <c r="O29" s="528"/>
      <c r="P29" s="528"/>
      <c r="Q29" s="528"/>
      <c r="R29" s="528"/>
      <c r="S29" s="528"/>
      <c r="T29" s="528"/>
      <c r="U29" s="528"/>
      <c r="V29" s="528"/>
      <c r="W29" s="538"/>
      <c r="X29" s="538"/>
      <c r="Y29" s="538"/>
      <c r="Z29" s="538"/>
      <c r="AA29" s="538"/>
      <c r="AB29" s="538"/>
      <c r="AC29" s="538"/>
      <c r="AD29" s="538"/>
      <c r="AE29" s="538"/>
      <c r="AF29" s="550"/>
    </row>
    <row r="30" spans="1:38" s="193" customFormat="1" ht="6.75" customHeight="1" thickBot="1" x14ac:dyDescent="0.25">
      <c r="A30" s="979"/>
      <c r="B30" s="508"/>
      <c r="C30" s="128"/>
      <c r="D30" s="128"/>
      <c r="E30" s="128"/>
      <c r="F30" s="128"/>
      <c r="G30" s="128"/>
      <c r="H30" s="128"/>
      <c r="I30" s="128"/>
      <c r="J30" s="128"/>
      <c r="K30" s="128"/>
      <c r="L30" s="128"/>
      <c r="M30" s="527"/>
      <c r="N30" s="527"/>
      <c r="O30" s="527"/>
      <c r="P30" s="527"/>
      <c r="Q30" s="527"/>
      <c r="R30" s="527"/>
      <c r="S30" s="527"/>
      <c r="T30" s="527"/>
      <c r="U30" s="527"/>
      <c r="V30" s="527"/>
      <c r="W30" s="527"/>
      <c r="X30" s="527"/>
      <c r="Y30" s="527"/>
      <c r="Z30" s="527"/>
      <c r="AA30" s="527"/>
      <c r="AB30" s="527"/>
      <c r="AC30" s="527"/>
      <c r="AD30" s="527"/>
      <c r="AE30" s="527"/>
      <c r="AF30" s="128"/>
      <c r="AG30" s="128"/>
      <c r="AH30" s="128"/>
      <c r="AI30" s="128"/>
      <c r="AJ30" s="128"/>
      <c r="AK30" s="128"/>
      <c r="AL30" s="128"/>
    </row>
    <row r="31" spans="1:38" s="73" customFormat="1" ht="17.25" customHeight="1" x14ac:dyDescent="0.2">
      <c r="A31" s="979"/>
      <c r="B31" s="509" t="s">
        <v>85</v>
      </c>
      <c r="C31" s="510" t="s">
        <v>167</v>
      </c>
      <c r="D31" s="510"/>
      <c r="E31" s="510"/>
      <c r="F31" s="510"/>
      <c r="G31" s="510"/>
      <c r="H31" s="510"/>
      <c r="I31" s="285"/>
      <c r="J31" s="285"/>
      <c r="K31" s="285"/>
      <c r="L31" s="808"/>
      <c r="M31" s="809" t="s">
        <v>71</v>
      </c>
      <c r="N31" s="809"/>
      <c r="O31" s="809"/>
      <c r="P31" s="809"/>
      <c r="Q31" s="809"/>
      <c r="R31" s="809"/>
      <c r="S31" s="521"/>
      <c r="T31" s="521"/>
      <c r="U31" s="521"/>
      <c r="V31" s="521"/>
      <c r="W31" s="810" t="s">
        <v>13</v>
      </c>
      <c r="X31" s="810"/>
      <c r="Y31" s="810"/>
      <c r="Z31" s="810"/>
      <c r="AA31" s="810"/>
      <c r="AB31" s="810"/>
      <c r="AC31" s="521"/>
      <c r="AD31" s="521"/>
      <c r="AE31" s="521"/>
      <c r="AF31" s="545"/>
    </row>
    <row r="32" spans="1:38" s="73" customFormat="1" ht="12.75" customHeight="1" x14ac:dyDescent="0.2">
      <c r="A32" s="979"/>
      <c r="B32" s="511" t="s">
        <v>86</v>
      </c>
      <c r="C32" s="104" t="s">
        <v>168</v>
      </c>
      <c r="D32" s="104"/>
      <c r="E32" s="104"/>
      <c r="F32" s="104"/>
      <c r="G32" s="104"/>
      <c r="H32" s="104"/>
      <c r="I32" s="187"/>
      <c r="J32" s="187"/>
      <c r="K32" s="187"/>
      <c r="L32" s="530"/>
      <c r="M32" s="811" t="s">
        <v>74</v>
      </c>
      <c r="N32" s="811"/>
      <c r="O32" s="811"/>
      <c r="P32" s="811"/>
      <c r="Q32" s="811"/>
      <c r="R32" s="811"/>
      <c r="S32" s="488"/>
      <c r="T32" s="488"/>
      <c r="U32" s="488"/>
      <c r="V32" s="488"/>
      <c r="W32" s="486" t="s">
        <v>22</v>
      </c>
      <c r="X32" s="486"/>
      <c r="Y32" s="486"/>
      <c r="Z32" s="486"/>
      <c r="AA32" s="486"/>
      <c r="AB32" s="486"/>
      <c r="AC32" s="488"/>
      <c r="AD32" s="488"/>
      <c r="AE32" s="488"/>
      <c r="AF32" s="208"/>
    </row>
    <row r="33" spans="1:34" s="73" customFormat="1" ht="4.5" customHeight="1" x14ac:dyDescent="0.2">
      <c r="A33" s="979"/>
      <c r="B33" s="512"/>
      <c r="C33" s="812"/>
      <c r="D33" s="812"/>
      <c r="E33" s="812"/>
      <c r="F33" s="812"/>
      <c r="G33" s="812"/>
      <c r="H33" s="812"/>
      <c r="I33" s="812"/>
      <c r="J33" s="813"/>
      <c r="K33" s="813"/>
      <c r="L33" s="813"/>
      <c r="M33" s="487"/>
      <c r="N33" s="487"/>
      <c r="O33" s="487"/>
      <c r="P33" s="487"/>
      <c r="Q33" s="487"/>
      <c r="R33" s="487"/>
      <c r="S33" s="487"/>
      <c r="T33" s="488"/>
      <c r="U33" s="488"/>
      <c r="V33" s="488"/>
      <c r="W33" s="487"/>
      <c r="X33" s="487"/>
      <c r="Y33" s="487"/>
      <c r="Z33" s="487"/>
      <c r="AA33" s="487"/>
      <c r="AB33" s="487"/>
      <c r="AC33" s="487"/>
      <c r="AD33" s="487"/>
      <c r="AE33" s="488"/>
      <c r="AF33" s="208"/>
    </row>
    <row r="34" spans="1:34" s="73" customFormat="1" ht="3" customHeight="1" x14ac:dyDescent="0.2">
      <c r="A34" s="979"/>
      <c r="B34" s="185"/>
      <c r="C34" s="513"/>
      <c r="D34" s="513"/>
      <c r="E34" s="513"/>
      <c r="F34" s="513"/>
      <c r="G34" s="513"/>
      <c r="H34" s="513"/>
      <c r="I34" s="813"/>
      <c r="J34" s="813"/>
      <c r="K34" s="813"/>
      <c r="L34" s="813"/>
      <c r="M34" s="814"/>
      <c r="N34" s="814"/>
      <c r="O34" s="814"/>
      <c r="P34" s="814"/>
      <c r="Q34" s="814"/>
      <c r="R34" s="814"/>
      <c r="S34" s="814"/>
      <c r="T34" s="814"/>
      <c r="U34" s="814"/>
      <c r="V34" s="814"/>
      <c r="W34" s="815"/>
      <c r="X34" s="815"/>
      <c r="Y34" s="815"/>
      <c r="Z34" s="815"/>
      <c r="AA34" s="815"/>
      <c r="AB34" s="815"/>
      <c r="AC34" s="815"/>
      <c r="AD34" s="488"/>
      <c r="AE34" s="488"/>
      <c r="AF34" s="208"/>
    </row>
    <row r="35" spans="1:34" s="73" customFormat="1" ht="10.5" customHeight="1" x14ac:dyDescent="0.2">
      <c r="A35" s="979"/>
      <c r="B35" s="185"/>
      <c r="C35" s="917">
        <v>2020</v>
      </c>
      <c r="D35" s="858"/>
      <c r="E35" s="858">
        <v>2019</v>
      </c>
      <c r="F35" s="858"/>
      <c r="G35" s="858">
        <v>2018</v>
      </c>
      <c r="H35" s="858"/>
      <c r="I35" s="858">
        <v>2017</v>
      </c>
      <c r="J35" s="816"/>
      <c r="K35" s="816"/>
      <c r="L35" s="855"/>
      <c r="M35" s="917">
        <v>2020</v>
      </c>
      <c r="N35" s="917"/>
      <c r="O35" s="917">
        <v>2019</v>
      </c>
      <c r="P35" s="917"/>
      <c r="Q35" s="917">
        <v>2018</v>
      </c>
      <c r="R35" s="917"/>
      <c r="S35" s="917">
        <v>2017</v>
      </c>
      <c r="T35" s="817"/>
      <c r="U35" s="817"/>
      <c r="V35" s="817"/>
      <c r="W35" s="917">
        <v>2020</v>
      </c>
      <c r="X35" s="915"/>
      <c r="Y35" s="915">
        <v>2019</v>
      </c>
      <c r="Z35" s="915"/>
      <c r="AA35" s="915">
        <v>2018</v>
      </c>
      <c r="AB35" s="915"/>
      <c r="AC35" s="915">
        <v>2017</v>
      </c>
      <c r="AD35" s="817"/>
      <c r="AE35" s="488"/>
      <c r="AF35" s="208"/>
    </row>
    <row r="36" spans="1:34" s="73" customFormat="1" ht="6.75" customHeight="1" x14ac:dyDescent="0.2">
      <c r="A36" s="979"/>
      <c r="B36" s="315"/>
      <c r="C36" s="98"/>
      <c r="D36" s="98"/>
      <c r="E36" s="98"/>
      <c r="F36" s="98"/>
      <c r="G36" s="98"/>
      <c r="H36" s="98"/>
      <c r="I36" s="98"/>
      <c r="J36" s="98"/>
      <c r="K36" s="98"/>
      <c r="L36" s="98"/>
      <c r="M36" s="531"/>
      <c r="N36" s="531"/>
      <c r="O36" s="531"/>
      <c r="P36" s="531"/>
      <c r="Q36" s="531"/>
      <c r="R36" s="531"/>
      <c r="S36" s="531"/>
      <c r="T36" s="531"/>
      <c r="U36" s="531"/>
      <c r="V36" s="531"/>
      <c r="W36" s="98"/>
      <c r="X36" s="531"/>
      <c r="Y36" s="531"/>
      <c r="Z36" s="531"/>
      <c r="AA36" s="531"/>
      <c r="AB36" s="531"/>
      <c r="AC36" s="531"/>
      <c r="AD36" s="531"/>
      <c r="AE36" s="531"/>
      <c r="AF36" s="347"/>
    </row>
    <row r="37" spans="1:34" s="128" customFormat="1" ht="6" customHeight="1" x14ac:dyDescent="0.2">
      <c r="A37" s="979"/>
      <c r="B37" s="110"/>
      <c r="C37" s="451"/>
      <c r="D37" s="451"/>
      <c r="E37" s="451"/>
      <c r="F37" s="451"/>
      <c r="G37" s="451"/>
      <c r="H37" s="451"/>
      <c r="I37" s="451"/>
      <c r="J37" s="434"/>
      <c r="K37" s="434"/>
      <c r="L37" s="434"/>
      <c r="M37" s="451"/>
      <c r="N37" s="532"/>
      <c r="O37" s="532"/>
      <c r="P37" s="532"/>
      <c r="Q37" s="532"/>
      <c r="R37" s="532"/>
      <c r="S37" s="532"/>
      <c r="T37" s="532"/>
      <c r="U37" s="532"/>
      <c r="V37" s="532"/>
      <c r="W37" s="451"/>
      <c r="X37" s="532"/>
      <c r="Y37" s="532"/>
      <c r="Z37" s="532"/>
      <c r="AA37" s="532"/>
      <c r="AB37" s="532"/>
      <c r="AC37" s="532"/>
      <c r="AD37" s="532"/>
      <c r="AE37" s="543"/>
      <c r="AF37" s="174"/>
    </row>
    <row r="38" spans="1:34" s="193" customFormat="1" ht="11.25" x14ac:dyDescent="0.2">
      <c r="A38" s="979"/>
      <c r="B38" s="514" t="s">
        <v>169</v>
      </c>
      <c r="C38" s="440">
        <v>6770</v>
      </c>
      <c r="D38" s="128"/>
      <c r="E38" s="440">
        <v>924.12</v>
      </c>
      <c r="F38" s="128"/>
      <c r="G38" s="440">
        <v>20</v>
      </c>
      <c r="H38" s="128"/>
      <c r="I38" s="179">
        <v>77.999600000000001</v>
      </c>
      <c r="J38" s="179"/>
      <c r="K38" s="179"/>
      <c r="L38" s="526"/>
      <c r="M38" s="440">
        <v>29800.569629999998</v>
      </c>
      <c r="N38" s="129"/>
      <c r="O38" s="440">
        <v>46210.189619999997</v>
      </c>
      <c r="P38" s="129"/>
      <c r="Q38" s="134">
        <v>48080.487799999995</v>
      </c>
      <c r="R38" s="129"/>
      <c r="S38" s="129">
        <v>56785.338470000002</v>
      </c>
      <c r="T38" s="539"/>
      <c r="U38" s="539"/>
      <c r="V38" s="539"/>
      <c r="W38" s="179">
        <v>36570.569629999998</v>
      </c>
      <c r="X38" s="129"/>
      <c r="Y38" s="179">
        <v>47134.30962</v>
      </c>
      <c r="Z38" s="129"/>
      <c r="AA38" s="129">
        <f>G38+Q38</f>
        <v>48100.487799999995</v>
      </c>
      <c r="AB38" s="129"/>
      <c r="AC38" s="129">
        <f>I38+S38</f>
        <v>56863.338070000005</v>
      </c>
      <c r="AD38" s="543"/>
      <c r="AE38" s="527"/>
      <c r="AF38" s="172"/>
      <c r="AH38" s="215"/>
    </row>
    <row r="39" spans="1:34" s="193" customFormat="1" ht="9.75" customHeight="1" x14ac:dyDescent="0.2">
      <c r="A39" s="979"/>
      <c r="B39" s="515" t="s">
        <v>170</v>
      </c>
      <c r="C39" s="844"/>
      <c r="D39" s="128"/>
      <c r="E39" s="179"/>
      <c r="F39" s="128"/>
      <c r="G39" s="179"/>
      <c r="H39" s="128"/>
      <c r="I39" s="128"/>
      <c r="J39" s="179"/>
      <c r="K39" s="179"/>
      <c r="L39" s="526"/>
      <c r="M39" s="844"/>
      <c r="N39" s="129"/>
      <c r="O39" s="179"/>
      <c r="P39" s="129"/>
      <c r="Q39" s="134"/>
      <c r="R39" s="129"/>
      <c r="S39" s="129"/>
      <c r="T39" s="532"/>
      <c r="U39" s="539"/>
      <c r="V39" s="540"/>
      <c r="W39" s="179"/>
      <c r="X39" s="222"/>
      <c r="Y39" s="179"/>
      <c r="Z39" s="222"/>
      <c r="AA39" s="222"/>
      <c r="AB39" s="222"/>
      <c r="AC39" s="222"/>
      <c r="AD39" s="532"/>
      <c r="AE39" s="527"/>
      <c r="AF39" s="172"/>
      <c r="AH39" s="215"/>
    </row>
    <row r="40" spans="1:34" s="193" customFormat="1" ht="14.25" customHeight="1" x14ac:dyDescent="0.2">
      <c r="A40" s="979"/>
      <c r="B40" s="514" t="s">
        <v>171</v>
      </c>
      <c r="C40" s="440">
        <v>596.99199999999996</v>
      </c>
      <c r="D40" s="128"/>
      <c r="E40" s="440">
        <v>1.6059000000000001</v>
      </c>
      <c r="F40" s="128"/>
      <c r="G40" s="440">
        <v>0</v>
      </c>
      <c r="H40" s="128"/>
      <c r="I40" s="179">
        <v>4.6906000000000008</v>
      </c>
      <c r="J40" s="179"/>
      <c r="K40" s="179"/>
      <c r="L40" s="526"/>
      <c r="M40" s="440">
        <v>347713.67448000005</v>
      </c>
      <c r="N40" s="129"/>
      <c r="O40" s="440">
        <v>312004.7708</v>
      </c>
      <c r="P40" s="129"/>
      <c r="Q40" s="134">
        <v>333426.96058000007</v>
      </c>
      <c r="R40" s="129"/>
      <c r="S40" s="129">
        <v>323116.30332000001</v>
      </c>
      <c r="T40" s="539"/>
      <c r="U40" s="539"/>
      <c r="V40" s="539"/>
      <c r="W40" s="179">
        <v>348310.66648000007</v>
      </c>
      <c r="X40" s="129"/>
      <c r="Y40" s="179">
        <v>312006.37670000002</v>
      </c>
      <c r="Z40" s="129"/>
      <c r="AA40" s="129">
        <f>G40+Q40</f>
        <v>333426.96058000007</v>
      </c>
      <c r="AB40" s="129"/>
      <c r="AC40" s="129">
        <f>I40+S40</f>
        <v>323120.99391999998</v>
      </c>
      <c r="AD40" s="543"/>
      <c r="AE40" s="527"/>
      <c r="AF40" s="172"/>
      <c r="AH40" s="215"/>
    </row>
    <row r="41" spans="1:34" s="193" customFormat="1" ht="9.75" customHeight="1" x14ac:dyDescent="0.2">
      <c r="A41" s="979"/>
      <c r="B41" s="515" t="s">
        <v>172</v>
      </c>
      <c r="C41" s="844"/>
      <c r="D41" s="128"/>
      <c r="E41" s="179"/>
      <c r="F41" s="128"/>
      <c r="G41" s="179"/>
      <c r="H41" s="128"/>
      <c r="I41" s="128"/>
      <c r="J41" s="179"/>
      <c r="K41" s="179"/>
      <c r="L41" s="526"/>
      <c r="M41" s="844"/>
      <c r="N41" s="129"/>
      <c r="O41" s="179"/>
      <c r="P41" s="129"/>
      <c r="Q41" s="134"/>
      <c r="R41" s="129"/>
      <c r="S41" s="129"/>
      <c r="T41" s="539"/>
      <c r="U41" s="539"/>
      <c r="V41" s="539"/>
      <c r="W41" s="179"/>
      <c r="X41" s="129"/>
      <c r="Y41" s="179"/>
      <c r="Z41" s="129"/>
      <c r="AA41" s="129"/>
      <c r="AB41" s="129"/>
      <c r="AC41" s="129"/>
      <c r="AD41" s="543"/>
      <c r="AE41" s="527"/>
      <c r="AF41" s="172"/>
      <c r="AH41" s="215"/>
    </row>
    <row r="42" spans="1:34" s="193" customFormat="1" ht="14.25" customHeight="1" x14ac:dyDescent="0.2">
      <c r="A42" s="979"/>
      <c r="B42" s="516" t="s">
        <v>165</v>
      </c>
      <c r="C42" s="440">
        <v>317.76499999999999</v>
      </c>
      <c r="D42" s="128"/>
      <c r="E42" s="440">
        <v>1.2</v>
      </c>
      <c r="F42" s="128"/>
      <c r="G42" s="440">
        <v>317.52</v>
      </c>
      <c r="H42" s="128"/>
      <c r="I42" s="797">
        <v>198.875</v>
      </c>
      <c r="J42" s="179"/>
      <c r="K42" s="179"/>
      <c r="L42" s="526"/>
      <c r="M42" s="440">
        <v>192547.68445000003</v>
      </c>
      <c r="N42" s="129"/>
      <c r="O42" s="440">
        <v>226200.41692000002</v>
      </c>
      <c r="P42" s="129"/>
      <c r="Q42" s="440">
        <v>226835.85544000001</v>
      </c>
      <c r="R42" s="129"/>
      <c r="S42" s="129">
        <v>304998.64075000002</v>
      </c>
      <c r="T42" s="539"/>
      <c r="U42" s="539"/>
      <c r="V42" s="539"/>
      <c r="W42" s="179">
        <v>192865.44945000004</v>
      </c>
      <c r="X42" s="129"/>
      <c r="Y42" s="179">
        <v>226201.61692000003</v>
      </c>
      <c r="Z42" s="129"/>
      <c r="AA42" s="129">
        <f>G42+Q42</f>
        <v>227153.37544</v>
      </c>
      <c r="AB42" s="129"/>
      <c r="AC42" s="129">
        <f>I42+S42</f>
        <v>305197.51575000002</v>
      </c>
      <c r="AD42" s="543"/>
      <c r="AE42" s="527"/>
      <c r="AF42" s="172"/>
      <c r="AH42" s="215"/>
    </row>
    <row r="43" spans="1:34" s="193" customFormat="1" ht="11.25" customHeight="1" x14ac:dyDescent="0.2">
      <c r="A43" s="979"/>
      <c r="B43" s="517" t="s">
        <v>166</v>
      </c>
      <c r="C43" s="74"/>
      <c r="D43" s="128"/>
      <c r="E43" s="74"/>
      <c r="F43" s="128"/>
      <c r="G43" s="74"/>
      <c r="H43" s="128"/>
      <c r="I43" s="128"/>
      <c r="J43" s="179"/>
      <c r="K43" s="179"/>
      <c r="L43" s="526"/>
      <c r="M43" s="74"/>
      <c r="N43" s="129"/>
      <c r="O43" s="74"/>
      <c r="P43" s="129"/>
      <c r="Q43" s="134"/>
      <c r="R43" s="129"/>
      <c r="S43" s="129"/>
      <c r="T43" s="539"/>
      <c r="U43" s="539"/>
      <c r="V43" s="541"/>
      <c r="W43" s="179"/>
      <c r="X43" s="129"/>
      <c r="Y43" s="179"/>
      <c r="Z43" s="129"/>
      <c r="AA43" s="129"/>
      <c r="AB43" s="129"/>
      <c r="AC43" s="129"/>
      <c r="AD43" s="543"/>
      <c r="AE43" s="527"/>
      <c r="AF43" s="172"/>
    </row>
    <row r="44" spans="1:34" s="193" customFormat="1" ht="14.25" customHeight="1" x14ac:dyDescent="0.2">
      <c r="A44" s="979"/>
      <c r="B44" s="514" t="s">
        <v>173</v>
      </c>
      <c r="C44" s="844">
        <v>18510.659159999999</v>
      </c>
      <c r="D44" s="128"/>
      <c r="E44" s="179">
        <v>7538.4926999999998</v>
      </c>
      <c r="F44" s="128"/>
      <c r="G44" s="179">
        <v>12039.569</v>
      </c>
      <c r="H44" s="128"/>
      <c r="I44" s="129">
        <v>11893.509</v>
      </c>
      <c r="J44" s="179"/>
      <c r="K44" s="179"/>
      <c r="L44" s="526"/>
      <c r="M44" s="844">
        <v>625635.37345000007</v>
      </c>
      <c r="N44" s="129"/>
      <c r="O44" s="179">
        <v>489819.25900000002</v>
      </c>
      <c r="P44" s="129"/>
      <c r="Q44" s="179">
        <v>394062.65179999999</v>
      </c>
      <c r="R44" s="129"/>
      <c r="S44" s="129">
        <v>415930.66175000003</v>
      </c>
      <c r="T44" s="539"/>
      <c r="U44" s="539"/>
      <c r="V44" s="539"/>
      <c r="W44" s="179">
        <v>644146.03261000011</v>
      </c>
      <c r="X44" s="129"/>
      <c r="Y44" s="179">
        <v>497357.75170000002</v>
      </c>
      <c r="Z44" s="129"/>
      <c r="AA44" s="129">
        <f>G44+Q44</f>
        <v>406102.22080000001</v>
      </c>
      <c r="AB44" s="129"/>
      <c r="AC44" s="129">
        <f>I44+S44</f>
        <v>427824.17075000005</v>
      </c>
      <c r="AD44" s="543"/>
      <c r="AE44" s="527"/>
      <c r="AF44" s="172"/>
    </row>
    <row r="45" spans="1:34" s="73" customFormat="1" ht="9.75" customHeight="1" x14ac:dyDescent="0.2">
      <c r="A45" s="979"/>
      <c r="B45" s="515" t="s">
        <v>174</v>
      </c>
      <c r="C45" s="798"/>
      <c r="D45" s="798"/>
      <c r="E45" s="798"/>
      <c r="F45" s="798"/>
      <c r="G45" s="798"/>
      <c r="H45" s="798"/>
      <c r="I45" s="798"/>
      <c r="J45" s="589"/>
      <c r="K45" s="589"/>
      <c r="L45" s="526"/>
      <c r="M45" s="798"/>
      <c r="N45" s="440"/>
      <c r="O45" s="440"/>
      <c r="P45" s="440"/>
      <c r="Q45" s="440"/>
      <c r="R45" s="440"/>
      <c r="S45" s="440"/>
      <c r="T45" s="527"/>
      <c r="U45" s="527"/>
      <c r="V45" s="527"/>
      <c r="W45" s="798"/>
      <c r="X45" s="157"/>
      <c r="Y45" s="157"/>
      <c r="Z45" s="157"/>
      <c r="AA45" s="157"/>
      <c r="AB45" s="157"/>
      <c r="AC45" s="157"/>
      <c r="AD45" s="796"/>
      <c r="AE45" s="527"/>
      <c r="AF45" s="172"/>
    </row>
    <row r="46" spans="1:34" s="73" customFormat="1" ht="6" customHeight="1" x14ac:dyDescent="0.2">
      <c r="A46" s="979"/>
      <c r="B46" s="515"/>
      <c r="C46" s="525"/>
      <c r="D46" s="525"/>
      <c r="E46" s="525"/>
      <c r="F46" s="525"/>
      <c r="G46" s="525"/>
      <c r="H46" s="525"/>
      <c r="I46" s="525"/>
      <c r="J46" s="589"/>
      <c r="K46" s="589"/>
      <c r="L46" s="526"/>
      <c r="M46" s="525"/>
      <c r="N46" s="440"/>
      <c r="O46" s="440"/>
      <c r="P46" s="440"/>
      <c r="Q46" s="440"/>
      <c r="R46" s="440"/>
      <c r="S46" s="440"/>
      <c r="T46" s="527"/>
      <c r="U46" s="527"/>
      <c r="V46" s="527"/>
      <c r="W46" s="525"/>
      <c r="X46" s="157"/>
      <c r="Y46" s="440"/>
      <c r="Z46" s="157"/>
      <c r="AA46" s="440"/>
      <c r="AB46" s="157"/>
      <c r="AC46" s="157"/>
      <c r="AD46" s="551"/>
      <c r="AE46" s="529"/>
      <c r="AF46" s="172"/>
    </row>
    <row r="47" spans="1:34" s="73" customFormat="1" ht="6" customHeight="1" x14ac:dyDescent="0.2">
      <c r="A47" s="979"/>
      <c r="B47" s="518"/>
      <c r="C47" s="865"/>
      <c r="D47" s="865"/>
      <c r="E47" s="865"/>
      <c r="F47" s="865"/>
      <c r="G47" s="865"/>
      <c r="H47" s="865"/>
      <c r="I47" s="865"/>
      <c r="J47" s="866"/>
      <c r="K47" s="866"/>
      <c r="L47" s="684"/>
      <c r="M47" s="865"/>
      <c r="N47" s="455"/>
      <c r="O47" s="455"/>
      <c r="P47" s="455"/>
      <c r="Q47" s="455"/>
      <c r="R47" s="455"/>
      <c r="S47" s="455"/>
      <c r="T47" s="867"/>
      <c r="U47" s="867"/>
      <c r="V47" s="867"/>
      <c r="W47" s="865"/>
      <c r="X47" s="156"/>
      <c r="Y47" s="156"/>
      <c r="Z47" s="156"/>
      <c r="AA47" s="156"/>
      <c r="AB47" s="156"/>
      <c r="AC47" s="156"/>
      <c r="AD47" s="552"/>
      <c r="AE47" s="552"/>
      <c r="AF47" s="553"/>
      <c r="AG47" s="193"/>
    </row>
    <row r="48" spans="1:34" s="73" customFormat="1" ht="1.5" customHeight="1" x14ac:dyDescent="0.2">
      <c r="A48" s="979"/>
      <c r="B48" s="109"/>
      <c r="C48" s="525"/>
      <c r="D48" s="525"/>
      <c r="E48" s="525"/>
      <c r="F48" s="525"/>
      <c r="G48" s="525"/>
      <c r="H48" s="525"/>
      <c r="I48" s="525"/>
      <c r="J48" s="589"/>
      <c r="K48" s="589"/>
      <c r="L48" s="526"/>
      <c r="M48" s="525"/>
      <c r="N48" s="440"/>
      <c r="O48" s="440"/>
      <c r="P48" s="440"/>
      <c r="Q48" s="440"/>
      <c r="R48" s="440"/>
      <c r="S48" s="440"/>
      <c r="T48" s="527"/>
      <c r="U48" s="527"/>
      <c r="V48" s="527"/>
      <c r="W48" s="525"/>
      <c r="X48" s="157"/>
      <c r="Y48" s="157">
        <v>14029</v>
      </c>
      <c r="Z48" s="157"/>
      <c r="AA48" s="157">
        <v>14029</v>
      </c>
      <c r="AB48" s="157"/>
      <c r="AC48" s="157"/>
      <c r="AD48" s="796"/>
      <c r="AE48" s="527"/>
      <c r="AF48" s="172"/>
    </row>
    <row r="49" spans="1:44" s="73" customFormat="1" ht="12.75" customHeight="1" x14ac:dyDescent="0.2">
      <c r="A49" s="979"/>
      <c r="B49" s="514" t="s">
        <v>87</v>
      </c>
      <c r="C49" s="480">
        <f>SUM(C37:C44)</f>
        <v>26195.416160000001</v>
      </c>
      <c r="D49" s="572"/>
      <c r="E49" s="533">
        <f>SUM(E38:E44)</f>
        <v>8465.4185999999991</v>
      </c>
      <c r="F49" s="572"/>
      <c r="G49" s="533">
        <f>SUM(G38:G44)</f>
        <v>12377.089</v>
      </c>
      <c r="H49" s="572"/>
      <c r="I49" s="533">
        <f>SUM(I38:I44)</f>
        <v>12175.074199999999</v>
      </c>
      <c r="J49" s="863"/>
      <c r="K49" s="863"/>
      <c r="L49" s="533"/>
      <c r="M49" s="480">
        <f>SUM(M37:M44)</f>
        <v>1195697.3020100002</v>
      </c>
      <c r="N49" s="413"/>
      <c r="O49" s="480">
        <f>SUM(O37:O44)</f>
        <v>1074234.63634</v>
      </c>
      <c r="P49" s="413"/>
      <c r="Q49" s="480">
        <f>SUM(Q37:Q44)</f>
        <v>1002405.95562</v>
      </c>
      <c r="R49" s="413"/>
      <c r="S49" s="480">
        <f>SUM(S37:S44)</f>
        <v>1100830.94429</v>
      </c>
      <c r="T49" s="542"/>
      <c r="U49" s="542"/>
      <c r="V49" s="542"/>
      <c r="W49" s="480">
        <f>SUM(W38:W44)</f>
        <v>1221892.7181700002</v>
      </c>
      <c r="X49" s="413"/>
      <c r="Y49" s="480">
        <f>SUM(Y38:Y44)</f>
        <v>1082700.0549400002</v>
      </c>
      <c r="Z49" s="413"/>
      <c r="AA49" s="480">
        <f>SUM(AA38:AA44)</f>
        <v>1014783.0446200001</v>
      </c>
      <c r="AB49" s="480"/>
      <c r="AC49" s="480">
        <f>SUM(AC38:AC44)</f>
        <v>1113006.0184900002</v>
      </c>
      <c r="AD49" s="543"/>
      <c r="AE49" s="527"/>
      <c r="AF49" s="172"/>
    </row>
    <row r="50" spans="1:44" s="73" customFormat="1" ht="9" customHeight="1" x14ac:dyDescent="0.2">
      <c r="A50" s="979"/>
      <c r="B50" s="519" t="s">
        <v>88</v>
      </c>
      <c r="C50" s="526"/>
      <c r="D50" s="526"/>
      <c r="E50" s="526"/>
      <c r="F50" s="526"/>
      <c r="G50" s="129"/>
      <c r="H50" s="526"/>
      <c r="I50" s="525"/>
      <c r="J50" s="525"/>
      <c r="K50" s="525"/>
      <c r="L50" s="526"/>
      <c r="M50" s="543"/>
      <c r="N50" s="543"/>
      <c r="O50" s="543"/>
      <c r="P50" s="543"/>
      <c r="Q50" s="543"/>
      <c r="R50" s="543"/>
      <c r="S50" s="543"/>
      <c r="T50" s="543"/>
      <c r="U50" s="543"/>
      <c r="V50" s="543"/>
      <c r="W50" s="543"/>
      <c r="X50" s="543"/>
      <c r="Y50" s="543"/>
      <c r="Z50" s="543"/>
      <c r="AA50" s="543"/>
      <c r="AB50" s="543"/>
      <c r="AC50" s="527"/>
      <c r="AD50" s="527"/>
      <c r="AE50" s="527"/>
      <c r="AF50" s="172"/>
    </row>
    <row r="51" spans="1:44" s="73" customFormat="1" ht="7.5" customHeight="1" thickBot="1" x14ac:dyDescent="0.25">
      <c r="A51" s="979"/>
      <c r="B51" s="140"/>
      <c r="C51" s="144"/>
      <c r="D51" s="144"/>
      <c r="E51" s="144"/>
      <c r="F51" s="144"/>
      <c r="G51" s="144"/>
      <c r="H51" s="144"/>
      <c r="I51" s="144"/>
      <c r="J51" s="144"/>
      <c r="K51" s="144"/>
      <c r="L51" s="334"/>
      <c r="M51" s="534"/>
      <c r="N51" s="534"/>
      <c r="O51" s="534"/>
      <c r="P51" s="534"/>
      <c r="Q51" s="534"/>
      <c r="R51" s="534"/>
      <c r="S51" s="534"/>
      <c r="T51" s="534"/>
      <c r="U51" s="534"/>
      <c r="V51" s="534"/>
      <c r="W51" s="544"/>
      <c r="X51" s="544"/>
      <c r="Y51" s="544"/>
      <c r="Z51" s="544"/>
      <c r="AA51" s="544"/>
      <c r="AB51" s="544"/>
      <c r="AC51" s="544"/>
      <c r="AD51" s="544"/>
      <c r="AE51" s="544"/>
      <c r="AF51" s="183"/>
      <c r="AG51" s="193"/>
      <c r="AH51" s="193"/>
      <c r="AI51" s="193"/>
      <c r="AJ51" s="193"/>
      <c r="AK51" s="193"/>
      <c r="AL51" s="193"/>
      <c r="AM51" s="193"/>
      <c r="AN51" s="193"/>
      <c r="AO51" s="193"/>
      <c r="AP51" s="193"/>
      <c r="AQ51" s="193"/>
      <c r="AR51" s="193"/>
    </row>
    <row r="52" spans="1:44" ht="15" customHeight="1" x14ac:dyDescent="0.2">
      <c r="A52" s="979"/>
      <c r="B52" s="138" t="s">
        <v>175</v>
      </c>
      <c r="C52" s="777"/>
      <c r="D52" s="777"/>
      <c r="E52" s="777"/>
      <c r="F52" s="777"/>
      <c r="G52" s="777"/>
      <c r="H52" s="777"/>
      <c r="I52" s="777"/>
      <c r="J52" s="777"/>
      <c r="K52" s="777"/>
      <c r="L52" s="777"/>
      <c r="M52" s="778"/>
      <c r="N52" s="778"/>
      <c r="O52" s="778"/>
      <c r="P52" s="778"/>
      <c r="Q52" s="778"/>
      <c r="R52" s="778"/>
      <c r="S52" s="778"/>
      <c r="T52" s="778"/>
      <c r="U52" s="778"/>
      <c r="V52" s="778"/>
      <c r="W52" s="778"/>
      <c r="X52" s="778"/>
      <c r="Y52" s="778"/>
      <c r="Z52" s="778"/>
      <c r="AA52" s="778"/>
      <c r="AB52" s="778"/>
      <c r="AC52" s="778"/>
      <c r="AD52" s="778"/>
      <c r="AE52" s="778"/>
      <c r="AF52" s="777"/>
      <c r="AG52" s="777"/>
      <c r="AH52" s="777"/>
      <c r="AI52" s="777"/>
      <c r="AJ52" s="777"/>
      <c r="AK52" s="777"/>
      <c r="AL52" s="777"/>
      <c r="AM52" s="777"/>
      <c r="AN52" s="777"/>
      <c r="AO52" s="777"/>
      <c r="AP52" s="777"/>
      <c r="AQ52" s="777"/>
      <c r="AR52" s="777"/>
    </row>
    <row r="53" spans="1:44" ht="11.25" customHeight="1" x14ac:dyDescent="0.2">
      <c r="B53" s="138" t="s">
        <v>176</v>
      </c>
      <c r="C53" s="777"/>
      <c r="D53" s="777"/>
      <c r="E53" s="777"/>
      <c r="F53" s="777"/>
      <c r="G53" s="777"/>
      <c r="H53" s="777"/>
      <c r="I53" s="777"/>
      <c r="J53" s="777"/>
      <c r="K53" s="777"/>
      <c r="L53" s="777"/>
      <c r="M53" s="778"/>
      <c r="N53" s="778"/>
      <c r="O53" s="778"/>
      <c r="P53" s="778"/>
      <c r="Q53" s="778"/>
      <c r="R53" s="778"/>
      <c r="S53" s="778"/>
      <c r="T53" s="778"/>
      <c r="U53" s="778"/>
      <c r="V53" s="778"/>
      <c r="W53" s="778"/>
      <c r="X53" s="778"/>
      <c r="Y53" s="778"/>
      <c r="Z53" s="778"/>
      <c r="AA53" s="778"/>
      <c r="AB53" s="778"/>
      <c r="AC53" s="778"/>
      <c r="AD53" s="778"/>
      <c r="AE53" s="778"/>
      <c r="AF53" s="777"/>
      <c r="AG53" s="777"/>
      <c r="AH53" s="777"/>
      <c r="AI53" s="777"/>
      <c r="AJ53" s="777"/>
      <c r="AK53" s="777"/>
      <c r="AL53" s="777"/>
      <c r="AM53" s="777"/>
      <c r="AN53" s="777"/>
      <c r="AO53" s="777"/>
      <c r="AP53" s="777"/>
      <c r="AQ53" s="777"/>
      <c r="AR53" s="777"/>
    </row>
    <row r="54" spans="1:44" ht="11.25" customHeight="1" x14ac:dyDescent="0.2">
      <c r="B54" s="138" t="s">
        <v>177</v>
      </c>
    </row>
    <row r="55" spans="1:44" ht="11.25" customHeight="1" x14ac:dyDescent="0.2">
      <c r="B55" s="138" t="s">
        <v>178</v>
      </c>
    </row>
    <row r="56" spans="1:44" x14ac:dyDescent="0.2">
      <c r="B56" s="138"/>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pageSetUpPr fitToPage="1"/>
  </sheetPr>
  <dimension ref="A1:AL58"/>
  <sheetViews>
    <sheetView zoomScaleNormal="100" zoomScaleSheetLayoutView="100" workbookViewId="0"/>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71093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45" t="s">
        <v>179</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180</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84"/>
      <c r="X3" s="81"/>
      <c r="Y3" s="81"/>
      <c r="Z3" s="81"/>
      <c r="AA3" s="84"/>
      <c r="AB3" s="84"/>
      <c r="AC3" s="84"/>
      <c r="AD3" s="84"/>
      <c r="AF3" s="1003" t="s">
        <v>2</v>
      </c>
      <c r="AG3" s="1003"/>
      <c r="AH3" s="1003"/>
      <c r="AI3" s="1003"/>
      <c r="AJ3" s="1003"/>
    </row>
    <row r="4" spans="1:36" ht="12" customHeight="1" x14ac:dyDescent="0.2">
      <c r="A4" s="979">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82" t="s">
        <v>181</v>
      </c>
      <c r="AH4" s="982"/>
      <c r="AI4" s="982"/>
      <c r="AJ4" s="982"/>
    </row>
    <row r="5" spans="1:36" ht="3.75" customHeight="1" thickBot="1" x14ac:dyDescent="0.25">
      <c r="A5" s="979"/>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79"/>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7"/>
    </row>
    <row r="7" spans="1:36" ht="10.5" customHeight="1" x14ac:dyDescent="0.2">
      <c r="A7" s="979"/>
      <c r="B7" s="446" t="s">
        <v>182</v>
      </c>
      <c r="C7" s="151"/>
      <c r="D7" s="187"/>
      <c r="E7" s="151"/>
      <c r="F7" s="151"/>
      <c r="G7" s="189" t="s">
        <v>167</v>
      </c>
      <c r="H7" s="189"/>
      <c r="I7" s="189"/>
      <c r="J7" s="189"/>
      <c r="K7" s="189"/>
      <c r="L7" s="189"/>
      <c r="M7" s="187"/>
      <c r="N7" s="187"/>
      <c r="O7" s="187"/>
      <c r="P7" s="187"/>
      <c r="Q7" s="485" t="s">
        <v>71</v>
      </c>
      <c r="R7" s="485"/>
      <c r="S7" s="485"/>
      <c r="T7" s="485"/>
      <c r="U7" s="485"/>
      <c r="V7" s="485"/>
      <c r="W7" s="485"/>
      <c r="X7" s="485"/>
      <c r="Y7" s="485"/>
      <c r="Z7" s="485"/>
      <c r="AA7" s="485" t="s">
        <v>13</v>
      </c>
      <c r="AB7" s="485"/>
      <c r="AC7" s="485"/>
      <c r="AD7" s="485"/>
      <c r="AE7" s="485"/>
      <c r="AF7" s="485"/>
      <c r="AG7" s="485"/>
      <c r="AH7" s="485"/>
      <c r="AI7" s="488"/>
      <c r="AJ7" s="208"/>
    </row>
    <row r="8" spans="1:36" ht="11.25" customHeight="1" x14ac:dyDescent="0.2">
      <c r="A8" s="979"/>
      <c r="B8" s="447" t="s">
        <v>183</v>
      </c>
      <c r="C8" s="104"/>
      <c r="D8" s="187"/>
      <c r="E8" s="104"/>
      <c r="F8" s="104"/>
      <c r="G8" s="104" t="s">
        <v>168</v>
      </c>
      <c r="H8" s="104"/>
      <c r="I8" s="104"/>
      <c r="J8" s="104"/>
      <c r="K8" s="104"/>
      <c r="L8" s="104"/>
      <c r="M8" s="104"/>
      <c r="N8" s="146"/>
      <c r="O8" s="146"/>
      <c r="P8" s="146"/>
      <c r="Q8" s="486" t="s">
        <v>74</v>
      </c>
      <c r="R8" s="486"/>
      <c r="S8" s="486"/>
      <c r="T8" s="486"/>
      <c r="U8" s="486"/>
      <c r="V8" s="486"/>
      <c r="W8" s="486"/>
      <c r="X8" s="486"/>
      <c r="Y8" s="486"/>
      <c r="Z8" s="486"/>
      <c r="AA8" s="486" t="s">
        <v>22</v>
      </c>
      <c r="AB8" s="486"/>
      <c r="AC8" s="486"/>
      <c r="AD8" s="486"/>
      <c r="AE8" s="486"/>
      <c r="AF8" s="486"/>
      <c r="AG8" s="486"/>
      <c r="AH8" s="486"/>
      <c r="AI8" s="488"/>
      <c r="AJ8" s="208"/>
    </row>
    <row r="9" spans="1:36" ht="2.25" customHeight="1" x14ac:dyDescent="0.2">
      <c r="A9" s="979"/>
      <c r="B9" s="92"/>
      <c r="C9" s="146"/>
      <c r="D9" s="146"/>
      <c r="E9" s="146"/>
      <c r="F9" s="146"/>
      <c r="G9" s="317"/>
      <c r="H9" s="317"/>
      <c r="I9" s="317"/>
      <c r="J9" s="317"/>
      <c r="K9" s="317"/>
      <c r="L9" s="317"/>
      <c r="M9" s="317"/>
      <c r="N9" s="317"/>
      <c r="O9" s="317"/>
      <c r="P9" s="187"/>
      <c r="Q9" s="487"/>
      <c r="R9" s="487"/>
      <c r="S9" s="487"/>
      <c r="T9" s="487"/>
      <c r="U9" s="487"/>
      <c r="V9" s="487"/>
      <c r="W9" s="487"/>
      <c r="X9" s="487"/>
      <c r="Y9" s="487"/>
      <c r="Z9" s="488"/>
      <c r="AA9" s="487"/>
      <c r="AB9" s="487"/>
      <c r="AC9" s="487"/>
      <c r="AD9" s="487"/>
      <c r="AE9" s="487"/>
      <c r="AF9" s="487"/>
      <c r="AG9" s="487"/>
      <c r="AH9" s="487"/>
      <c r="AI9" s="487"/>
      <c r="AJ9" s="208"/>
    </row>
    <row r="10" spans="1:36" ht="3" customHeight="1" x14ac:dyDescent="0.2">
      <c r="A10" s="979"/>
      <c r="B10" s="92"/>
      <c r="C10" s="146"/>
      <c r="D10" s="146"/>
      <c r="E10" s="146"/>
      <c r="F10" s="146"/>
      <c r="G10" s="187"/>
      <c r="H10" s="187"/>
      <c r="I10" s="187"/>
      <c r="J10" s="187"/>
      <c r="K10" s="187"/>
      <c r="L10" s="187"/>
      <c r="M10" s="187"/>
      <c r="N10" s="187"/>
      <c r="O10" s="187"/>
      <c r="P10" s="187"/>
      <c r="Q10" s="187"/>
      <c r="R10" s="187"/>
      <c r="S10" s="187"/>
      <c r="T10" s="187"/>
      <c r="U10" s="187"/>
      <c r="V10" s="187"/>
      <c r="W10" s="187"/>
      <c r="X10" s="187"/>
      <c r="Y10" s="187"/>
      <c r="Z10" s="488"/>
      <c r="AA10" s="187"/>
      <c r="AB10" s="187"/>
      <c r="AC10" s="187"/>
      <c r="AD10" s="187"/>
      <c r="AE10" s="187"/>
      <c r="AF10" s="187"/>
      <c r="AG10" s="187"/>
      <c r="AH10" s="187"/>
      <c r="AI10" s="187"/>
      <c r="AJ10" s="208"/>
    </row>
    <row r="11" spans="1:36" ht="10.5" customHeight="1" x14ac:dyDescent="0.2">
      <c r="A11" s="979"/>
      <c r="B11" s="92"/>
      <c r="C11" s="146"/>
      <c r="D11" s="146"/>
      <c r="E11" s="52"/>
      <c r="F11" s="857"/>
      <c r="G11" s="991">
        <v>2021</v>
      </c>
      <c r="H11" s="991"/>
      <c r="I11" s="991"/>
      <c r="J11" s="991"/>
      <c r="K11" s="991"/>
      <c r="L11" s="357"/>
      <c r="M11" s="989" t="s">
        <v>417</v>
      </c>
      <c r="N11" s="989"/>
      <c r="O11" s="989"/>
      <c r="P11" s="855"/>
      <c r="Q11" s="991">
        <v>2021</v>
      </c>
      <c r="R11" s="991"/>
      <c r="S11" s="991"/>
      <c r="T11" s="991"/>
      <c r="U11" s="991"/>
      <c r="V11" s="357"/>
      <c r="W11" s="989" t="s">
        <v>417</v>
      </c>
      <c r="X11" s="989"/>
      <c r="Y11" s="989"/>
      <c r="Z11" s="855"/>
      <c r="AA11" s="991">
        <v>2021</v>
      </c>
      <c r="AB11" s="991"/>
      <c r="AC11" s="991"/>
      <c r="AD11" s="991"/>
      <c r="AE11" s="991"/>
      <c r="AF11" s="357"/>
      <c r="AG11" s="989" t="s">
        <v>417</v>
      </c>
      <c r="AH11" s="989"/>
      <c r="AI11" s="989"/>
      <c r="AJ11" s="493"/>
    </row>
    <row r="12" spans="1:36" ht="10.5" customHeight="1" x14ac:dyDescent="0.2">
      <c r="A12" s="979"/>
      <c r="B12" s="92"/>
      <c r="C12" s="146"/>
      <c r="D12" s="146"/>
      <c r="E12" s="146"/>
      <c r="F12" s="146"/>
      <c r="G12" s="448"/>
      <c r="H12" s="448"/>
      <c r="I12" s="448"/>
      <c r="J12" s="448"/>
      <c r="K12" s="448"/>
      <c r="L12" s="834"/>
      <c r="M12" s="990" t="s">
        <v>418</v>
      </c>
      <c r="N12" s="990"/>
      <c r="O12" s="990"/>
      <c r="P12" s="146"/>
      <c r="Q12" s="448"/>
      <c r="R12" s="448"/>
      <c r="S12" s="448"/>
      <c r="T12" s="448"/>
      <c r="U12" s="448"/>
      <c r="V12" s="883"/>
      <c r="W12" s="990" t="s">
        <v>418</v>
      </c>
      <c r="X12" s="990"/>
      <c r="Y12" s="990"/>
      <c r="Z12" s="146"/>
      <c r="AA12" s="448"/>
      <c r="AB12" s="448"/>
      <c r="AC12" s="448"/>
      <c r="AD12" s="448"/>
      <c r="AE12" s="448"/>
      <c r="AF12" s="883"/>
      <c r="AG12" s="990" t="s">
        <v>418</v>
      </c>
      <c r="AH12" s="990"/>
      <c r="AI12" s="990"/>
      <c r="AJ12" s="493"/>
    </row>
    <row r="13" spans="1:36" ht="3.75" customHeight="1" x14ac:dyDescent="0.2">
      <c r="A13" s="979"/>
      <c r="B13" s="92"/>
      <c r="C13" s="146"/>
      <c r="D13" s="146"/>
      <c r="E13" s="146"/>
      <c r="F13" s="146"/>
      <c r="G13" s="449"/>
      <c r="H13" s="449"/>
      <c r="I13" s="449"/>
      <c r="J13" s="449"/>
      <c r="K13" s="449"/>
      <c r="L13" s="449"/>
      <c r="M13" s="449"/>
      <c r="N13" s="449"/>
      <c r="O13" s="449"/>
      <c r="P13" s="146"/>
      <c r="Q13" s="449"/>
      <c r="R13" s="449"/>
      <c r="S13" s="449"/>
      <c r="T13" s="449"/>
      <c r="U13" s="449"/>
      <c r="V13" s="449"/>
      <c r="W13" s="449"/>
      <c r="X13" s="449"/>
      <c r="Y13" s="449"/>
      <c r="Z13" s="146"/>
      <c r="AA13" s="449"/>
      <c r="AB13" s="449"/>
      <c r="AC13" s="449"/>
      <c r="AD13" s="449"/>
      <c r="AE13" s="449"/>
      <c r="AF13" s="449"/>
      <c r="AG13" s="449"/>
      <c r="AH13" s="449"/>
      <c r="AI13" s="449"/>
      <c r="AJ13" s="493"/>
    </row>
    <row r="14" spans="1:36" x14ac:dyDescent="0.2">
      <c r="A14" s="979"/>
      <c r="B14" s="92"/>
      <c r="C14" s="146"/>
      <c r="D14" s="146"/>
      <c r="E14" s="52"/>
      <c r="F14" s="857"/>
      <c r="G14" s="949" t="s">
        <v>428</v>
      </c>
      <c r="H14" s="946"/>
      <c r="I14" s="972" t="s">
        <v>423</v>
      </c>
      <c r="J14" s="972"/>
      <c r="K14" s="972" t="s">
        <v>421</v>
      </c>
      <c r="L14" s="946"/>
      <c r="M14" s="949" t="s">
        <v>429</v>
      </c>
      <c r="N14" s="949"/>
      <c r="O14" s="949" t="s">
        <v>430</v>
      </c>
      <c r="P14" s="476"/>
      <c r="Q14" s="972" t="s">
        <v>428</v>
      </c>
      <c r="R14" s="962"/>
      <c r="S14" s="972" t="s">
        <v>423</v>
      </c>
      <c r="T14" s="972"/>
      <c r="U14" s="972" t="s">
        <v>421</v>
      </c>
      <c r="V14" s="962"/>
      <c r="W14" s="972" t="s">
        <v>429</v>
      </c>
      <c r="X14" s="972"/>
      <c r="Y14" s="972" t="s">
        <v>430</v>
      </c>
      <c r="Z14" s="476"/>
      <c r="AA14" s="972" t="s">
        <v>428</v>
      </c>
      <c r="AB14" s="962"/>
      <c r="AC14" s="972" t="s">
        <v>423</v>
      </c>
      <c r="AD14" s="972"/>
      <c r="AE14" s="972" t="s">
        <v>421</v>
      </c>
      <c r="AF14" s="962"/>
      <c r="AG14" s="972" t="s">
        <v>429</v>
      </c>
      <c r="AH14" s="972"/>
      <c r="AI14" s="972" t="s">
        <v>430</v>
      </c>
      <c r="AJ14" s="493"/>
    </row>
    <row r="15" spans="1:36" x14ac:dyDescent="0.2">
      <c r="A15" s="979"/>
      <c r="B15" s="92"/>
      <c r="C15" s="146"/>
      <c r="D15" s="146"/>
      <c r="E15" s="187"/>
      <c r="F15" s="187"/>
      <c r="G15" s="401"/>
      <c r="H15" s="365"/>
      <c r="I15" s="401"/>
      <c r="J15" s="914"/>
      <c r="K15" s="401"/>
      <c r="L15" s="365"/>
      <c r="M15" s="920">
        <v>2021</v>
      </c>
      <c r="N15" s="920"/>
      <c r="O15" s="920">
        <v>2020</v>
      </c>
      <c r="P15" s="477"/>
      <c r="Q15" s="401"/>
      <c r="R15" s="914"/>
      <c r="S15" s="401"/>
      <c r="T15" s="914"/>
      <c r="U15" s="401"/>
      <c r="V15" s="914"/>
      <c r="W15" s="963">
        <v>2021</v>
      </c>
      <c r="X15" s="963"/>
      <c r="Y15" s="963">
        <v>2020</v>
      </c>
      <c r="Z15" s="491"/>
      <c r="AA15" s="401"/>
      <c r="AB15" s="914"/>
      <c r="AC15" s="401"/>
      <c r="AD15" s="914"/>
      <c r="AE15" s="401"/>
      <c r="AF15" s="914"/>
      <c r="AG15" s="963">
        <v>2021</v>
      </c>
      <c r="AH15" s="963"/>
      <c r="AI15" s="963">
        <v>2020</v>
      </c>
      <c r="AJ15" s="493"/>
    </row>
    <row r="16" spans="1:36" ht="2.25" customHeight="1" x14ac:dyDescent="0.2">
      <c r="A16" s="979"/>
      <c r="B16" s="105"/>
      <c r="C16" s="98"/>
      <c r="D16" s="98" t="s">
        <v>65</v>
      </c>
      <c r="E16" s="317"/>
      <c r="F16" s="317"/>
      <c r="G16" s="450"/>
      <c r="H16" s="450"/>
      <c r="I16" s="450"/>
      <c r="J16" s="450"/>
      <c r="K16" s="450"/>
      <c r="L16" s="317"/>
      <c r="M16" s="478"/>
      <c r="N16" s="478"/>
      <c r="O16" s="478"/>
      <c r="P16" s="98"/>
      <c r="Q16" s="450"/>
      <c r="R16" s="450"/>
      <c r="S16" s="450"/>
      <c r="T16" s="450"/>
      <c r="U16" s="450"/>
      <c r="V16" s="317"/>
      <c r="W16" s="478"/>
      <c r="X16" s="489"/>
      <c r="Y16" s="489"/>
      <c r="Z16" s="489"/>
      <c r="AA16" s="450"/>
      <c r="AB16" s="450"/>
      <c r="AC16" s="450"/>
      <c r="AD16" s="450"/>
      <c r="AE16" s="450"/>
      <c r="AF16" s="317"/>
      <c r="AG16" s="478"/>
      <c r="AH16" s="98"/>
      <c r="AI16" s="494"/>
      <c r="AJ16" s="171"/>
    </row>
    <row r="17" spans="1:38" s="74" customFormat="1" ht="4.5" customHeight="1" x14ac:dyDescent="0.2">
      <c r="A17" s="979"/>
      <c r="B17" s="136"/>
      <c r="C17" s="451"/>
      <c r="D17" s="451"/>
      <c r="E17" s="128"/>
      <c r="F17" s="128"/>
      <c r="G17" s="125"/>
      <c r="H17" s="125"/>
      <c r="I17" s="125"/>
      <c r="J17" s="125"/>
      <c r="K17" s="125"/>
      <c r="L17" s="128"/>
      <c r="M17" s="479"/>
      <c r="N17" s="479"/>
      <c r="O17" s="479"/>
      <c r="P17" s="451"/>
      <c r="Q17" s="125"/>
      <c r="R17" s="125"/>
      <c r="S17" s="125"/>
      <c r="T17" s="125"/>
      <c r="U17" s="125"/>
      <c r="V17" s="128"/>
      <c r="W17" s="479"/>
      <c r="X17" s="479"/>
      <c r="Y17" s="479"/>
      <c r="Z17" s="479"/>
      <c r="AA17" s="125"/>
      <c r="AB17" s="125"/>
      <c r="AC17" s="125"/>
      <c r="AD17" s="125"/>
      <c r="AE17" s="125"/>
      <c r="AF17" s="128"/>
      <c r="AG17" s="479"/>
      <c r="AH17" s="451"/>
      <c r="AI17" s="495"/>
      <c r="AJ17" s="496"/>
    </row>
    <row r="18" spans="1:38" s="74" customFormat="1" ht="17.25" customHeight="1" x14ac:dyDescent="0.2">
      <c r="A18" s="979"/>
      <c r="B18" s="452" t="s">
        <v>184</v>
      </c>
      <c r="C18" s="128"/>
      <c r="D18" s="451"/>
      <c r="E18" s="440"/>
      <c r="F18" s="440"/>
      <c r="G18" s="263">
        <v>0</v>
      </c>
      <c r="H18" s="440"/>
      <c r="I18" s="440">
        <v>0.02</v>
      </c>
      <c r="J18" s="440"/>
      <c r="K18" s="440">
        <v>0</v>
      </c>
      <c r="L18" s="129"/>
      <c r="M18" s="263">
        <v>0.02</v>
      </c>
      <c r="N18" s="179"/>
      <c r="O18" s="440">
        <v>0</v>
      </c>
      <c r="P18" s="179"/>
      <c r="Q18" s="440">
        <v>100.8</v>
      </c>
      <c r="R18" s="440"/>
      <c r="S18" s="440">
        <v>201.6</v>
      </c>
      <c r="T18" s="440"/>
      <c r="U18" s="440">
        <v>227.49975000000001</v>
      </c>
      <c r="V18" s="129"/>
      <c r="W18" s="440">
        <v>6697.9167800000005</v>
      </c>
      <c r="X18" s="179"/>
      <c r="Y18" s="440">
        <v>18671.503000000001</v>
      </c>
      <c r="Z18" s="179"/>
      <c r="AA18" s="440">
        <v>100.8</v>
      </c>
      <c r="AB18" s="440"/>
      <c r="AC18" s="440">
        <v>201.62</v>
      </c>
      <c r="AD18" s="440"/>
      <c r="AE18" s="440">
        <v>227.49975000000001</v>
      </c>
      <c r="AF18" s="129"/>
      <c r="AG18" s="440">
        <v>6697.9367800000009</v>
      </c>
      <c r="AH18" s="179"/>
      <c r="AI18" s="440">
        <v>18671.503000000001</v>
      </c>
      <c r="AJ18" s="180"/>
      <c r="AL18" s="134"/>
    </row>
    <row r="19" spans="1:38" s="74" customFormat="1" ht="17.25" customHeight="1" x14ac:dyDescent="0.2">
      <c r="A19" s="979"/>
      <c r="B19" s="452" t="s">
        <v>185</v>
      </c>
      <c r="C19" s="128"/>
      <c r="D19" s="451"/>
      <c r="E19" s="440"/>
      <c r="F19" s="440"/>
      <c r="G19" s="844">
        <v>0</v>
      </c>
      <c r="H19" s="440"/>
      <c r="I19" s="844">
        <v>0</v>
      </c>
      <c r="J19" s="440"/>
      <c r="K19" s="844">
        <v>0</v>
      </c>
      <c r="L19" s="129"/>
      <c r="M19" s="844">
        <v>0</v>
      </c>
      <c r="N19" s="179"/>
      <c r="O19" s="440">
        <v>0</v>
      </c>
      <c r="P19" s="179"/>
      <c r="Q19" s="844">
        <v>0</v>
      </c>
      <c r="R19" s="440"/>
      <c r="S19" s="844">
        <v>0</v>
      </c>
      <c r="T19" s="440"/>
      <c r="U19" s="844">
        <v>324.38</v>
      </c>
      <c r="V19" s="129"/>
      <c r="W19" s="844">
        <v>1276.6400000000001</v>
      </c>
      <c r="X19" s="179"/>
      <c r="Y19" s="440">
        <v>1415.44</v>
      </c>
      <c r="Z19" s="179"/>
      <c r="AA19" s="844">
        <v>0</v>
      </c>
      <c r="AB19" s="440"/>
      <c r="AC19" s="844">
        <v>0</v>
      </c>
      <c r="AD19" s="440"/>
      <c r="AE19" s="844">
        <v>324.38</v>
      </c>
      <c r="AF19" s="129"/>
      <c r="AG19" s="844">
        <v>1276.6400000000001</v>
      </c>
      <c r="AH19" s="179"/>
      <c r="AI19" s="440">
        <v>1415.44</v>
      </c>
      <c r="AJ19" s="180"/>
      <c r="AL19" s="134"/>
    </row>
    <row r="20" spans="1:38" s="74" customFormat="1" ht="17.25" customHeight="1" x14ac:dyDescent="0.2">
      <c r="A20" s="979"/>
      <c r="B20" s="452" t="s">
        <v>186</v>
      </c>
      <c r="C20" s="128"/>
      <c r="D20" s="451"/>
      <c r="E20" s="129"/>
      <c r="F20" s="129"/>
      <c r="G20" s="440">
        <v>0</v>
      </c>
      <c r="H20" s="440"/>
      <c r="I20" s="440">
        <v>0</v>
      </c>
      <c r="J20" s="440"/>
      <c r="K20" s="440">
        <v>0</v>
      </c>
      <c r="L20" s="129"/>
      <c r="M20" s="440">
        <v>10.15</v>
      </c>
      <c r="N20" s="179"/>
      <c r="O20" s="440">
        <v>0</v>
      </c>
      <c r="P20" s="179"/>
      <c r="Q20" s="440">
        <v>0</v>
      </c>
      <c r="R20" s="440"/>
      <c r="S20" s="440">
        <v>4.99</v>
      </c>
      <c r="T20" s="440"/>
      <c r="U20" s="440">
        <v>0</v>
      </c>
      <c r="V20" s="129"/>
      <c r="W20" s="440">
        <v>7240.4549999999999</v>
      </c>
      <c r="X20" s="179"/>
      <c r="Y20" s="440">
        <v>3123.0389999999998</v>
      </c>
      <c r="Z20" s="179"/>
      <c r="AA20" s="440">
        <v>0</v>
      </c>
      <c r="AB20" s="440"/>
      <c r="AC20" s="440">
        <v>4.99</v>
      </c>
      <c r="AD20" s="440"/>
      <c r="AE20" s="440">
        <v>0</v>
      </c>
      <c r="AF20" s="129"/>
      <c r="AG20" s="440">
        <v>7250.6049999999996</v>
      </c>
      <c r="AH20" s="179"/>
      <c r="AI20" s="440">
        <v>3123.0389999999998</v>
      </c>
      <c r="AJ20" s="496"/>
      <c r="AL20" s="134"/>
    </row>
    <row r="21" spans="1:38" s="74" customFormat="1" ht="17.25" customHeight="1" x14ac:dyDescent="0.2">
      <c r="A21" s="979"/>
      <c r="B21" s="452" t="s">
        <v>187</v>
      </c>
      <c r="C21" s="128"/>
      <c r="D21" s="451"/>
      <c r="E21" s="129"/>
      <c r="F21" s="129"/>
      <c r="G21" s="844">
        <v>200</v>
      </c>
      <c r="H21" s="440"/>
      <c r="I21" s="844">
        <v>0</v>
      </c>
      <c r="J21" s="440"/>
      <c r="K21" s="844">
        <v>0</v>
      </c>
      <c r="L21" s="129"/>
      <c r="M21" s="844">
        <v>6700</v>
      </c>
      <c r="N21" s="179"/>
      <c r="O21" s="440">
        <v>4430</v>
      </c>
      <c r="P21" s="179"/>
      <c r="Q21" s="844">
        <v>8082.6779999999999</v>
      </c>
      <c r="R21" s="440"/>
      <c r="S21" s="844">
        <v>4715.7349999999997</v>
      </c>
      <c r="T21" s="440"/>
      <c r="U21" s="844">
        <v>8595.5</v>
      </c>
      <c r="V21" s="129"/>
      <c r="W21" s="844">
        <v>64050.483</v>
      </c>
      <c r="X21" s="179"/>
      <c r="Y21" s="440">
        <v>16920.388999999999</v>
      </c>
      <c r="Z21" s="179"/>
      <c r="AA21" s="844">
        <v>8282.6779999999999</v>
      </c>
      <c r="AB21" s="440"/>
      <c r="AC21" s="844">
        <v>4715.7349999999997</v>
      </c>
      <c r="AD21" s="440"/>
      <c r="AE21" s="844">
        <v>8595.5</v>
      </c>
      <c r="AF21" s="129"/>
      <c r="AG21" s="844">
        <v>70750.483000000007</v>
      </c>
      <c r="AH21" s="179"/>
      <c r="AI21" s="440">
        <v>21350.389000000003</v>
      </c>
      <c r="AJ21" s="180"/>
      <c r="AL21" s="134"/>
    </row>
    <row r="22" spans="1:38" s="74" customFormat="1" ht="17.25" customHeight="1" x14ac:dyDescent="0.2">
      <c r="A22" s="979"/>
      <c r="B22" s="452" t="s">
        <v>188</v>
      </c>
      <c r="C22" s="128"/>
      <c r="D22" s="451"/>
      <c r="E22" s="129"/>
      <c r="F22" s="129"/>
      <c r="G22" s="844">
        <v>0</v>
      </c>
      <c r="H22" s="440"/>
      <c r="I22" s="844">
        <v>0</v>
      </c>
      <c r="J22" s="440"/>
      <c r="K22" s="844">
        <v>0</v>
      </c>
      <c r="L22" s="129"/>
      <c r="M22" s="844">
        <v>0</v>
      </c>
      <c r="N22" s="179"/>
      <c r="O22" s="440">
        <v>0</v>
      </c>
      <c r="P22" s="179"/>
      <c r="Q22" s="844">
        <v>20395.074000000001</v>
      </c>
      <c r="R22" s="440"/>
      <c r="S22" s="844">
        <v>5535.701</v>
      </c>
      <c r="T22" s="440"/>
      <c r="U22" s="844">
        <v>6479.223</v>
      </c>
      <c r="V22" s="129"/>
      <c r="W22" s="844">
        <v>138290.46100000001</v>
      </c>
      <c r="X22" s="179"/>
      <c r="Y22" s="440">
        <v>116839.79700000001</v>
      </c>
      <c r="Z22" s="179"/>
      <c r="AA22" s="844">
        <v>20395.074000000001</v>
      </c>
      <c r="AB22" s="440"/>
      <c r="AC22" s="844">
        <v>5535.701</v>
      </c>
      <c r="AD22" s="440"/>
      <c r="AE22" s="844">
        <v>6479.223</v>
      </c>
      <c r="AF22" s="129"/>
      <c r="AG22" s="844">
        <v>138290.46100000001</v>
      </c>
      <c r="AH22" s="179"/>
      <c r="AI22" s="440">
        <v>116839.79700000001</v>
      </c>
      <c r="AJ22" s="180"/>
      <c r="AL22" s="134"/>
    </row>
    <row r="23" spans="1:38" s="74" customFormat="1" ht="17.25" customHeight="1" x14ac:dyDescent="0.2">
      <c r="A23" s="979"/>
      <c r="B23" s="452" t="s">
        <v>189</v>
      </c>
      <c r="C23" s="128"/>
      <c r="D23" s="451"/>
      <c r="E23" s="440"/>
      <c r="F23" s="440"/>
      <c r="G23" s="844">
        <v>0</v>
      </c>
      <c r="H23" s="440"/>
      <c r="I23" s="844">
        <v>0</v>
      </c>
      <c r="J23" s="440"/>
      <c r="K23" s="844">
        <v>0</v>
      </c>
      <c r="L23" s="129"/>
      <c r="M23" s="844">
        <v>0</v>
      </c>
      <c r="N23" s="179"/>
      <c r="O23" s="440">
        <v>0</v>
      </c>
      <c r="P23" s="179"/>
      <c r="Q23" s="844">
        <v>42199.531560000003</v>
      </c>
      <c r="R23" s="440"/>
      <c r="S23" s="844">
        <v>47587.743000000002</v>
      </c>
      <c r="T23" s="440"/>
      <c r="U23" s="844">
        <v>40153.779000000002</v>
      </c>
      <c r="V23" s="129"/>
      <c r="W23" s="844">
        <v>457927.3149</v>
      </c>
      <c r="X23" s="179"/>
      <c r="Y23" s="440">
        <v>436806.10518000001</v>
      </c>
      <c r="Z23" s="179"/>
      <c r="AA23" s="844">
        <v>42199.531560000003</v>
      </c>
      <c r="AB23" s="440"/>
      <c r="AC23" s="844">
        <v>47587.743000000002</v>
      </c>
      <c r="AD23" s="440"/>
      <c r="AE23" s="844">
        <v>40153.779000000002</v>
      </c>
      <c r="AF23" s="129"/>
      <c r="AG23" s="844">
        <v>457927.3149</v>
      </c>
      <c r="AH23" s="179"/>
      <c r="AI23" s="440">
        <v>436806.10518000001</v>
      </c>
      <c r="AJ23" s="180"/>
      <c r="AL23" s="134"/>
    </row>
    <row r="24" spans="1:38" s="74" customFormat="1" ht="17.25" customHeight="1" x14ac:dyDescent="0.2">
      <c r="A24" s="979"/>
      <c r="B24" s="452" t="s">
        <v>190</v>
      </c>
      <c r="C24" s="128"/>
      <c r="D24" s="451"/>
      <c r="E24" s="129"/>
      <c r="F24" s="129"/>
      <c r="G24" s="844">
        <v>0</v>
      </c>
      <c r="H24" s="440"/>
      <c r="I24" s="844">
        <v>0</v>
      </c>
      <c r="J24" s="440"/>
      <c r="K24" s="844">
        <v>0</v>
      </c>
      <c r="L24" s="129"/>
      <c r="M24" s="844">
        <v>0</v>
      </c>
      <c r="N24" s="179"/>
      <c r="O24" s="440">
        <v>0</v>
      </c>
      <c r="P24" s="179"/>
      <c r="Q24" s="844">
        <v>462</v>
      </c>
      <c r="R24" s="440"/>
      <c r="S24" s="844">
        <v>579.76</v>
      </c>
      <c r="T24" s="440"/>
      <c r="U24" s="844">
        <v>614.17999999999995</v>
      </c>
      <c r="V24" s="129"/>
      <c r="W24" s="844">
        <v>8440.4060000000009</v>
      </c>
      <c r="X24" s="179"/>
      <c r="Y24" s="440">
        <v>12067.7816</v>
      </c>
      <c r="Z24" s="179"/>
      <c r="AA24" s="844">
        <v>462</v>
      </c>
      <c r="AB24" s="440"/>
      <c r="AC24" s="844">
        <v>579.76</v>
      </c>
      <c r="AD24" s="440"/>
      <c r="AE24" s="844">
        <v>614.17999999999995</v>
      </c>
      <c r="AF24" s="129"/>
      <c r="AG24" s="844">
        <v>8440.4060000000009</v>
      </c>
      <c r="AH24" s="179"/>
      <c r="AI24" s="440">
        <v>12067.7816</v>
      </c>
      <c r="AJ24" s="180"/>
      <c r="AL24" s="134"/>
    </row>
    <row r="25" spans="1:38" s="74" customFormat="1" ht="17.25" customHeight="1" x14ac:dyDescent="0.2">
      <c r="A25" s="979"/>
      <c r="B25" s="452" t="s">
        <v>191</v>
      </c>
      <c r="C25" s="128"/>
      <c r="D25" s="451"/>
      <c r="E25" s="440"/>
      <c r="F25" s="440"/>
      <c r="G25" s="440">
        <v>412.065</v>
      </c>
      <c r="H25" s="440"/>
      <c r="I25" s="440">
        <v>600.98</v>
      </c>
      <c r="J25" s="440"/>
      <c r="K25" s="440">
        <v>169.94499999999999</v>
      </c>
      <c r="L25" s="129"/>
      <c r="M25" s="440">
        <v>12462.486999999999</v>
      </c>
      <c r="N25" s="179"/>
      <c r="O25" s="440">
        <v>18204.066159999998</v>
      </c>
      <c r="P25" s="179"/>
      <c r="Q25" s="440">
        <v>28664.269600000003</v>
      </c>
      <c r="R25" s="440"/>
      <c r="S25" s="440">
        <v>38035.432000000001</v>
      </c>
      <c r="T25" s="440"/>
      <c r="U25" s="440">
        <v>24625.918060000004</v>
      </c>
      <c r="V25" s="129"/>
      <c r="W25" s="440">
        <v>390428.57105999999</v>
      </c>
      <c r="X25" s="179"/>
      <c r="Y25" s="440">
        <v>450973.12982999993</v>
      </c>
      <c r="Z25" s="179"/>
      <c r="AA25" s="440">
        <v>29076.334600000002</v>
      </c>
      <c r="AB25" s="440"/>
      <c r="AC25" s="440">
        <v>38636.412000000004</v>
      </c>
      <c r="AD25" s="440"/>
      <c r="AE25" s="440">
        <v>24795.863060000003</v>
      </c>
      <c r="AF25" s="129"/>
      <c r="AG25" s="440">
        <v>402891.05806000001</v>
      </c>
      <c r="AH25" s="179"/>
      <c r="AI25" s="440">
        <v>469177.19598999992</v>
      </c>
      <c r="AJ25" s="180"/>
      <c r="AK25" s="134"/>
      <c r="AL25" s="134"/>
    </row>
    <row r="26" spans="1:38" s="74" customFormat="1" ht="4.5" customHeight="1" x14ac:dyDescent="0.2">
      <c r="A26" s="979"/>
      <c r="B26" s="453"/>
      <c r="C26" s="122"/>
      <c r="D26" s="454"/>
      <c r="E26" s="348"/>
      <c r="F26" s="348"/>
      <c r="G26" s="455"/>
      <c r="H26" s="455"/>
      <c r="I26" s="455"/>
      <c r="J26" s="455"/>
      <c r="K26" s="455"/>
      <c r="L26" s="348"/>
      <c r="M26" s="177"/>
      <c r="N26" s="177"/>
      <c r="O26" s="177"/>
      <c r="P26" s="177"/>
      <c r="Q26" s="455"/>
      <c r="R26" s="455"/>
      <c r="S26" s="455"/>
      <c r="T26" s="455"/>
      <c r="U26" s="455"/>
      <c r="V26" s="348"/>
      <c r="W26" s="177"/>
      <c r="X26" s="177"/>
      <c r="Y26" s="177"/>
      <c r="Z26" s="177"/>
      <c r="AA26" s="455"/>
      <c r="AB26" s="455"/>
      <c r="AC26" s="455"/>
      <c r="AD26" s="455"/>
      <c r="AE26" s="455"/>
      <c r="AF26" s="348"/>
      <c r="AG26" s="177"/>
      <c r="AH26" s="177"/>
      <c r="AI26" s="177"/>
      <c r="AJ26" s="497"/>
    </row>
    <row r="27" spans="1:38" s="74" customFormat="1" ht="3" customHeight="1" x14ac:dyDescent="0.2">
      <c r="A27" s="979"/>
      <c r="B27" s="456"/>
      <c r="C27" s="128"/>
      <c r="D27" s="451"/>
      <c r="E27" s="129"/>
      <c r="F27" s="129"/>
      <c r="G27" s="179"/>
      <c r="H27" s="179"/>
      <c r="I27" s="179"/>
      <c r="J27" s="179"/>
      <c r="K27" s="179"/>
      <c r="L27" s="179"/>
      <c r="M27" s="150"/>
      <c r="N27" s="179"/>
      <c r="O27" s="150"/>
      <c r="P27" s="179"/>
      <c r="Q27" s="179"/>
      <c r="R27" s="179"/>
      <c r="S27" s="179"/>
      <c r="T27" s="179"/>
      <c r="U27" s="179"/>
      <c r="V27" s="179"/>
      <c r="W27" s="150"/>
      <c r="X27" s="179"/>
      <c r="Y27" s="150"/>
      <c r="Z27" s="179"/>
      <c r="AA27" s="179"/>
      <c r="AB27" s="179"/>
      <c r="AC27" s="179"/>
      <c r="AD27" s="179"/>
      <c r="AE27" s="179"/>
      <c r="AF27" s="179"/>
      <c r="AG27" s="150"/>
      <c r="AH27" s="179"/>
      <c r="AI27" s="150"/>
      <c r="AJ27" s="498"/>
    </row>
    <row r="28" spans="1:38" s="74" customFormat="1" ht="3.75" customHeight="1" x14ac:dyDescent="0.2">
      <c r="A28" s="979"/>
      <c r="B28" s="457"/>
      <c r="C28" s="128"/>
      <c r="D28" s="451"/>
      <c r="E28" s="129"/>
      <c r="F28" s="129"/>
      <c r="G28" s="440"/>
      <c r="H28" s="440"/>
      <c r="I28" s="440"/>
      <c r="J28" s="440"/>
      <c r="K28" s="440"/>
      <c r="L28" s="129"/>
      <c r="M28" s="128"/>
      <c r="N28" s="150"/>
      <c r="O28" s="128"/>
      <c r="P28" s="440"/>
      <c r="Q28" s="440"/>
      <c r="R28" s="440"/>
      <c r="S28" s="440"/>
      <c r="T28" s="440"/>
      <c r="U28" s="440"/>
      <c r="V28" s="129"/>
      <c r="W28" s="128"/>
      <c r="X28" s="150"/>
      <c r="Y28" s="128"/>
      <c r="Z28" s="129"/>
      <c r="AA28" s="440"/>
      <c r="AB28" s="440"/>
      <c r="AC28" s="440"/>
      <c r="AD28" s="440"/>
      <c r="AE28" s="440"/>
      <c r="AF28" s="129"/>
      <c r="AG28" s="128"/>
      <c r="AH28" s="150"/>
      <c r="AI28" s="128"/>
      <c r="AJ28" s="180"/>
    </row>
    <row r="29" spans="1:38" s="74" customFormat="1" x14ac:dyDescent="0.2">
      <c r="A29" s="979"/>
      <c r="B29" s="452" t="s">
        <v>83</v>
      </c>
      <c r="C29" s="128"/>
      <c r="D29" s="451"/>
      <c r="E29" s="129"/>
      <c r="F29" s="129"/>
      <c r="G29" s="412">
        <f>SUM(G18:G25)</f>
        <v>612.06500000000005</v>
      </c>
      <c r="H29" s="412"/>
      <c r="I29" s="412">
        <f>SUM(I18:I25)</f>
        <v>601</v>
      </c>
      <c r="J29" s="412"/>
      <c r="K29" s="412">
        <f>SUM(K18:K25)</f>
        <v>169.94499999999999</v>
      </c>
      <c r="L29" s="480"/>
      <c r="M29" s="412">
        <f>SUM(M18:M25)</f>
        <v>19172.656999999999</v>
      </c>
      <c r="N29" s="412"/>
      <c r="O29" s="412">
        <f t="shared" ref="O29" si="0">SUM(O18:O25)</f>
        <v>22634.066159999998</v>
      </c>
      <c r="P29" s="481"/>
      <c r="Q29" s="412">
        <f>SUM(Q18:Q25)</f>
        <v>99904.353159999999</v>
      </c>
      <c r="R29" s="412"/>
      <c r="S29" s="412">
        <f>SUM(S18:S25)</f>
        <v>96660.96100000001</v>
      </c>
      <c r="T29" s="412"/>
      <c r="U29" s="412">
        <f>SUM(U18:U25)</f>
        <v>81020.479810000004</v>
      </c>
      <c r="V29" s="480"/>
      <c r="W29" s="412">
        <f>SUM(W18:W25)</f>
        <v>1074352.24774</v>
      </c>
      <c r="X29" s="412"/>
      <c r="Y29" s="412">
        <f t="shared" ref="Y29" si="1">SUM(Y18:Y25)</f>
        <v>1056817.1846099999</v>
      </c>
      <c r="Z29" s="480"/>
      <c r="AA29" s="412">
        <f>SUM(AA18:AA25)</f>
        <v>100516.41816</v>
      </c>
      <c r="AB29" s="412"/>
      <c r="AC29" s="412">
        <f>SUM(AC18:AC25)</f>
        <v>97261.96100000001</v>
      </c>
      <c r="AD29" s="412"/>
      <c r="AE29" s="412">
        <f>SUM(AE18:AE25)</f>
        <v>81190.424809999997</v>
      </c>
      <c r="AF29" s="480"/>
      <c r="AG29" s="412">
        <f>SUM(AG18:AG25)</f>
        <v>1093524.9047399999</v>
      </c>
      <c r="AH29" s="412"/>
      <c r="AI29" s="412">
        <f t="shared" ref="AI29" si="2">SUM(AI18:AI25)</f>
        <v>1079451.2507699998</v>
      </c>
      <c r="AJ29" s="180"/>
    </row>
    <row r="30" spans="1:38" s="128" customFormat="1" ht="10.15" customHeight="1" x14ac:dyDescent="0.2">
      <c r="A30" s="979"/>
      <c r="B30" s="458" t="s">
        <v>84</v>
      </c>
      <c r="D30" s="451"/>
      <c r="E30" s="150"/>
      <c r="F30" s="150"/>
      <c r="G30" s="179"/>
      <c r="H30" s="179"/>
      <c r="I30" s="179"/>
      <c r="J30" s="179"/>
      <c r="K30" s="179"/>
      <c r="L30" s="150"/>
      <c r="M30" s="150"/>
      <c r="N30" s="150"/>
      <c r="O30" s="150"/>
      <c r="P30" s="150"/>
      <c r="Q30" s="125"/>
      <c r="R30" s="179"/>
      <c r="S30" s="125"/>
      <c r="T30" s="179"/>
      <c r="U30" s="125"/>
      <c r="V30" s="150"/>
      <c r="W30" s="150"/>
      <c r="X30" s="150"/>
      <c r="Y30" s="150"/>
      <c r="Z30" s="150"/>
      <c r="AA30" s="179"/>
      <c r="AB30" s="179"/>
      <c r="AC30" s="179"/>
      <c r="AD30" s="179"/>
      <c r="AE30" s="179"/>
      <c r="AF30" s="150"/>
      <c r="AG30" s="150"/>
      <c r="AH30" s="150"/>
      <c r="AI30" s="150"/>
      <c r="AJ30" s="180"/>
    </row>
    <row r="31" spans="1:38" s="74" customFormat="1" ht="3" customHeight="1" thickBot="1" x14ac:dyDescent="0.25">
      <c r="A31" s="979"/>
      <c r="B31" s="459"/>
      <c r="C31" s="460"/>
      <c r="D31" s="461"/>
      <c r="E31" s="462"/>
      <c r="F31" s="462"/>
      <c r="G31" s="463"/>
      <c r="H31" s="463"/>
      <c r="I31" s="463"/>
      <c r="J31" s="463"/>
      <c r="K31" s="463"/>
      <c r="L31" s="462"/>
      <c r="M31" s="462"/>
      <c r="N31" s="462"/>
      <c r="O31" s="462"/>
      <c r="P31" s="462"/>
      <c r="Q31" s="463"/>
      <c r="R31" s="463"/>
      <c r="S31" s="463"/>
      <c r="T31" s="463"/>
      <c r="U31" s="463"/>
      <c r="V31" s="462"/>
      <c r="W31" s="462"/>
      <c r="X31" s="462"/>
      <c r="Y31" s="462"/>
      <c r="Z31" s="462"/>
      <c r="AA31" s="463"/>
      <c r="AB31" s="463"/>
      <c r="AC31" s="463"/>
      <c r="AD31" s="463"/>
      <c r="AE31" s="463"/>
      <c r="AF31" s="462"/>
      <c r="AG31" s="462"/>
      <c r="AH31" s="462"/>
      <c r="AI31" s="462"/>
      <c r="AJ31" s="499"/>
    </row>
    <row r="32" spans="1:38" ht="4.5" customHeight="1" thickBot="1" x14ac:dyDescent="0.25">
      <c r="A32" s="979"/>
      <c r="B32" s="464"/>
      <c r="D32" s="81"/>
      <c r="E32" s="166"/>
      <c r="F32" s="220"/>
      <c r="G32" s="687"/>
      <c r="H32" s="687"/>
      <c r="I32" s="687"/>
      <c r="J32" s="687">
        <v>1530</v>
      </c>
      <c r="K32" s="687"/>
      <c r="L32" s="220"/>
      <c r="M32" s="220"/>
      <c r="N32" s="220"/>
      <c r="O32" s="220"/>
      <c r="P32" s="220"/>
      <c r="Q32" s="687"/>
      <c r="R32" s="687">
        <v>36754</v>
      </c>
      <c r="S32" s="687"/>
      <c r="T32" s="687"/>
      <c r="U32" s="687"/>
      <c r="V32" s="220"/>
      <c r="W32" s="220"/>
      <c r="X32" s="220">
        <v>44214572</v>
      </c>
      <c r="Y32" s="205"/>
      <c r="Z32" s="205">
        <v>38181</v>
      </c>
      <c r="AA32" s="795"/>
      <c r="AB32" s="795"/>
      <c r="AC32" s="795"/>
      <c r="AD32" s="795"/>
      <c r="AE32" s="795"/>
      <c r="AF32" s="205"/>
      <c r="AG32" s="205"/>
      <c r="AH32" s="205"/>
      <c r="AI32" s="205"/>
      <c r="AJ32" s="81"/>
    </row>
    <row r="33" spans="1:37" ht="3" customHeight="1" x14ac:dyDescent="0.2">
      <c r="A33" s="979"/>
      <c r="B33" s="465"/>
      <c r="C33" s="285"/>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7"/>
    </row>
    <row r="34" spans="1:37" ht="10.5" customHeight="1" x14ac:dyDescent="0.2">
      <c r="A34" s="979"/>
      <c r="B34" s="446" t="s">
        <v>192</v>
      </c>
      <c r="C34" s="466"/>
      <c r="D34" s="91"/>
      <c r="E34" s="91"/>
      <c r="F34" s="91"/>
      <c r="G34" s="90" t="s">
        <v>193</v>
      </c>
      <c r="H34" s="342"/>
      <c r="I34" s="342"/>
      <c r="J34" s="342"/>
      <c r="K34" s="97"/>
      <c r="L34" s="96"/>
      <c r="M34" s="96"/>
      <c r="N34" s="91"/>
      <c r="O34" s="91"/>
      <c r="P34" s="91"/>
      <c r="Q34" s="90" t="s">
        <v>71</v>
      </c>
      <c r="R34" s="342"/>
      <c r="S34" s="342"/>
      <c r="T34" s="342"/>
      <c r="U34" s="97"/>
      <c r="V34" s="96"/>
      <c r="W34" s="297"/>
      <c r="X34" s="96"/>
      <c r="Y34" s="91"/>
      <c r="Z34" s="91"/>
      <c r="AA34" s="90" t="s">
        <v>13</v>
      </c>
      <c r="AB34" s="342"/>
      <c r="AC34" s="342"/>
      <c r="AD34" s="342"/>
      <c r="AE34" s="342"/>
      <c r="AF34" s="91"/>
      <c r="AG34" s="91"/>
      <c r="AH34" s="91"/>
      <c r="AI34" s="91"/>
      <c r="AJ34" s="168"/>
    </row>
    <row r="35" spans="1:37" ht="12" customHeight="1" x14ac:dyDescent="0.2">
      <c r="A35" s="979"/>
      <c r="B35" s="447" t="s">
        <v>183</v>
      </c>
      <c r="C35" s="289"/>
      <c r="D35" s="94"/>
      <c r="E35" s="94"/>
      <c r="F35" s="94"/>
      <c r="G35" s="93" t="s">
        <v>194</v>
      </c>
      <c r="H35" s="343"/>
      <c r="I35" s="343"/>
      <c r="J35" s="343"/>
      <c r="K35" s="97"/>
      <c r="L35" s="96"/>
      <c r="M35" s="96"/>
      <c r="N35" s="94"/>
      <c r="O35" s="94"/>
      <c r="P35" s="94"/>
      <c r="Q35" s="93" t="s">
        <v>74</v>
      </c>
      <c r="R35" s="343"/>
      <c r="S35" s="343"/>
      <c r="T35" s="343"/>
      <c r="U35" s="97"/>
      <c r="V35" s="97"/>
      <c r="W35" s="97"/>
      <c r="X35" s="818"/>
      <c r="Y35" s="94"/>
      <c r="Z35" s="94"/>
      <c r="AA35" s="93" t="s">
        <v>22</v>
      </c>
      <c r="AB35" s="343"/>
      <c r="AC35" s="343"/>
      <c r="AD35" s="343"/>
      <c r="AE35" s="343"/>
      <c r="AF35" s="94"/>
      <c r="AG35" s="94"/>
      <c r="AH35" s="94"/>
      <c r="AI35" s="94"/>
      <c r="AJ35" s="168"/>
    </row>
    <row r="36" spans="1:37" ht="1.5" customHeight="1" x14ac:dyDescent="0.2">
      <c r="A36" s="979"/>
      <c r="B36" s="467"/>
      <c r="C36" s="297"/>
      <c r="D36" s="96"/>
      <c r="E36" s="146"/>
      <c r="F36" s="146"/>
      <c r="G36" s="106"/>
      <c r="H36" s="106"/>
      <c r="I36" s="106"/>
      <c r="J36" s="106"/>
      <c r="K36" s="106"/>
      <c r="L36" s="98"/>
      <c r="M36" s="98"/>
      <c r="N36" s="146"/>
      <c r="O36" s="146"/>
      <c r="P36" s="146"/>
      <c r="Q36" s="106"/>
      <c r="R36" s="106"/>
      <c r="S36" s="106"/>
      <c r="T36" s="106"/>
      <c r="U36" s="106"/>
      <c r="V36" s="106"/>
      <c r="W36" s="106"/>
      <c r="X36" s="818"/>
      <c r="Y36" s="94"/>
      <c r="Z36" s="94"/>
      <c r="AA36" s="106"/>
      <c r="AB36" s="106"/>
      <c r="AC36" s="106"/>
      <c r="AD36" s="106"/>
      <c r="AE36" s="106"/>
      <c r="AF36" s="98"/>
      <c r="AG36" s="98"/>
      <c r="AH36" s="146"/>
      <c r="AI36" s="146"/>
      <c r="AJ36" s="168"/>
    </row>
    <row r="37" spans="1:37" s="74" customFormat="1" ht="2.25" customHeight="1" x14ac:dyDescent="0.2">
      <c r="A37" s="979"/>
      <c r="B37" s="467"/>
      <c r="C37" s="297"/>
      <c r="D37" s="96"/>
      <c r="E37" s="146"/>
      <c r="F37" s="146"/>
      <c r="G37" s="818"/>
      <c r="H37" s="818"/>
      <c r="I37" s="818"/>
      <c r="J37" s="818"/>
      <c r="K37" s="97"/>
      <c r="L37" s="96"/>
      <c r="M37" s="96"/>
      <c r="N37" s="96"/>
      <c r="O37" s="100"/>
      <c r="P37" s="100"/>
      <c r="Q37" s="99"/>
      <c r="R37" s="99"/>
      <c r="S37" s="99"/>
      <c r="T37" s="99"/>
      <c r="U37" s="99"/>
      <c r="V37" s="99"/>
      <c r="W37" s="99"/>
      <c r="X37" s="101"/>
      <c r="Y37" s="94"/>
      <c r="Z37" s="94"/>
      <c r="AA37" s="818"/>
      <c r="AB37" s="818"/>
      <c r="AC37" s="818"/>
      <c r="AD37" s="818"/>
      <c r="AE37" s="97"/>
      <c r="AF37" s="96"/>
      <c r="AG37" s="96"/>
      <c r="AH37" s="96"/>
      <c r="AI37" s="96"/>
      <c r="AJ37" s="168"/>
      <c r="AK37" s="73"/>
    </row>
    <row r="38" spans="1:37" ht="13.5" customHeight="1" x14ac:dyDescent="0.2">
      <c r="A38" s="979"/>
      <c r="B38" s="467"/>
      <c r="C38" s="297"/>
      <c r="D38" s="96"/>
      <c r="E38" s="159"/>
      <c r="F38" s="159"/>
      <c r="G38" s="805" t="s">
        <v>416</v>
      </c>
      <c r="H38" s="805"/>
      <c r="I38" s="805" t="s">
        <v>307</v>
      </c>
      <c r="J38" s="805"/>
      <c r="K38" s="805" t="s">
        <v>195</v>
      </c>
      <c r="L38" s="805"/>
      <c r="M38" s="805" t="s">
        <v>62</v>
      </c>
      <c r="N38" s="805"/>
      <c r="O38" s="159"/>
      <c r="P38" s="159"/>
      <c r="Q38" s="805" t="s">
        <v>416</v>
      </c>
      <c r="R38" s="805"/>
      <c r="S38" s="805" t="s">
        <v>307</v>
      </c>
      <c r="T38" s="805"/>
      <c r="U38" s="805" t="s">
        <v>195</v>
      </c>
      <c r="V38" s="805"/>
      <c r="W38" s="805" t="s">
        <v>62</v>
      </c>
      <c r="X38" s="917"/>
      <c r="Y38" s="153"/>
      <c r="Z38" s="917"/>
      <c r="AA38" s="805" t="s">
        <v>416</v>
      </c>
      <c r="AB38" s="805"/>
      <c r="AC38" s="805" t="s">
        <v>307</v>
      </c>
      <c r="AD38" s="805"/>
      <c r="AE38" s="805" t="s">
        <v>195</v>
      </c>
      <c r="AF38" s="805"/>
      <c r="AG38" s="805" t="s">
        <v>62</v>
      </c>
      <c r="AH38" s="819"/>
      <c r="AI38" s="819"/>
      <c r="AJ38" s="168"/>
    </row>
    <row r="39" spans="1:37" ht="1.5" customHeight="1" x14ac:dyDescent="0.2">
      <c r="A39" s="979"/>
      <c r="B39" s="468"/>
      <c r="C39" s="317"/>
      <c r="D39" s="98"/>
      <c r="E39" s="98"/>
      <c r="F39" s="98"/>
      <c r="G39" s="806"/>
      <c r="H39" s="806"/>
      <c r="I39" s="806"/>
      <c r="J39" s="806"/>
      <c r="K39" s="806"/>
      <c r="L39" s="806"/>
      <c r="M39" s="806"/>
      <c r="N39" s="807"/>
      <c r="O39" s="98"/>
      <c r="P39" s="98"/>
      <c r="Q39" s="177"/>
      <c r="R39" s="806"/>
      <c r="S39" s="806"/>
      <c r="T39" s="806"/>
      <c r="U39" s="806"/>
      <c r="V39" s="806"/>
      <c r="W39" s="806"/>
      <c r="X39" s="806"/>
      <c r="Y39" s="806"/>
      <c r="Z39" s="806"/>
      <c r="AA39" s="806"/>
      <c r="AB39" s="106"/>
      <c r="AC39" s="106"/>
      <c r="AD39" s="106"/>
      <c r="AE39" s="106"/>
      <c r="AF39" s="106"/>
      <c r="AG39" s="106"/>
      <c r="AH39" s="98"/>
      <c r="AI39" s="98"/>
      <c r="AJ39" s="171"/>
    </row>
    <row r="40" spans="1:37" ht="15.75" customHeight="1" x14ac:dyDescent="0.2">
      <c r="A40" s="979"/>
      <c r="B40" s="469" t="s">
        <v>184</v>
      </c>
      <c r="D40" s="81"/>
      <c r="E40" s="166"/>
      <c r="F40" s="166"/>
      <c r="G40" s="440">
        <v>0</v>
      </c>
      <c r="H40" s="616"/>
      <c r="I40" s="561">
        <v>22.1</v>
      </c>
      <c r="J40" s="616"/>
      <c r="K40" s="561">
        <v>0</v>
      </c>
      <c r="L40" s="616"/>
      <c r="M40" s="561">
        <v>151.29499999999999</v>
      </c>
      <c r="N40" s="323"/>
      <c r="O40" s="799"/>
      <c r="P40" s="799"/>
      <c r="Q40" s="440">
        <v>19365.082999999999</v>
      </c>
      <c r="R40" s="616"/>
      <c r="S40" s="561">
        <v>4678.9215999999997</v>
      </c>
      <c r="T40" s="616"/>
      <c r="U40" s="561">
        <v>3996.72</v>
      </c>
      <c r="V40" s="616"/>
      <c r="W40" s="561">
        <v>42167.654000000002</v>
      </c>
      <c r="X40" s="799"/>
      <c r="Y40" s="800"/>
      <c r="Z40" s="800"/>
      <c r="AA40" s="440">
        <v>19365.082999999999</v>
      </c>
      <c r="AB40" s="323"/>
      <c r="AC40" s="561">
        <v>4701.0216</v>
      </c>
      <c r="AD40" s="323"/>
      <c r="AE40" s="323">
        <v>3996.72</v>
      </c>
      <c r="AF40" s="323"/>
      <c r="AG40" s="323">
        <v>42318.949000000001</v>
      </c>
      <c r="AH40" s="800"/>
      <c r="AI40" s="800"/>
      <c r="AJ40" s="176"/>
    </row>
    <row r="41" spans="1:37" ht="15.75" customHeight="1" x14ac:dyDescent="0.2">
      <c r="A41" s="979"/>
      <c r="B41" s="469" t="s">
        <v>185</v>
      </c>
      <c r="D41" s="81"/>
      <c r="E41" s="166"/>
      <c r="F41" s="166"/>
      <c r="G41" s="844">
        <v>0</v>
      </c>
      <c r="H41" s="616"/>
      <c r="I41" s="561">
        <v>0</v>
      </c>
      <c r="J41" s="616"/>
      <c r="K41" s="561">
        <v>0</v>
      </c>
      <c r="L41" s="616"/>
      <c r="M41" s="561">
        <v>0</v>
      </c>
      <c r="N41" s="323"/>
      <c r="O41" s="799"/>
      <c r="P41" s="799"/>
      <c r="Q41" s="844">
        <v>1840.34</v>
      </c>
      <c r="R41" s="616"/>
      <c r="S41" s="561">
        <v>9530.57</v>
      </c>
      <c r="T41" s="616"/>
      <c r="U41" s="561">
        <v>17363.13</v>
      </c>
      <c r="V41" s="616"/>
      <c r="W41" s="561">
        <v>26406.02</v>
      </c>
      <c r="X41" s="799"/>
      <c r="Y41" s="800"/>
      <c r="Z41" s="800"/>
      <c r="AA41" s="844">
        <v>1840.34</v>
      </c>
      <c r="AB41" s="323"/>
      <c r="AC41" s="561">
        <v>9530.57</v>
      </c>
      <c r="AD41" s="323"/>
      <c r="AE41" s="323">
        <v>17363.13</v>
      </c>
      <c r="AF41" s="323"/>
      <c r="AG41" s="323">
        <v>26406.02</v>
      </c>
      <c r="AH41" s="800"/>
      <c r="AI41" s="800"/>
      <c r="AJ41" s="176"/>
    </row>
    <row r="42" spans="1:37" ht="15.75" customHeight="1" x14ac:dyDescent="0.2">
      <c r="A42" s="979"/>
      <c r="B42" s="469" t="s">
        <v>186</v>
      </c>
      <c r="D42" s="81"/>
      <c r="E42" s="166"/>
      <c r="F42" s="166"/>
      <c r="G42" s="440">
        <v>0</v>
      </c>
      <c r="H42" s="616"/>
      <c r="I42" s="561">
        <v>0</v>
      </c>
      <c r="J42" s="616"/>
      <c r="K42" s="561">
        <v>22.68</v>
      </c>
      <c r="L42" s="616"/>
      <c r="M42" s="323">
        <v>431.82059999999996</v>
      </c>
      <c r="N42" s="323"/>
      <c r="O42" s="799"/>
      <c r="P42" s="799"/>
      <c r="Q42" s="440">
        <v>3147.0390000000002</v>
      </c>
      <c r="R42" s="616"/>
      <c r="S42" s="561">
        <v>6735.09</v>
      </c>
      <c r="T42" s="616"/>
      <c r="U42" s="561">
        <v>6290.7420299999994</v>
      </c>
      <c r="V42" s="616"/>
      <c r="W42" s="561">
        <v>17585.846170000001</v>
      </c>
      <c r="X42" s="799"/>
      <c r="Y42" s="800"/>
      <c r="Z42" s="800"/>
      <c r="AA42" s="440">
        <v>3147.0390000000002</v>
      </c>
      <c r="AB42" s="323"/>
      <c r="AC42" s="561">
        <v>6735.09</v>
      </c>
      <c r="AD42" s="323"/>
      <c r="AE42" s="323">
        <v>6313.4220299999997</v>
      </c>
      <c r="AF42" s="323"/>
      <c r="AG42" s="323">
        <v>18017.66677</v>
      </c>
      <c r="AH42" s="800"/>
      <c r="AI42" s="800"/>
      <c r="AJ42" s="176"/>
    </row>
    <row r="43" spans="1:37" ht="15.75" customHeight="1" x14ac:dyDescent="0.2">
      <c r="A43" s="979"/>
      <c r="B43" s="469" t="s">
        <v>187</v>
      </c>
      <c r="D43" s="81"/>
      <c r="E43" s="166"/>
      <c r="F43" s="166"/>
      <c r="G43" s="844">
        <v>6730</v>
      </c>
      <c r="H43" s="616"/>
      <c r="I43" s="561">
        <v>902.02</v>
      </c>
      <c r="J43" s="616"/>
      <c r="K43" s="561">
        <v>0</v>
      </c>
      <c r="L43" s="616"/>
      <c r="M43" s="323">
        <v>0</v>
      </c>
      <c r="N43" s="323"/>
      <c r="O43" s="799"/>
      <c r="P43" s="799"/>
      <c r="Q43" s="844">
        <v>21350.339</v>
      </c>
      <c r="R43" s="616"/>
      <c r="S43" s="561">
        <v>36758.909</v>
      </c>
      <c r="T43" s="616"/>
      <c r="U43" s="561">
        <v>27518.512999999999</v>
      </c>
      <c r="V43" s="616"/>
      <c r="W43" s="561">
        <v>15892.2544</v>
      </c>
      <c r="X43" s="799"/>
      <c r="Y43" s="800"/>
      <c r="Z43" s="800"/>
      <c r="AA43" s="844">
        <v>28080.339</v>
      </c>
      <c r="AB43" s="323"/>
      <c r="AC43" s="561">
        <v>37660.928999999996</v>
      </c>
      <c r="AD43" s="323"/>
      <c r="AE43" s="323">
        <v>27518.512999999999</v>
      </c>
      <c r="AF43" s="323"/>
      <c r="AG43" s="323">
        <v>15892.2544</v>
      </c>
      <c r="AH43" s="800"/>
      <c r="AI43" s="800"/>
      <c r="AJ43" s="176"/>
    </row>
    <row r="44" spans="1:37" ht="15.75" customHeight="1" x14ac:dyDescent="0.2">
      <c r="A44" s="979"/>
      <c r="B44" s="469" t="s">
        <v>188</v>
      </c>
      <c r="D44" s="81"/>
      <c r="E44" s="166"/>
      <c r="F44" s="166"/>
      <c r="G44" s="844">
        <v>0</v>
      </c>
      <c r="H44" s="616"/>
      <c r="I44" s="561">
        <v>200</v>
      </c>
      <c r="J44" s="616"/>
      <c r="K44" s="561">
        <v>0</v>
      </c>
      <c r="L44" s="616"/>
      <c r="M44" s="561">
        <v>860.28</v>
      </c>
      <c r="N44" s="323"/>
      <c r="O44" s="799"/>
      <c r="P44" s="799"/>
      <c r="Q44" s="844">
        <v>130139.887</v>
      </c>
      <c r="R44" s="616"/>
      <c r="S44" s="561">
        <v>110874.469</v>
      </c>
      <c r="T44" s="616"/>
      <c r="U44" s="561">
        <v>98186.485769999999</v>
      </c>
      <c r="V44" s="616"/>
      <c r="W44" s="561">
        <v>120167.77099999999</v>
      </c>
      <c r="X44" s="799"/>
      <c r="Y44" s="800"/>
      <c r="Z44" s="800"/>
      <c r="AA44" s="844">
        <v>130139.887</v>
      </c>
      <c r="AB44" s="323"/>
      <c r="AC44" s="561">
        <v>111074.469</v>
      </c>
      <c r="AD44" s="323"/>
      <c r="AE44" s="323">
        <v>98186.485769999999</v>
      </c>
      <c r="AF44" s="323"/>
      <c r="AG44" s="323">
        <v>121028.05099999999</v>
      </c>
      <c r="AH44" s="800"/>
      <c r="AI44" s="800"/>
      <c r="AJ44" s="176"/>
    </row>
    <row r="45" spans="1:37" ht="15.75" customHeight="1" x14ac:dyDescent="0.2">
      <c r="A45" s="979"/>
      <c r="B45" s="469" t="s">
        <v>189</v>
      </c>
      <c r="D45" s="81"/>
      <c r="E45" s="166"/>
      <c r="F45" s="166"/>
      <c r="G45" s="844">
        <v>0</v>
      </c>
      <c r="H45" s="616"/>
      <c r="I45" s="561">
        <v>1.2</v>
      </c>
      <c r="J45" s="616"/>
      <c r="K45" s="561">
        <v>0</v>
      </c>
      <c r="L45" s="616"/>
      <c r="M45" s="323">
        <v>0</v>
      </c>
      <c r="N45" s="323"/>
      <c r="O45" s="799"/>
      <c r="P45" s="799"/>
      <c r="Q45" s="844">
        <v>478136.25917999999</v>
      </c>
      <c r="R45" s="616"/>
      <c r="S45" s="561">
        <v>486097.70818999998</v>
      </c>
      <c r="T45" s="616"/>
      <c r="U45" s="561">
        <v>480053.35427999997</v>
      </c>
      <c r="V45" s="616"/>
      <c r="W45" s="561">
        <v>459325.18231999991</v>
      </c>
      <c r="X45" s="799"/>
      <c r="Y45" s="800"/>
      <c r="Z45" s="800"/>
      <c r="AA45" s="844">
        <v>478136.25917999999</v>
      </c>
      <c r="AB45" s="323"/>
      <c r="AC45" s="561">
        <v>486098.90818999999</v>
      </c>
      <c r="AD45" s="323"/>
      <c r="AE45" s="323">
        <v>480053.35427999997</v>
      </c>
      <c r="AF45" s="323"/>
      <c r="AG45" s="323">
        <v>459325.18231999991</v>
      </c>
      <c r="AH45" s="800"/>
      <c r="AI45" s="800"/>
      <c r="AJ45" s="176"/>
    </row>
    <row r="46" spans="1:37" ht="15.75" customHeight="1" x14ac:dyDescent="0.2">
      <c r="A46" s="979"/>
      <c r="B46" s="469" t="s">
        <v>190</v>
      </c>
      <c r="D46" s="81"/>
      <c r="E46" s="166"/>
      <c r="F46" s="166"/>
      <c r="G46" s="844">
        <v>0</v>
      </c>
      <c r="H46" s="616"/>
      <c r="I46" s="561">
        <v>0</v>
      </c>
      <c r="J46" s="616"/>
      <c r="K46" s="561">
        <v>0</v>
      </c>
      <c r="L46" s="616"/>
      <c r="M46" s="323">
        <v>89.51</v>
      </c>
      <c r="N46" s="323"/>
      <c r="O46" s="799"/>
      <c r="P46" s="799"/>
      <c r="Q46" s="844">
        <v>14389.661599999999</v>
      </c>
      <c r="R46" s="616"/>
      <c r="S46" s="561">
        <v>42392.419099999999</v>
      </c>
      <c r="T46" s="616"/>
      <c r="U46" s="561">
        <v>75569.606</v>
      </c>
      <c r="V46" s="616"/>
      <c r="W46" s="561">
        <v>92951.469800000006</v>
      </c>
      <c r="X46" s="799"/>
      <c r="Y46" s="800"/>
      <c r="Z46" s="800"/>
      <c r="AA46" s="844">
        <v>14389.661599999999</v>
      </c>
      <c r="AB46" s="323"/>
      <c r="AC46" s="561">
        <v>42392.419099999999</v>
      </c>
      <c r="AD46" s="323"/>
      <c r="AE46" s="323">
        <v>75569.606</v>
      </c>
      <c r="AF46" s="323"/>
      <c r="AG46" s="323">
        <v>93040.979800000001</v>
      </c>
      <c r="AH46" s="800"/>
      <c r="AI46" s="800"/>
      <c r="AJ46" s="176"/>
    </row>
    <row r="47" spans="1:37" ht="15.75" customHeight="1" x14ac:dyDescent="0.2">
      <c r="A47" s="979"/>
      <c r="B47" s="469" t="s">
        <v>191</v>
      </c>
      <c r="D47" s="81"/>
      <c r="E47" s="166"/>
      <c r="F47" s="166"/>
      <c r="G47" s="440">
        <v>19465.416160000001</v>
      </c>
      <c r="H47" s="616"/>
      <c r="I47" s="561">
        <v>7340.0986000000003</v>
      </c>
      <c r="J47" s="616"/>
      <c r="K47" s="561">
        <v>12354.409</v>
      </c>
      <c r="L47" s="616"/>
      <c r="M47" s="561">
        <v>10642.168599999999</v>
      </c>
      <c r="N47" s="323"/>
      <c r="O47" s="799"/>
      <c r="P47" s="799"/>
      <c r="Q47" s="440">
        <v>527328.69322999998</v>
      </c>
      <c r="R47" s="616"/>
      <c r="S47" s="561">
        <v>377166.54944999999</v>
      </c>
      <c r="T47" s="616"/>
      <c r="U47" s="561">
        <v>293427.40454000002</v>
      </c>
      <c r="V47" s="616"/>
      <c r="W47" s="561">
        <v>326334.74660000001</v>
      </c>
      <c r="X47" s="799"/>
      <c r="Y47" s="800"/>
      <c r="Z47" s="800"/>
      <c r="AA47" s="440">
        <v>546794.10939</v>
      </c>
      <c r="AB47" s="323"/>
      <c r="AC47" s="561">
        <v>384506.64805000002</v>
      </c>
      <c r="AD47" s="323"/>
      <c r="AE47" s="323">
        <v>305781.81354</v>
      </c>
      <c r="AF47" s="323"/>
      <c r="AG47" s="323">
        <v>336976.91519999999</v>
      </c>
      <c r="AH47" s="800"/>
      <c r="AI47" s="800"/>
      <c r="AJ47" s="176"/>
    </row>
    <row r="48" spans="1:37" ht="4.5" customHeight="1" x14ac:dyDescent="0.2">
      <c r="A48" s="979"/>
      <c r="B48" s="470"/>
      <c r="D48" s="81"/>
      <c r="E48" s="166"/>
      <c r="F48" s="166"/>
      <c r="G48" s="323"/>
      <c r="H48" s="323"/>
      <c r="I48" s="323"/>
      <c r="J48" s="323"/>
      <c r="K48" s="323"/>
      <c r="L48" s="323"/>
      <c r="M48" s="323"/>
      <c r="N48" s="800"/>
      <c r="O48" s="801"/>
      <c r="P48" s="801"/>
      <c r="Q48" s="323"/>
      <c r="R48" s="179"/>
      <c r="S48" s="179"/>
      <c r="T48" s="179"/>
      <c r="U48" s="179"/>
      <c r="V48" s="179"/>
      <c r="W48" s="179"/>
      <c r="X48" s="801"/>
      <c r="Y48" s="801"/>
      <c r="Z48" s="801"/>
      <c r="AA48" s="323"/>
      <c r="AB48" s="323"/>
      <c r="AC48" s="323"/>
      <c r="AD48" s="323"/>
      <c r="AE48" s="323"/>
      <c r="AF48" s="323"/>
      <c r="AG48" s="323"/>
      <c r="AH48" s="800"/>
      <c r="AI48" s="800"/>
      <c r="AJ48" s="176"/>
    </row>
    <row r="49" spans="1:36" ht="3" customHeight="1" x14ac:dyDescent="0.2">
      <c r="A49" s="979"/>
      <c r="B49" s="471"/>
      <c r="C49" s="326"/>
      <c r="D49" s="472"/>
      <c r="E49" s="473"/>
      <c r="F49" s="473"/>
      <c r="G49" s="177"/>
      <c r="H49" s="177"/>
      <c r="I49" s="177"/>
      <c r="J49" s="177"/>
      <c r="K49" s="177"/>
      <c r="L49" s="177"/>
      <c r="M49" s="177"/>
      <c r="N49" s="802"/>
      <c r="O49" s="802"/>
      <c r="P49" s="802"/>
      <c r="Q49" s="177"/>
      <c r="R49" s="177"/>
      <c r="S49" s="177"/>
      <c r="T49" s="177"/>
      <c r="U49" s="177"/>
      <c r="V49" s="177"/>
      <c r="W49" s="177"/>
      <c r="X49" s="802"/>
      <c r="Y49" s="802"/>
      <c r="Z49" s="802"/>
      <c r="AA49" s="177"/>
      <c r="AB49" s="177"/>
      <c r="AC49" s="177"/>
      <c r="AD49" s="177"/>
      <c r="AE49" s="177"/>
      <c r="AF49" s="177"/>
      <c r="AG49" s="177"/>
      <c r="AH49" s="802"/>
      <c r="AI49" s="802"/>
      <c r="AJ49" s="216"/>
    </row>
    <row r="50" spans="1:36" ht="3" customHeight="1" x14ac:dyDescent="0.2">
      <c r="A50" s="979"/>
      <c r="B50" s="474"/>
      <c r="D50" s="81"/>
      <c r="E50" s="166"/>
      <c r="F50" s="220"/>
      <c r="G50" s="323"/>
      <c r="H50" s="323"/>
      <c r="I50" s="323"/>
      <c r="J50" s="323"/>
      <c r="K50" s="323"/>
      <c r="L50" s="323"/>
      <c r="M50" s="323"/>
      <c r="N50" s="800"/>
      <c r="O50" s="801"/>
      <c r="P50" s="801"/>
      <c r="Q50" s="323"/>
      <c r="R50" s="323"/>
      <c r="S50" s="323"/>
      <c r="T50" s="323"/>
      <c r="U50" s="323"/>
      <c r="V50" s="323"/>
      <c r="W50" s="323"/>
      <c r="X50" s="800"/>
      <c r="Y50" s="801"/>
      <c r="Z50" s="801"/>
      <c r="AA50" s="323"/>
      <c r="AB50" s="323"/>
      <c r="AC50" s="323"/>
      <c r="AD50" s="323"/>
      <c r="AE50" s="323"/>
      <c r="AF50" s="323"/>
      <c r="AG50" s="323"/>
      <c r="AH50" s="800"/>
      <c r="AI50" s="800"/>
      <c r="AJ50" s="176"/>
    </row>
    <row r="51" spans="1:36" x14ac:dyDescent="0.2">
      <c r="A51" s="979"/>
      <c r="B51" s="469" t="s">
        <v>83</v>
      </c>
      <c r="D51" s="81"/>
      <c r="E51" s="166"/>
      <c r="F51" s="220"/>
      <c r="G51" s="492">
        <f>SUM(G40:G50)</f>
        <v>26195.416160000001</v>
      </c>
      <c r="H51" s="492"/>
      <c r="I51" s="492">
        <f>SUM(I40:I50)</f>
        <v>8465.4186000000009</v>
      </c>
      <c r="J51" s="492"/>
      <c r="K51" s="492">
        <f>SUM(K40:K50)</f>
        <v>12377.089</v>
      </c>
      <c r="L51" s="492"/>
      <c r="M51" s="492">
        <f>SUM(M40:M50)</f>
        <v>12175.074199999999</v>
      </c>
      <c r="N51" s="803"/>
      <c r="O51" s="804"/>
      <c r="P51" s="804"/>
      <c r="Q51" s="492">
        <f>SUM(Q40:Q50)</f>
        <v>1195697.30201</v>
      </c>
      <c r="R51" s="492"/>
      <c r="S51" s="492">
        <f>SUM(S40:S50)</f>
        <v>1074234.63634</v>
      </c>
      <c r="T51" s="492"/>
      <c r="U51" s="492">
        <f>SUM(U40:U50)</f>
        <v>1002405.95562</v>
      </c>
      <c r="V51" s="492"/>
      <c r="W51" s="492">
        <f>SUM(W40:W50)</f>
        <v>1100830.94429</v>
      </c>
      <c r="X51" s="803"/>
      <c r="Y51" s="803"/>
      <c r="Z51" s="803"/>
      <c r="AA51" s="492">
        <f>SUM(AA40:AA50)</f>
        <v>1221892.71817</v>
      </c>
      <c r="AB51" s="492"/>
      <c r="AC51" s="492">
        <f>SUM(AC40:AC50)</f>
        <v>1082700.0549399999</v>
      </c>
      <c r="AD51" s="492"/>
      <c r="AE51" s="492">
        <f>SUM(AE40:AE50)</f>
        <v>1014783.0446199999</v>
      </c>
      <c r="AF51" s="492"/>
      <c r="AG51" s="492">
        <f>SUM(AG40:AG50)</f>
        <v>1113006.0184899999</v>
      </c>
      <c r="AH51" s="800"/>
      <c r="AI51" s="800"/>
      <c r="AJ51" s="182"/>
    </row>
    <row r="52" spans="1:36" ht="10.5" customHeight="1" x14ac:dyDescent="0.2">
      <c r="A52" s="979"/>
      <c r="B52" s="470" t="s">
        <v>84</v>
      </c>
      <c r="D52" s="81"/>
      <c r="E52" s="81"/>
      <c r="F52" s="81"/>
      <c r="G52" s="84"/>
      <c r="H52" s="84"/>
      <c r="I52" s="84"/>
      <c r="J52" s="84"/>
      <c r="K52" s="482"/>
      <c r="L52" s="483"/>
      <c r="M52" s="483"/>
      <c r="N52" s="483"/>
      <c r="O52" s="483"/>
      <c r="P52" s="483"/>
      <c r="Q52" s="482"/>
      <c r="R52" s="482"/>
      <c r="S52" s="482"/>
      <c r="T52" s="482"/>
      <c r="U52" s="482"/>
      <c r="V52" s="483"/>
      <c r="W52" s="483"/>
      <c r="X52" s="490"/>
      <c r="Y52" s="483"/>
      <c r="Z52" s="483"/>
      <c r="AA52" s="482"/>
      <c r="AB52" s="482"/>
      <c r="AC52" s="482"/>
      <c r="AD52" s="482"/>
      <c r="AE52" s="482"/>
      <c r="AF52" s="483"/>
      <c r="AG52" s="483"/>
      <c r="AH52" s="483"/>
      <c r="AI52" s="483"/>
      <c r="AJ52" s="176"/>
    </row>
    <row r="53" spans="1:36" ht="3" customHeight="1" thickBot="1" x14ac:dyDescent="0.25">
      <c r="A53" s="979"/>
      <c r="B53" s="140"/>
      <c r="C53" s="144"/>
      <c r="D53" s="144"/>
      <c r="E53" s="144"/>
      <c r="F53" s="144"/>
      <c r="G53" s="475"/>
      <c r="H53" s="475"/>
      <c r="I53" s="475"/>
      <c r="J53" s="475"/>
      <c r="K53" s="475"/>
      <c r="L53" s="144"/>
      <c r="M53" s="144"/>
      <c r="N53" s="144"/>
      <c r="O53" s="144"/>
      <c r="P53" s="144"/>
      <c r="Q53" s="475"/>
      <c r="R53" s="475"/>
      <c r="S53" s="475"/>
      <c r="T53" s="475"/>
      <c r="U53" s="475"/>
      <c r="V53" s="144"/>
      <c r="W53" s="144"/>
      <c r="X53" s="144"/>
      <c r="Y53" s="144"/>
      <c r="Z53" s="144"/>
      <c r="AA53" s="475"/>
      <c r="AB53" s="475"/>
      <c r="AC53" s="475"/>
      <c r="AD53" s="475"/>
      <c r="AE53" s="475"/>
      <c r="AF53" s="144"/>
      <c r="AG53" s="144"/>
      <c r="AH53" s="144"/>
      <c r="AI53" s="144"/>
      <c r="AJ53" s="183"/>
    </row>
    <row r="54" spans="1:36" ht="21.75" hidden="1" customHeight="1" x14ac:dyDescent="0.2">
      <c r="A54" s="979"/>
      <c r="B54" s="140"/>
      <c r="C54" s="144"/>
      <c r="D54" s="144"/>
      <c r="E54" s="144"/>
      <c r="F54" s="144"/>
      <c r="G54" s="475"/>
      <c r="H54" s="475"/>
      <c r="I54" s="475"/>
      <c r="J54" s="475"/>
      <c r="K54" s="475"/>
      <c r="L54" s="144"/>
      <c r="M54" s="144"/>
      <c r="N54" s="144"/>
      <c r="O54" s="144"/>
      <c r="P54" s="144"/>
      <c r="Q54" s="475"/>
      <c r="R54" s="475"/>
      <c r="S54" s="475"/>
      <c r="T54" s="475"/>
      <c r="U54" s="475"/>
      <c r="V54" s="144"/>
      <c r="W54" s="144"/>
      <c r="X54" s="144"/>
      <c r="Y54" s="144"/>
      <c r="Z54" s="144"/>
      <c r="AA54" s="475"/>
      <c r="AB54" s="475"/>
      <c r="AC54" s="475"/>
      <c r="AD54" s="475"/>
      <c r="AE54" s="475"/>
      <c r="AF54" s="144"/>
      <c r="AG54" s="144"/>
      <c r="AH54" s="144"/>
      <c r="AI54" s="144"/>
      <c r="AJ54" s="183"/>
    </row>
    <row r="55" spans="1:36" ht="15" customHeight="1" x14ac:dyDescent="0.2">
      <c r="B55" s="138" t="s">
        <v>196</v>
      </c>
    </row>
    <row r="56" spans="1:36" ht="11.25" customHeight="1" x14ac:dyDescent="0.2">
      <c r="B56" s="138" t="s">
        <v>139</v>
      </c>
    </row>
    <row r="57" spans="1:36" ht="11.25" customHeight="1" x14ac:dyDescent="0.2">
      <c r="B57" s="138" t="s">
        <v>161</v>
      </c>
    </row>
    <row r="58" spans="1:36" x14ac:dyDescent="0.2">
      <c r="B58" s="283"/>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6" orientation="landscape" horizontalDpi="4294967293"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AI49"/>
  <sheetViews>
    <sheetView zoomScaleNormal="100" zoomScaleSheetLayoutView="100" workbookViewId="0"/>
  </sheetViews>
  <sheetFormatPr defaultColWidth="7.7109375" defaultRowHeight="11.25" x14ac:dyDescent="0.2"/>
  <cols>
    <col min="1" max="1" width="3.7109375" style="197" customWidth="1"/>
    <col min="2" max="2" width="1.5703125" style="197" customWidth="1"/>
    <col min="3" max="3" width="10.42578125" style="197" customWidth="1"/>
    <col min="4" max="4" width="7" style="197" customWidth="1"/>
    <col min="5" max="5" width="1.28515625" style="197" customWidth="1"/>
    <col min="6" max="6" width="9" style="197" customWidth="1"/>
    <col min="7" max="7" width="1.7109375" style="197" customWidth="1"/>
    <col min="8" max="8" width="8.28515625" style="197" customWidth="1"/>
    <col min="9" max="9" width="1.5703125" style="197" customWidth="1"/>
    <col min="10" max="10" width="8.28515625" style="197" customWidth="1"/>
    <col min="11" max="11" width="1.85546875" style="197" customWidth="1"/>
    <col min="12" max="12" width="8.28515625" style="197" customWidth="1"/>
    <col min="13" max="13" width="1.42578125" style="197" customWidth="1"/>
    <col min="14" max="14" width="7.7109375" style="197" customWidth="1"/>
    <col min="15" max="15" width="1.7109375" style="197" customWidth="1"/>
    <col min="16" max="16" width="8.28515625" style="197" customWidth="1"/>
    <col min="17" max="17" width="2.28515625" style="197" customWidth="1"/>
    <col min="18" max="18" width="5" style="197" customWidth="1"/>
    <col min="19" max="19" width="10" style="197" customWidth="1"/>
    <col min="20" max="20" width="1.7109375" style="197" customWidth="1"/>
    <col min="21" max="21" width="8.5703125" style="197" customWidth="1"/>
    <col min="22" max="22" width="2" style="197" customWidth="1"/>
    <col min="23" max="23" width="11.7109375" style="197" customWidth="1"/>
    <col min="24" max="24" width="2.7109375" style="197" customWidth="1"/>
    <col min="25" max="25" width="11.7109375" style="197" customWidth="1"/>
    <col min="26" max="26" width="4" style="197" customWidth="1"/>
    <col min="27" max="27" width="2.42578125" style="197" customWidth="1"/>
    <col min="28" max="28" width="12.7109375" style="197" bestFit="1" customWidth="1"/>
    <col min="29" max="16384" width="7.7109375" style="197"/>
  </cols>
  <sheetData>
    <row r="1" spans="1:27" ht="12" customHeight="1" x14ac:dyDescent="0.2">
      <c r="B1" s="351" t="s">
        <v>197</v>
      </c>
      <c r="S1" s="351" t="s">
        <v>198</v>
      </c>
      <c r="T1" s="351"/>
    </row>
    <row r="2" spans="1:27" ht="12" customHeight="1" x14ac:dyDescent="0.2">
      <c r="B2" s="352" t="s">
        <v>199</v>
      </c>
      <c r="S2" s="391" t="s">
        <v>200</v>
      </c>
      <c r="T2" s="391"/>
      <c r="V2" s="389"/>
      <c r="W2" s="389"/>
      <c r="X2" s="389"/>
    </row>
    <row r="3" spans="1:27" ht="12" customHeight="1" x14ac:dyDescent="0.2"/>
    <row r="4" spans="1:27" ht="12" customHeight="1" x14ac:dyDescent="0.2"/>
    <row r="5" spans="1:27" ht="12" customHeight="1" x14ac:dyDescent="0.2">
      <c r="N5" s="1005" t="s">
        <v>201</v>
      </c>
      <c r="O5" s="1005"/>
      <c r="P5" s="1005"/>
      <c r="Q5" s="1005"/>
      <c r="Y5" s="1006" t="s">
        <v>2</v>
      </c>
      <c r="Z5" s="1007"/>
    </row>
    <row r="6" spans="1:27" ht="12" customHeight="1" x14ac:dyDescent="0.2">
      <c r="A6" s="1010">
        <v>23</v>
      </c>
      <c r="O6" s="382" t="s">
        <v>96</v>
      </c>
      <c r="R6" s="392"/>
      <c r="Y6" s="1008" t="s">
        <v>202</v>
      </c>
      <c r="Z6" s="1009"/>
      <c r="AA6" s="392"/>
    </row>
    <row r="7" spans="1:27" ht="6.75" customHeight="1" x14ac:dyDescent="0.2">
      <c r="A7" s="1010"/>
      <c r="N7" s="381"/>
      <c r="O7" s="369"/>
      <c r="P7" s="369"/>
    </row>
    <row r="8" spans="1:27" x14ac:dyDescent="0.2">
      <c r="A8" s="1010"/>
      <c r="B8" s="353"/>
      <c r="C8" s="354"/>
      <c r="D8" s="354"/>
      <c r="E8" s="354"/>
      <c r="F8" s="354"/>
      <c r="G8" s="354"/>
      <c r="H8" s="354"/>
      <c r="I8" s="354"/>
      <c r="J8" s="354"/>
      <c r="K8" s="354"/>
      <c r="L8" s="354"/>
      <c r="M8" s="354"/>
      <c r="N8" s="383"/>
      <c r="O8" s="383"/>
      <c r="P8" s="383"/>
      <c r="Q8" s="393"/>
      <c r="S8" s="353"/>
      <c r="T8" s="354"/>
      <c r="U8" s="354"/>
      <c r="V8" s="354"/>
      <c r="W8" s="354"/>
      <c r="X8" s="354"/>
      <c r="Y8" s="354"/>
      <c r="Z8" s="393"/>
    </row>
    <row r="9" spans="1:27" ht="12.75" customHeight="1" x14ac:dyDescent="0.2">
      <c r="A9" s="1010"/>
      <c r="B9" s="355"/>
      <c r="C9" s="356"/>
      <c r="D9" s="356" t="s">
        <v>203</v>
      </c>
      <c r="E9" s="356"/>
      <c r="F9" s="1011">
        <v>2021</v>
      </c>
      <c r="G9" s="1011"/>
      <c r="H9" s="1011"/>
      <c r="I9" s="1011"/>
      <c r="J9" s="1011"/>
      <c r="K9" s="384"/>
      <c r="L9" s="1011">
        <v>2020</v>
      </c>
      <c r="M9" s="1011"/>
      <c r="N9" s="1011"/>
      <c r="O9" s="1011"/>
      <c r="P9" s="1011"/>
      <c r="Q9" s="394"/>
      <c r="S9" s="395" t="s">
        <v>50</v>
      </c>
      <c r="T9" s="365"/>
      <c r="U9" s="365"/>
      <c r="V9" s="357"/>
      <c r="W9" s="396" t="s">
        <v>12</v>
      </c>
      <c r="X9" s="365"/>
      <c r="Y9" s="356" t="s">
        <v>204</v>
      </c>
      <c r="Z9" s="394"/>
    </row>
    <row r="10" spans="1:27" x14ac:dyDescent="0.2">
      <c r="A10" s="1010"/>
      <c r="B10" s="355"/>
      <c r="C10" s="356"/>
      <c r="D10" s="356" t="s">
        <v>24</v>
      </c>
      <c r="E10" s="356"/>
      <c r="F10" s="357"/>
      <c r="G10" s="357"/>
      <c r="H10" s="357"/>
      <c r="I10" s="357"/>
      <c r="J10" s="357"/>
      <c r="K10" s="385"/>
      <c r="L10" s="357"/>
      <c r="M10" s="357"/>
      <c r="N10" s="357"/>
      <c r="O10" s="357"/>
      <c r="P10" s="357"/>
      <c r="Q10" s="397"/>
      <c r="R10" s="389"/>
      <c r="S10" s="398" t="s">
        <v>52</v>
      </c>
      <c r="T10" s="399"/>
      <c r="U10" s="365"/>
      <c r="V10" s="400"/>
      <c r="W10" s="401" t="s">
        <v>18</v>
      </c>
      <c r="X10" s="365"/>
      <c r="Y10" s="356" t="s">
        <v>205</v>
      </c>
      <c r="Z10" s="394"/>
    </row>
    <row r="11" spans="1:27" x14ac:dyDescent="0.2">
      <c r="A11" s="1010"/>
      <c r="B11" s="355"/>
      <c r="C11" s="356"/>
      <c r="D11" s="356" t="s">
        <v>206</v>
      </c>
      <c r="E11" s="356"/>
      <c r="F11" s="358"/>
      <c r="G11" s="358"/>
      <c r="H11" s="358"/>
      <c r="I11" s="358"/>
      <c r="J11" s="358"/>
      <c r="K11" s="385"/>
      <c r="L11" s="358"/>
      <c r="M11" s="358"/>
      <c r="N11" s="358"/>
      <c r="O11" s="358"/>
      <c r="P11" s="358"/>
      <c r="Q11" s="397"/>
      <c r="R11" s="389"/>
      <c r="S11" s="398"/>
      <c r="T11" s="402"/>
      <c r="U11" s="365"/>
      <c r="V11" s="365"/>
      <c r="W11" s="365"/>
      <c r="X11" s="365"/>
      <c r="Y11" s="364" t="s">
        <v>207</v>
      </c>
      <c r="Z11" s="394"/>
    </row>
    <row r="12" spans="1:27" ht="11.25" customHeight="1" x14ac:dyDescent="0.2">
      <c r="A12" s="1010"/>
      <c r="B12" s="355"/>
      <c r="C12" s="359"/>
      <c r="D12" s="359" t="s">
        <v>208</v>
      </c>
      <c r="E12" s="359"/>
      <c r="F12" s="360"/>
      <c r="G12" s="360"/>
      <c r="H12" s="360"/>
      <c r="I12" s="360"/>
      <c r="J12" s="360"/>
      <c r="K12" s="386"/>
      <c r="L12" s="360"/>
      <c r="M12" s="360"/>
      <c r="N12" s="360"/>
      <c r="O12" s="386"/>
      <c r="P12" s="360"/>
      <c r="Q12" s="397"/>
      <c r="R12" s="389"/>
      <c r="S12" s="355"/>
      <c r="T12" s="365"/>
      <c r="U12" s="365"/>
      <c r="V12" s="357"/>
      <c r="W12" s="357"/>
      <c r="X12" s="365"/>
      <c r="Y12" s="364" t="s">
        <v>209</v>
      </c>
      <c r="Z12" s="394"/>
    </row>
    <row r="13" spans="1:27" ht="12" customHeight="1" x14ac:dyDescent="0.2">
      <c r="A13" s="1010"/>
      <c r="B13" s="355"/>
      <c r="C13" s="359"/>
      <c r="D13" s="359" t="s">
        <v>210</v>
      </c>
      <c r="E13" s="359"/>
      <c r="F13" s="949" t="s">
        <v>428</v>
      </c>
      <c r="G13" s="856"/>
      <c r="H13" s="972" t="s">
        <v>423</v>
      </c>
      <c r="I13" s="972"/>
      <c r="J13" s="972" t="s">
        <v>421</v>
      </c>
      <c r="K13" s="856"/>
      <c r="L13" s="946" t="s">
        <v>427</v>
      </c>
      <c r="M13" s="946"/>
      <c r="N13" s="972" t="s">
        <v>423</v>
      </c>
      <c r="O13" s="972"/>
      <c r="P13" s="972" t="s">
        <v>421</v>
      </c>
      <c r="Q13" s="394"/>
      <c r="S13" s="355"/>
      <c r="T13" s="365"/>
      <c r="U13" s="365"/>
      <c r="V13" s="357"/>
      <c r="W13" s="400"/>
      <c r="X13" s="365"/>
      <c r="Y13" s="364"/>
      <c r="Z13" s="394"/>
    </row>
    <row r="14" spans="1:27" ht="10.5" customHeight="1" x14ac:dyDescent="0.2">
      <c r="A14" s="1010"/>
      <c r="B14" s="362"/>
      <c r="C14" s="356" t="s">
        <v>211</v>
      </c>
      <c r="D14" s="359" t="s">
        <v>212</v>
      </c>
      <c r="E14" s="359"/>
      <c r="F14" s="862"/>
      <c r="G14" s="359"/>
      <c r="H14" s="862"/>
      <c r="I14" s="359"/>
      <c r="J14" s="862"/>
      <c r="K14" s="359"/>
      <c r="L14" s="862"/>
      <c r="M14" s="385"/>
      <c r="N14" s="862"/>
      <c r="O14" s="385"/>
      <c r="P14" s="862"/>
      <c r="Q14" s="397"/>
      <c r="R14" s="389"/>
      <c r="S14" s="355"/>
      <c r="T14" s="365"/>
      <c r="U14" s="365"/>
      <c r="V14" s="400"/>
      <c r="W14" s="365"/>
      <c r="X14" s="365"/>
      <c r="Y14" s="400"/>
      <c r="Z14" s="394"/>
    </row>
    <row r="15" spans="1:27" x14ac:dyDescent="0.2">
      <c r="A15" s="1010"/>
      <c r="B15" s="363"/>
      <c r="C15" s="364" t="s">
        <v>213</v>
      </c>
      <c r="D15" s="365"/>
      <c r="E15" s="365"/>
      <c r="F15" s="361"/>
      <c r="G15" s="859"/>
      <c r="H15" s="361"/>
      <c r="I15" s="974"/>
      <c r="J15" s="361"/>
      <c r="K15" s="859"/>
      <c r="L15" s="361"/>
      <c r="M15" s="834"/>
      <c r="N15" s="361"/>
      <c r="O15" s="971"/>
      <c r="P15" s="361"/>
      <c r="Q15" s="403"/>
      <c r="R15" s="389"/>
      <c r="S15" s="355"/>
      <c r="T15" s="365"/>
      <c r="U15" s="365"/>
      <c r="V15" s="400"/>
      <c r="W15" s="365"/>
      <c r="X15" s="365"/>
      <c r="Y15" s="400"/>
      <c r="Z15" s="394"/>
    </row>
    <row r="16" spans="1:27" x14ac:dyDescent="0.2">
      <c r="A16" s="1010"/>
      <c r="B16" s="366"/>
      <c r="C16" s="367"/>
      <c r="D16" s="367"/>
      <c r="E16" s="367"/>
      <c r="F16" s="367"/>
      <c r="G16" s="367"/>
      <c r="H16" s="367"/>
      <c r="I16" s="367"/>
      <c r="J16" s="367"/>
      <c r="K16" s="367"/>
      <c r="L16" s="367"/>
      <c r="M16" s="387"/>
      <c r="N16" s="367"/>
      <c r="O16" s="387"/>
      <c r="P16" s="367"/>
      <c r="Q16" s="404"/>
      <c r="R16" s="389"/>
      <c r="S16" s="405"/>
      <c r="T16" s="367"/>
      <c r="U16" s="367"/>
      <c r="V16" s="367"/>
      <c r="W16" s="367"/>
      <c r="X16" s="367"/>
      <c r="Y16" s="367"/>
      <c r="Z16" s="438"/>
    </row>
    <row r="17" spans="1:28" ht="10.9" customHeight="1" x14ac:dyDescent="0.2">
      <c r="A17" s="1010"/>
      <c r="B17" s="368"/>
      <c r="C17" s="369"/>
      <c r="D17" s="369"/>
      <c r="E17" s="369"/>
      <c r="F17" s="276"/>
      <c r="G17" s="276"/>
      <c r="H17" s="276"/>
      <c r="I17" s="276"/>
      <c r="J17" s="276"/>
      <c r="K17" s="276"/>
      <c r="L17" s="276"/>
      <c r="M17" s="321"/>
      <c r="N17" s="276"/>
      <c r="O17" s="321"/>
      <c r="P17" s="276"/>
      <c r="Q17" s="406"/>
      <c r="R17" s="389"/>
      <c r="S17" s="407"/>
      <c r="T17" s="369"/>
      <c r="U17" s="369"/>
      <c r="V17" s="369"/>
      <c r="W17" s="369"/>
      <c r="X17" s="369"/>
      <c r="Y17" s="369"/>
      <c r="Z17" s="436"/>
    </row>
    <row r="18" spans="1:28" s="276" customFormat="1" ht="10.9" customHeight="1" x14ac:dyDescent="0.2">
      <c r="A18" s="1010"/>
      <c r="B18" s="370"/>
      <c r="C18" s="321"/>
      <c r="D18" s="321"/>
      <c r="E18" s="321"/>
      <c r="F18" s="134"/>
      <c r="G18" s="134"/>
      <c r="H18" s="134"/>
      <c r="I18" s="134"/>
      <c r="J18" s="134"/>
      <c r="K18" s="134"/>
      <c r="L18" s="134"/>
      <c r="M18" s="129"/>
      <c r="N18" s="134"/>
      <c r="O18" s="129"/>
      <c r="P18" s="134"/>
      <c r="Q18" s="408"/>
      <c r="R18" s="409"/>
      <c r="S18" s="370"/>
      <c r="T18" s="321"/>
      <c r="U18" s="321"/>
      <c r="V18" s="321"/>
      <c r="W18" s="321"/>
      <c r="X18" s="321"/>
      <c r="Y18" s="321"/>
      <c r="Z18" s="435"/>
      <c r="AB18" s="439"/>
    </row>
    <row r="19" spans="1:28" s="276" customFormat="1" ht="10.9" customHeight="1" x14ac:dyDescent="0.2">
      <c r="A19" s="1010"/>
      <c r="B19" s="370"/>
      <c r="C19" s="320" t="s">
        <v>214</v>
      </c>
      <c r="D19" s="956"/>
      <c r="E19" s="321"/>
      <c r="F19" s="26">
        <v>325.50299999999999</v>
      </c>
      <c r="G19" s="371"/>
      <c r="H19" s="26">
        <v>345.86700000000002</v>
      </c>
      <c r="I19" s="371"/>
      <c r="J19" s="26">
        <v>336.38099999999997</v>
      </c>
      <c r="K19" s="371"/>
      <c r="L19" s="26">
        <v>500.95100000000002</v>
      </c>
      <c r="M19" s="147"/>
      <c r="N19" s="26">
        <v>396.036</v>
      </c>
      <c r="O19" s="147"/>
      <c r="P19" s="26">
        <v>343.02600000000001</v>
      </c>
      <c r="Q19" s="410"/>
      <c r="R19" s="409"/>
      <c r="S19" s="411">
        <v>2020</v>
      </c>
      <c r="T19" s="134"/>
      <c r="U19" s="495"/>
      <c r="V19" s="910"/>
      <c r="W19" s="26">
        <v>34453</v>
      </c>
      <c r="X19" s="26"/>
      <c r="Y19" s="26">
        <v>24788</v>
      </c>
      <c r="Z19" s="876"/>
      <c r="AB19" s="953"/>
    </row>
    <row r="20" spans="1:28" s="276" customFormat="1" ht="10.9" customHeight="1" x14ac:dyDescent="0.2">
      <c r="A20" s="1010"/>
      <c r="B20" s="370"/>
      <c r="C20" s="372" t="s">
        <v>215</v>
      </c>
      <c r="D20" s="957"/>
      <c r="E20" s="321"/>
      <c r="F20" s="26"/>
      <c r="G20" s="371"/>
      <c r="H20" s="26"/>
      <c r="I20" s="371"/>
      <c r="J20" s="26"/>
      <c r="K20" s="371"/>
      <c r="L20" s="26"/>
      <c r="M20" s="26"/>
      <c r="N20" s="26"/>
      <c r="O20" s="26"/>
      <c r="P20" s="26"/>
      <c r="Q20" s="410"/>
      <c r="R20" s="409"/>
      <c r="S20" s="411"/>
      <c r="T20" s="412"/>
      <c r="U20" s="413"/>
      <c r="V20" s="129"/>
      <c r="W20" s="129"/>
      <c r="X20" s="129"/>
      <c r="Y20" s="440"/>
      <c r="Z20" s="410"/>
      <c r="AB20" s="277"/>
    </row>
    <row r="21" spans="1:28" s="276" customFormat="1" ht="10.9" customHeight="1" x14ac:dyDescent="0.2">
      <c r="A21" s="1010"/>
      <c r="B21" s="373"/>
      <c r="C21" s="321"/>
      <c r="D21" s="958"/>
      <c r="E21" s="321"/>
      <c r="F21" s="26"/>
      <c r="G21" s="371"/>
      <c r="H21" s="26"/>
      <c r="I21" s="371"/>
      <c r="J21" s="26"/>
      <c r="K21" s="371"/>
      <c r="L21" s="26"/>
      <c r="M21" s="26"/>
      <c r="N21" s="26"/>
      <c r="O21" s="26"/>
      <c r="P21" s="26"/>
      <c r="Q21" s="410"/>
      <c r="R21" s="409"/>
      <c r="S21" s="411">
        <v>2019</v>
      </c>
      <c r="T21" s="134"/>
      <c r="U21" s="148"/>
      <c r="V21" s="148"/>
      <c r="W21" s="26">
        <v>41338</v>
      </c>
      <c r="X21" s="26"/>
      <c r="Y21" s="26">
        <v>29437</v>
      </c>
      <c r="Z21" s="435"/>
      <c r="AB21" s="277"/>
    </row>
    <row r="22" spans="1:28" s="276" customFormat="1" ht="10.9" customHeight="1" x14ac:dyDescent="0.2">
      <c r="A22" s="1010"/>
      <c r="B22" s="373"/>
      <c r="C22" s="321"/>
      <c r="D22" s="958"/>
      <c r="E22" s="321"/>
      <c r="F22" s="26"/>
      <c r="G22" s="371"/>
      <c r="H22" s="26"/>
      <c r="I22" s="371"/>
      <c r="J22" s="26"/>
      <c r="K22" s="371"/>
      <c r="L22" s="26"/>
      <c r="M22" s="26"/>
      <c r="N22" s="26"/>
      <c r="O22" s="26"/>
      <c r="P22" s="26"/>
      <c r="Q22" s="410"/>
      <c r="R22" s="409"/>
      <c r="S22" s="411"/>
      <c r="T22" s="412"/>
      <c r="U22" s="413"/>
      <c r="V22" s="129"/>
      <c r="W22" s="129"/>
      <c r="X22" s="129"/>
      <c r="Y22" s="440"/>
      <c r="Z22" s="410"/>
      <c r="AB22" s="277"/>
    </row>
    <row r="23" spans="1:28" s="276" customFormat="1" ht="10.9" customHeight="1" x14ac:dyDescent="0.2">
      <c r="A23" s="1010"/>
      <c r="B23" s="373"/>
      <c r="C23" s="321"/>
      <c r="D23" s="958"/>
      <c r="E23" s="321"/>
      <c r="F23" s="26"/>
      <c r="G23" s="371"/>
      <c r="H23" s="26"/>
      <c r="I23" s="371"/>
      <c r="J23" s="26"/>
      <c r="K23" s="371"/>
      <c r="L23" s="26"/>
      <c r="M23" s="26"/>
      <c r="N23" s="26"/>
      <c r="O23" s="26"/>
      <c r="P23" s="26"/>
      <c r="Q23" s="410"/>
      <c r="R23" s="409"/>
      <c r="S23" s="411">
        <v>2018</v>
      </c>
      <c r="T23" s="134"/>
      <c r="U23" s="148"/>
      <c r="V23" s="148"/>
      <c r="W23" s="26">
        <v>41071</v>
      </c>
      <c r="X23" s="26"/>
      <c r="Y23" s="26">
        <v>29636</v>
      </c>
      <c r="Z23" s="435"/>
      <c r="AB23" s="277"/>
    </row>
    <row r="24" spans="1:28" s="276" customFormat="1" ht="10.9" customHeight="1" x14ac:dyDescent="0.2">
      <c r="A24" s="1010"/>
      <c r="B24" s="373"/>
      <c r="C24" s="321"/>
      <c r="D24" s="958"/>
      <c r="E24" s="321"/>
      <c r="F24" s="26"/>
      <c r="G24" s="371"/>
      <c r="H24" s="26"/>
      <c r="I24" s="371"/>
      <c r="J24" s="26"/>
      <c r="K24" s="371"/>
      <c r="L24" s="26"/>
      <c r="M24" s="26"/>
      <c r="N24" s="26"/>
      <c r="O24" s="26"/>
      <c r="P24" s="26"/>
      <c r="Q24" s="410"/>
      <c r="R24" s="415"/>
      <c r="S24" s="411"/>
      <c r="T24" s="412"/>
      <c r="U24" s="413"/>
      <c r="V24" s="129"/>
      <c r="W24" s="129"/>
      <c r="X24" s="129"/>
      <c r="Y24" s="440"/>
      <c r="Z24" s="410"/>
      <c r="AB24" s="277"/>
    </row>
    <row r="25" spans="1:28" s="276" customFormat="1" ht="10.9" customHeight="1" x14ac:dyDescent="0.2">
      <c r="A25" s="1010"/>
      <c r="B25" s="373"/>
      <c r="C25" s="321"/>
      <c r="D25" s="958"/>
      <c r="E25" s="321"/>
      <c r="F25" s="26"/>
      <c r="G25" s="371"/>
      <c r="H25" s="26"/>
      <c r="I25" s="371"/>
      <c r="J25" s="26"/>
      <c r="K25" s="371"/>
      <c r="L25" s="26"/>
      <c r="M25" s="26"/>
      <c r="N25" s="26"/>
      <c r="O25" s="26"/>
      <c r="P25" s="26"/>
      <c r="Q25" s="410"/>
      <c r="R25" s="415"/>
      <c r="S25" s="411">
        <v>2017</v>
      </c>
      <c r="T25" s="412"/>
      <c r="U25" s="414"/>
      <c r="V25" s="126"/>
      <c r="W25" s="126">
        <v>45792</v>
      </c>
      <c r="X25" s="126"/>
      <c r="Y25" s="157">
        <v>21393</v>
      </c>
      <c r="Z25" s="410"/>
      <c r="AB25" s="277"/>
    </row>
    <row r="26" spans="1:28" s="276" customFormat="1" x14ac:dyDescent="0.2">
      <c r="A26" s="1010"/>
      <c r="B26" s="373"/>
      <c r="C26" s="321"/>
      <c r="D26" s="321"/>
      <c r="E26" s="321"/>
      <c r="F26" s="26"/>
      <c r="G26" s="371"/>
      <c r="H26" s="26"/>
      <c r="I26" s="371"/>
      <c r="J26" s="26"/>
      <c r="K26" s="371"/>
      <c r="L26" s="26"/>
      <c r="M26" s="26"/>
      <c r="N26" s="26"/>
      <c r="O26" s="26"/>
      <c r="P26" s="26"/>
      <c r="Q26" s="410"/>
      <c r="R26" s="416"/>
      <c r="S26" s="417"/>
      <c r="T26" s="418"/>
      <c r="U26" s="388"/>
      <c r="V26" s="321"/>
      <c r="W26" s="129"/>
      <c r="X26" s="129"/>
      <c r="Y26" s="440"/>
      <c r="Z26" s="410"/>
      <c r="AB26" s="277"/>
    </row>
    <row r="27" spans="1:28" s="276" customFormat="1" x14ac:dyDescent="0.2">
      <c r="A27" s="1010"/>
      <c r="B27" s="374"/>
      <c r="C27" s="320" t="s">
        <v>216</v>
      </c>
      <c r="D27" s="320"/>
      <c r="E27" s="321"/>
      <c r="F27" s="26">
        <v>248284.77299999999</v>
      </c>
      <c r="G27" s="371"/>
      <c r="H27" s="26">
        <v>259218.47099999999</v>
      </c>
      <c r="I27" s="371"/>
      <c r="J27" s="26">
        <v>268771.16200000001</v>
      </c>
      <c r="K27" s="371"/>
      <c r="L27" s="26">
        <v>234306.443</v>
      </c>
      <c r="M27" s="147"/>
      <c r="N27" s="26">
        <v>233744.72899999999</v>
      </c>
      <c r="O27" s="147"/>
      <c r="P27" s="26">
        <v>229698.351</v>
      </c>
      <c r="Q27" s="410"/>
      <c r="R27" s="419"/>
      <c r="S27" s="411">
        <v>2021</v>
      </c>
      <c r="T27" s="421"/>
      <c r="U27" s="495" t="s">
        <v>429</v>
      </c>
      <c r="V27" s="910"/>
      <c r="W27" s="26">
        <v>30270.486000000001</v>
      </c>
      <c r="X27" s="26"/>
      <c r="Y27" s="26">
        <v>20434.506000000001</v>
      </c>
      <c r="Z27" s="435"/>
      <c r="AB27" s="952"/>
    </row>
    <row r="28" spans="1:28" s="276" customFormat="1" x14ac:dyDescent="0.2">
      <c r="A28" s="1010"/>
      <c r="B28" s="375"/>
      <c r="C28" s="372" t="s">
        <v>217</v>
      </c>
      <c r="D28" s="372"/>
      <c r="E28" s="321"/>
      <c r="F28" s="26"/>
      <c r="G28" s="371"/>
      <c r="H28" s="26"/>
      <c r="I28" s="371"/>
      <c r="J28" s="26"/>
      <c r="K28" s="371"/>
      <c r="L28" s="26"/>
      <c r="M28" s="26"/>
      <c r="N28" s="26"/>
      <c r="O28" s="26"/>
      <c r="P28" s="26"/>
      <c r="Q28" s="410"/>
      <c r="R28" s="415"/>
      <c r="S28" s="420"/>
      <c r="T28" s="388"/>
      <c r="U28" s="451"/>
      <c r="V28" s="150"/>
      <c r="W28" s="960"/>
      <c r="X28" s="960"/>
      <c r="Y28" s="961"/>
      <c r="Z28" s="432"/>
      <c r="AA28" s="419"/>
      <c r="AB28" s="951"/>
    </row>
    <row r="29" spans="1:28" s="276" customFormat="1" ht="10.9" customHeight="1" x14ac:dyDescent="0.2">
      <c r="A29" s="1010"/>
      <c r="B29" s="373"/>
      <c r="C29" s="321"/>
      <c r="D29" s="321"/>
      <c r="E29" s="321"/>
      <c r="F29" s="26"/>
      <c r="G29" s="371"/>
      <c r="H29" s="26"/>
      <c r="I29" s="371"/>
      <c r="J29" s="26"/>
      <c r="K29" s="371"/>
      <c r="L29" s="26"/>
      <c r="M29" s="26"/>
      <c r="N29" s="26"/>
      <c r="O29" s="26"/>
      <c r="P29" s="26"/>
      <c r="Q29" s="410"/>
      <c r="R29" s="415"/>
      <c r="S29" s="411">
        <v>2020</v>
      </c>
      <c r="T29" s="118"/>
      <c r="U29" s="495" t="s">
        <v>430</v>
      </c>
      <c r="V29" s="910"/>
      <c r="W29" s="150">
        <v>30236.743999999999</v>
      </c>
      <c r="X29" s="150"/>
      <c r="Y29" s="222">
        <v>24563.825000000001</v>
      </c>
      <c r="Z29" s="435"/>
      <c r="AA29" s="112"/>
      <c r="AB29" s="951"/>
    </row>
    <row r="30" spans="1:28" s="276" customFormat="1" x14ac:dyDescent="0.2">
      <c r="A30" s="1010"/>
      <c r="B30" s="373"/>
      <c r="C30" s="321"/>
      <c r="D30" s="321"/>
      <c r="E30" s="321"/>
      <c r="F30" s="26"/>
      <c r="G30" s="371"/>
      <c r="H30" s="26"/>
      <c r="I30" s="371"/>
      <c r="J30" s="26"/>
      <c r="K30" s="371"/>
      <c r="L30" s="26"/>
      <c r="M30" s="26"/>
      <c r="N30" s="26"/>
      <c r="O30" s="26"/>
      <c r="P30" s="26"/>
      <c r="Q30" s="410"/>
      <c r="R30" s="415"/>
      <c r="S30" s="424"/>
      <c r="T30" s="118"/>
      <c r="U30" s="118"/>
      <c r="V30" s="150"/>
      <c r="W30" s="422"/>
      <c r="X30" s="422"/>
      <c r="Y30" s="441"/>
      <c r="Z30" s="408"/>
      <c r="AA30" s="112"/>
      <c r="AB30" s="951"/>
    </row>
    <row r="31" spans="1:28" s="276" customFormat="1" ht="10.9" customHeight="1" x14ac:dyDescent="0.2">
      <c r="A31" s="1010"/>
      <c r="B31" s="373"/>
      <c r="C31" s="321"/>
      <c r="D31" s="321"/>
      <c r="E31" s="321"/>
      <c r="F31" s="26"/>
      <c r="G31" s="371"/>
      <c r="H31" s="26"/>
      <c r="I31" s="371"/>
      <c r="J31" s="26"/>
      <c r="K31" s="371"/>
      <c r="L31" s="26"/>
      <c r="M31" s="26"/>
      <c r="N31" s="26"/>
      <c r="O31" s="26"/>
      <c r="P31" s="26"/>
      <c r="Q31" s="410"/>
      <c r="R31" s="415"/>
      <c r="S31" s="425"/>
      <c r="T31" s="426"/>
      <c r="U31" s="427"/>
      <c r="V31" s="149"/>
      <c r="W31" s="149"/>
      <c r="X31" s="428"/>
      <c r="Y31" s="442"/>
      <c r="Z31" s="443"/>
      <c r="AA31" s="112"/>
      <c r="AB31" s="951"/>
    </row>
    <row r="32" spans="1:28" s="276" customFormat="1" ht="10.9" customHeight="1" x14ac:dyDescent="0.2">
      <c r="A32" s="1010"/>
      <c r="B32" s="373"/>
      <c r="C32" s="321"/>
      <c r="D32" s="321"/>
      <c r="E32" s="321"/>
      <c r="F32" s="26"/>
      <c r="G32" s="371"/>
      <c r="H32" s="26"/>
      <c r="I32" s="371"/>
      <c r="J32" s="26"/>
      <c r="K32" s="371"/>
      <c r="L32" s="26"/>
      <c r="M32" s="26"/>
      <c r="N32" s="26"/>
      <c r="O32" s="26"/>
      <c r="P32" s="26"/>
      <c r="Q32" s="410"/>
      <c r="R32" s="415"/>
      <c r="S32" s="423"/>
      <c r="T32" s="388"/>
      <c r="U32" s="429"/>
      <c r="V32" s="321"/>
      <c r="W32" s="129"/>
      <c r="X32" s="129"/>
      <c r="Y32" s="129"/>
      <c r="Z32" s="408"/>
      <c r="AA32" s="112"/>
      <c r="AB32" s="951"/>
    </row>
    <row r="33" spans="1:35" s="276" customFormat="1" x14ac:dyDescent="0.2">
      <c r="A33" s="1010"/>
      <c r="B33" s="373"/>
      <c r="C33" s="321"/>
      <c r="D33" s="321"/>
      <c r="E33" s="321"/>
      <c r="F33" s="26"/>
      <c r="G33" s="371"/>
      <c r="H33" s="26"/>
      <c r="I33" s="371"/>
      <c r="J33" s="26"/>
      <c r="K33" s="371"/>
      <c r="L33" s="26"/>
      <c r="M33" s="26"/>
      <c r="N33" s="26"/>
      <c r="O33" s="26"/>
      <c r="P33" s="26"/>
      <c r="Q33" s="410"/>
      <c r="R33" s="415"/>
      <c r="S33" s="430">
        <v>2021</v>
      </c>
      <c r="T33" s="371"/>
      <c r="U33" s="835" t="s">
        <v>428</v>
      </c>
      <c r="V33" s="371"/>
      <c r="W33" s="26">
        <v>2404.8139999999999</v>
      </c>
      <c r="X33" s="26"/>
      <c r="Y33" s="26">
        <v>20434.506000000001</v>
      </c>
      <c r="Z33" s="432"/>
      <c r="AA33" s="419"/>
      <c r="AB33" s="951"/>
      <c r="AC33" s="927"/>
      <c r="AD33" s="371"/>
      <c r="AE33" s="835"/>
      <c r="AF33" s="371"/>
      <c r="AG33" s="26"/>
      <c r="AH33" s="26"/>
      <c r="AI33" s="26"/>
    </row>
    <row r="34" spans="1:35" s="276" customFormat="1" ht="10.9" customHeight="1" x14ac:dyDescent="0.2">
      <c r="A34" s="1010"/>
      <c r="B34" s="373"/>
      <c r="C34" s="321"/>
      <c r="D34" s="321"/>
      <c r="E34" s="321"/>
      <c r="F34" s="26"/>
      <c r="G34" s="371"/>
      <c r="H34" s="26"/>
      <c r="I34" s="371"/>
      <c r="J34" s="26"/>
      <c r="K34" s="371"/>
      <c r="L34" s="26"/>
      <c r="M34" s="26"/>
      <c r="N34" s="26"/>
      <c r="O34" s="26"/>
      <c r="P34" s="26"/>
      <c r="Q34" s="410"/>
      <c r="R34" s="415"/>
      <c r="S34" s="431"/>
      <c r="T34" s="371"/>
      <c r="U34" s="196"/>
      <c r="V34" s="371"/>
      <c r="W34" s="26"/>
      <c r="X34" s="26"/>
      <c r="Y34" s="26"/>
      <c r="Z34" s="408"/>
      <c r="AA34" s="112"/>
      <c r="AB34" s="951"/>
      <c r="AC34" s="928"/>
      <c r="AD34" s="371"/>
      <c r="AE34" s="196"/>
      <c r="AF34" s="371"/>
      <c r="AG34" s="26"/>
      <c r="AH34" s="26"/>
      <c r="AI34" s="26"/>
    </row>
    <row r="35" spans="1:35" s="276" customFormat="1" x14ac:dyDescent="0.2">
      <c r="A35" s="1010"/>
      <c r="B35" s="374"/>
      <c r="C35" s="320" t="s">
        <v>218</v>
      </c>
      <c r="D35" s="320"/>
      <c r="E35" s="321"/>
      <c r="F35" s="26">
        <v>21146.228999999999</v>
      </c>
      <c r="G35" s="371"/>
      <c r="H35" s="26">
        <v>22153.834999999999</v>
      </c>
      <c r="I35" s="371"/>
      <c r="J35" s="26">
        <v>23204.68</v>
      </c>
      <c r="K35" s="371"/>
      <c r="L35" s="26">
        <v>24635.113000000001</v>
      </c>
      <c r="M35" s="147"/>
      <c r="N35" s="26">
        <v>23911.337</v>
      </c>
      <c r="O35" s="147"/>
      <c r="P35" s="26">
        <v>25047.983</v>
      </c>
      <c r="Q35" s="410"/>
      <c r="R35" s="415"/>
      <c r="S35" s="430"/>
      <c r="T35" s="371"/>
      <c r="U35" s="835" t="s">
        <v>423</v>
      </c>
      <c r="V35" s="371"/>
      <c r="W35" s="26">
        <v>2489.8690000000001</v>
      </c>
      <c r="X35" s="26"/>
      <c r="Y35" s="26">
        <v>22128.511999999999</v>
      </c>
      <c r="Z35" s="408"/>
      <c r="AA35" s="419"/>
      <c r="AB35" s="952"/>
      <c r="AC35" s="927"/>
      <c r="AD35" s="371"/>
      <c r="AE35" s="835"/>
      <c r="AF35" s="371"/>
      <c r="AG35" s="26"/>
      <c r="AH35" s="26"/>
      <c r="AI35" s="26"/>
    </row>
    <row r="36" spans="1:35" s="276" customFormat="1" x14ac:dyDescent="0.2">
      <c r="A36" s="1010"/>
      <c r="B36" s="375"/>
      <c r="C36" s="372" t="s">
        <v>219</v>
      </c>
      <c r="D36" s="372"/>
      <c r="E36" s="321"/>
      <c r="F36" s="26"/>
      <c r="G36" s="26"/>
      <c r="H36" s="26"/>
      <c r="I36" s="26"/>
      <c r="J36" s="26"/>
      <c r="K36" s="26"/>
      <c r="L36" s="26"/>
      <c r="M36" s="26"/>
      <c r="N36" s="26"/>
      <c r="O36" s="26"/>
      <c r="P36" s="26"/>
      <c r="Q36" s="410"/>
      <c r="R36" s="415"/>
      <c r="S36" s="431"/>
      <c r="T36" s="371"/>
      <c r="U36" s="196"/>
      <c r="V36" s="371"/>
      <c r="W36" s="26"/>
      <c r="X36" s="26"/>
      <c r="Y36" s="26"/>
      <c r="Z36" s="408"/>
      <c r="AA36" s="112"/>
      <c r="AB36" s="951"/>
      <c r="AC36" s="928"/>
      <c r="AD36" s="371"/>
      <c r="AE36" s="196"/>
      <c r="AF36" s="371"/>
      <c r="AG36" s="26"/>
      <c r="AH36" s="26"/>
      <c r="AI36" s="26"/>
    </row>
    <row r="37" spans="1:35" s="276" customFormat="1" x14ac:dyDescent="0.2">
      <c r="A37" s="1010"/>
      <c r="B37" s="374"/>
      <c r="C37" s="321"/>
      <c r="D37" s="321"/>
      <c r="E37" s="321"/>
      <c r="F37" s="26"/>
      <c r="G37" s="26"/>
      <c r="H37" s="26"/>
      <c r="I37" s="26"/>
      <c r="J37" s="26"/>
      <c r="K37" s="26"/>
      <c r="L37" s="26"/>
      <c r="M37" s="147"/>
      <c r="N37" s="26"/>
      <c r="O37" s="147"/>
      <c r="P37" s="26"/>
      <c r="Q37" s="410"/>
      <c r="R37" s="415"/>
      <c r="S37" s="430"/>
      <c r="T37" s="371"/>
      <c r="U37" s="835" t="s">
        <v>421</v>
      </c>
      <c r="V37" s="371"/>
      <c r="W37" s="26">
        <v>2463.1570000000002</v>
      </c>
      <c r="X37" s="26"/>
      <c r="Y37" s="26">
        <v>22286.14</v>
      </c>
      <c r="Z37" s="408"/>
      <c r="AA37" s="112"/>
      <c r="AB37" s="951"/>
      <c r="AC37" s="927"/>
      <c r="AD37" s="371"/>
      <c r="AE37" s="835"/>
      <c r="AF37" s="371"/>
      <c r="AG37" s="26"/>
      <c r="AH37" s="26"/>
      <c r="AI37" s="26"/>
    </row>
    <row r="38" spans="1:35" s="276" customFormat="1" ht="10.9" customHeight="1" x14ac:dyDescent="0.2">
      <c r="A38" s="1010"/>
      <c r="B38" s="373"/>
      <c r="C38" s="321"/>
      <c r="D38" s="321"/>
      <c r="E38" s="321"/>
      <c r="F38" s="26"/>
      <c r="G38" s="26"/>
      <c r="H38" s="26"/>
      <c r="I38" s="26"/>
      <c r="J38" s="26"/>
      <c r="K38" s="26"/>
      <c r="L38" s="26"/>
      <c r="M38" s="26"/>
      <c r="N38" s="26"/>
      <c r="O38" s="26"/>
      <c r="P38" s="26"/>
      <c r="Q38" s="432"/>
      <c r="R38" s="415"/>
      <c r="S38" s="420"/>
      <c r="T38" s="388"/>
      <c r="U38" s="133"/>
      <c r="W38" s="134"/>
      <c r="X38" s="134"/>
      <c r="Y38" s="134"/>
      <c r="Z38" s="408"/>
      <c r="AA38" s="112"/>
      <c r="AB38" s="951"/>
      <c r="AC38" s="929"/>
      <c r="AD38" s="388"/>
      <c r="AE38" s="133"/>
      <c r="AG38" s="134"/>
      <c r="AH38" s="134"/>
      <c r="AI38" s="134"/>
    </row>
    <row r="39" spans="1:35" s="276" customFormat="1" ht="10.9" customHeight="1" x14ac:dyDescent="0.2">
      <c r="A39" s="1010"/>
      <c r="B39" s="373"/>
      <c r="C39" s="321"/>
      <c r="D39" s="321"/>
      <c r="E39" s="321"/>
      <c r="F39" s="26"/>
      <c r="G39" s="26"/>
      <c r="H39" s="26"/>
      <c r="I39" s="26"/>
      <c r="J39" s="26"/>
      <c r="K39" s="26"/>
      <c r="L39" s="26"/>
      <c r="M39" s="26"/>
      <c r="N39" s="26"/>
      <c r="O39" s="26"/>
      <c r="P39" s="26"/>
      <c r="Q39" s="432"/>
      <c r="R39" s="415"/>
      <c r="S39" s="423">
        <v>2020</v>
      </c>
      <c r="T39" s="388"/>
      <c r="U39" s="835" t="s">
        <v>427</v>
      </c>
      <c r="W39" s="222">
        <v>3179.3040000000001</v>
      </c>
      <c r="X39" s="222"/>
      <c r="Y39" s="222">
        <v>24563.825000000001</v>
      </c>
      <c r="Z39" s="408"/>
      <c r="AA39" s="112"/>
      <c r="AB39" s="951"/>
      <c r="AC39" s="930"/>
      <c r="AD39" s="388"/>
      <c r="AE39" s="835"/>
      <c r="AG39" s="222"/>
      <c r="AH39" s="222"/>
      <c r="AI39" s="222"/>
    </row>
    <row r="40" spans="1:35" s="276" customFormat="1" x14ac:dyDescent="0.2">
      <c r="A40" s="1010"/>
      <c r="B40" s="373"/>
      <c r="C40" s="321"/>
      <c r="D40" s="321"/>
      <c r="E40" s="321"/>
      <c r="F40" s="26"/>
      <c r="G40" s="26"/>
      <c r="H40" s="26"/>
      <c r="I40" s="26"/>
      <c r="J40" s="26"/>
      <c r="K40" s="26"/>
      <c r="L40" s="26"/>
      <c r="M40" s="26"/>
      <c r="N40" s="26"/>
      <c r="O40" s="26"/>
      <c r="P40" s="26"/>
      <c r="Q40" s="432"/>
      <c r="R40" s="415"/>
      <c r="S40" s="423"/>
      <c r="T40" s="421"/>
      <c r="U40" s="196"/>
      <c r="V40" s="371"/>
      <c r="W40" s="26"/>
      <c r="X40" s="26"/>
      <c r="Y40" s="26"/>
      <c r="Z40" s="408"/>
      <c r="AA40" s="419"/>
      <c r="AB40" s="951"/>
      <c r="AC40" s="930"/>
      <c r="AD40" s="421"/>
      <c r="AE40" s="835"/>
      <c r="AF40" s="371"/>
      <c r="AG40" s="26"/>
      <c r="AH40" s="26"/>
      <c r="AI40" s="26"/>
    </row>
    <row r="41" spans="1:35" s="276" customFormat="1" x14ac:dyDescent="0.2">
      <c r="A41" s="1010"/>
      <c r="B41" s="373"/>
      <c r="C41" s="321"/>
      <c r="D41" s="321"/>
      <c r="E41" s="321"/>
      <c r="F41" s="26"/>
      <c r="G41" s="371"/>
      <c r="H41" s="26"/>
      <c r="I41" s="371"/>
      <c r="J41" s="26"/>
      <c r="K41" s="371"/>
      <c r="L41" s="26"/>
      <c r="M41" s="371"/>
      <c r="N41" s="26"/>
      <c r="O41" s="371"/>
      <c r="P41" s="26"/>
      <c r="Q41" s="432"/>
      <c r="R41" s="415"/>
      <c r="S41" s="423"/>
      <c r="T41" s="388"/>
      <c r="U41" s="835" t="s">
        <v>423</v>
      </c>
      <c r="W41" s="222">
        <v>5243.7219999999998</v>
      </c>
      <c r="X41" s="222"/>
      <c r="Y41" s="222">
        <v>24866.743999999999</v>
      </c>
      <c r="Z41" s="408"/>
      <c r="AA41" s="112"/>
      <c r="AB41" s="951"/>
      <c r="AC41" s="930"/>
      <c r="AD41" s="388"/>
      <c r="AE41" s="835"/>
      <c r="AG41" s="222"/>
      <c r="AH41" s="222"/>
      <c r="AI41" s="222"/>
    </row>
    <row r="42" spans="1:35" s="276" customFormat="1" ht="10.9" customHeight="1" x14ac:dyDescent="0.2">
      <c r="A42" s="1010"/>
      <c r="B42" s="376"/>
      <c r="C42" s="377"/>
      <c r="D42" s="377"/>
      <c r="E42" s="377"/>
      <c r="F42" s="56"/>
      <c r="G42" s="377"/>
      <c r="H42" s="56"/>
      <c r="I42" s="377"/>
      <c r="J42" s="56"/>
      <c r="K42" s="377"/>
      <c r="L42" s="56"/>
      <c r="M42" s="377"/>
      <c r="N42" s="56"/>
      <c r="O42" s="377"/>
      <c r="P42" s="56"/>
      <c r="Q42" s="433"/>
      <c r="S42" s="423"/>
      <c r="T42" s="421"/>
      <c r="U42" s="196"/>
      <c r="V42" s="371"/>
      <c r="W42" s="26"/>
      <c r="X42" s="26"/>
      <c r="Y42" s="26"/>
      <c r="Z42" s="410"/>
      <c r="AB42" s="951"/>
      <c r="AC42" s="930"/>
      <c r="AD42" s="421"/>
      <c r="AE42" s="835"/>
      <c r="AF42" s="371"/>
      <c r="AG42" s="26"/>
      <c r="AH42" s="26"/>
      <c r="AI42" s="26"/>
    </row>
    <row r="43" spans="1:35" s="276" customFormat="1" ht="10.9" customHeight="1" x14ac:dyDescent="0.2">
      <c r="A43" s="1010"/>
      <c r="B43" s="373"/>
      <c r="C43" s="321"/>
      <c r="D43" s="321"/>
      <c r="E43" s="321"/>
      <c r="F43" s="378"/>
      <c r="G43" s="133"/>
      <c r="H43" s="378"/>
      <c r="I43" s="133"/>
      <c r="J43" s="378"/>
      <c r="K43" s="133"/>
      <c r="L43" s="378"/>
      <c r="M43" s="388"/>
      <c r="N43" s="378"/>
      <c r="O43" s="388"/>
      <c r="P43" s="378"/>
      <c r="Q43" s="408"/>
      <c r="R43" s="419"/>
      <c r="S43" s="423"/>
      <c r="T43" s="388"/>
      <c r="U43" s="835" t="s">
        <v>421</v>
      </c>
      <c r="W43" s="222">
        <v>1024.296</v>
      </c>
      <c r="X43" s="222"/>
      <c r="Y43" s="222">
        <v>24224.057000000001</v>
      </c>
      <c r="Z43" s="432"/>
      <c r="AA43" s="112"/>
      <c r="AB43" s="951"/>
      <c r="AC43" s="930"/>
      <c r="AD43" s="388"/>
      <c r="AE43" s="835"/>
      <c r="AG43" s="222"/>
      <c r="AH43" s="222"/>
      <c r="AI43" s="222"/>
    </row>
    <row r="44" spans="1:35" s="276" customFormat="1" x14ac:dyDescent="0.2">
      <c r="A44" s="1010"/>
      <c r="B44" s="374"/>
      <c r="C44" s="320" t="s">
        <v>83</v>
      </c>
      <c r="D44" s="320"/>
      <c r="E44" s="321"/>
      <c r="F44" s="35">
        <f>SUM(F19:F35)</f>
        <v>269756.505</v>
      </c>
      <c r="G44" s="133"/>
      <c r="H44" s="35">
        <f>SUM(H19:H35)</f>
        <v>281718.17300000001</v>
      </c>
      <c r="I44" s="133"/>
      <c r="J44" s="35">
        <f>SUM(J19:J36)</f>
        <v>292312.223</v>
      </c>
      <c r="K44" s="133"/>
      <c r="L44" s="35">
        <f>SUM(L19:L36)</f>
        <v>259442.50700000001</v>
      </c>
      <c r="M44" s="836"/>
      <c r="N44" s="35">
        <f>SUM(N19:N36)</f>
        <v>258052.10199999998</v>
      </c>
      <c r="O44" s="836"/>
      <c r="P44" s="35">
        <f>SUM(P19:P36)</f>
        <v>255089.36000000002</v>
      </c>
      <c r="Q44" s="435"/>
      <c r="R44" s="419"/>
      <c r="S44" s="423"/>
      <c r="T44" s="421"/>
      <c r="U44" s="111"/>
      <c r="W44" s="434"/>
      <c r="X44" s="434"/>
      <c r="Y44" s="444"/>
      <c r="Z44" s="408"/>
      <c r="AA44" s="112"/>
      <c r="AB44" s="951"/>
      <c r="AC44" s="321"/>
    </row>
    <row r="45" spans="1:35" ht="10.9" customHeight="1" x14ac:dyDescent="0.2">
      <c r="A45" s="1010"/>
      <c r="B45" s="379"/>
      <c r="C45" s="372" t="s">
        <v>84</v>
      </c>
      <c r="D45" s="372"/>
      <c r="E45" s="321"/>
      <c r="F45" s="321"/>
      <c r="G45" s="321"/>
      <c r="H45" s="321"/>
      <c r="I45" s="321"/>
      <c r="J45" s="321"/>
      <c r="K45" s="321"/>
      <c r="L45" s="321"/>
      <c r="M45" s="321"/>
      <c r="N45" s="321"/>
      <c r="O45" s="321"/>
      <c r="P45" s="321"/>
      <c r="Q45" s="410"/>
      <c r="R45" s="276"/>
      <c r="S45" s="715"/>
      <c r="T45" s="421"/>
      <c r="U45" s="388"/>
      <c r="V45" s="321"/>
      <c r="W45" s="129"/>
      <c r="X45" s="129"/>
      <c r="Y45" s="440"/>
      <c r="Z45" s="410"/>
      <c r="AA45" s="276"/>
      <c r="AB45" s="951"/>
    </row>
    <row r="46" spans="1:35" ht="10.9" customHeight="1" x14ac:dyDescent="0.2">
      <c r="A46" s="1010"/>
      <c r="B46" s="380"/>
      <c r="C46" s="381"/>
      <c r="D46" s="381"/>
      <c r="E46" s="381"/>
      <c r="F46" s="837"/>
      <c r="G46" s="837"/>
      <c r="H46" s="837"/>
      <c r="I46" s="837"/>
      <c r="J46" s="837"/>
      <c r="K46" s="837"/>
      <c r="L46" s="837"/>
      <c r="M46" s="837"/>
      <c r="N46" s="837"/>
      <c r="O46" s="837"/>
      <c r="P46" s="837"/>
      <c r="Q46" s="838"/>
      <c r="R46" s="276"/>
      <c r="S46" s="839"/>
      <c r="T46" s="837"/>
      <c r="U46" s="837"/>
      <c r="V46" s="837"/>
      <c r="W46" s="840"/>
      <c r="X46" s="837"/>
      <c r="Y46" s="837"/>
      <c r="Z46" s="838"/>
      <c r="AA46" s="276"/>
      <c r="AB46" s="276"/>
    </row>
    <row r="47" spans="1:35" ht="15" customHeight="1" x14ac:dyDescent="0.2">
      <c r="A47" s="1010"/>
      <c r="B47" s="40" t="s">
        <v>42</v>
      </c>
    </row>
    <row r="48" spans="1:35" ht="11.25" customHeight="1" x14ac:dyDescent="0.2">
      <c r="B48" s="40" t="s">
        <v>63</v>
      </c>
      <c r="K48" s="389"/>
      <c r="L48" s="389"/>
      <c r="M48" s="389"/>
      <c r="P48" s="390"/>
      <c r="Q48" s="437"/>
      <c r="V48" s="389"/>
      <c r="W48" s="389"/>
      <c r="X48" s="389"/>
      <c r="Y48" s="389"/>
      <c r="Z48" s="389"/>
      <c r="AA48" s="389"/>
    </row>
    <row r="49" spans="11:18" x14ac:dyDescent="0.2">
      <c r="K49" s="389"/>
      <c r="L49" s="389"/>
      <c r="M49" s="389"/>
      <c r="Q49" s="437"/>
      <c r="R49" s="437"/>
    </row>
  </sheetData>
  <mergeCells count="6">
    <mergeCell ref="N5:Q5"/>
    <mergeCell ref="Y5:Z5"/>
    <mergeCell ref="Y6:Z6"/>
    <mergeCell ref="A6:A47"/>
    <mergeCell ref="L9:P9"/>
    <mergeCell ref="F9:J9"/>
  </mergeCells>
  <printOptions verticalCentered="1"/>
  <pageMargins left="0.24" right="0.24" top="0.51" bottom="0.51" header="0.51" footer="0.51"/>
  <pageSetup paperSize="9" scale="97"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2021Tab 1-Perm&amp;Penaw</vt:lpstr>
      <vt:lpstr>2021Tab 2-Hakmilik</vt:lpstr>
      <vt:lpstr>2021Tab 3-Exports by Type</vt:lpstr>
      <vt:lpstr>2021Tab 4-Exports by Country</vt:lpstr>
      <vt:lpstr>2021Tab 4-Exports by Countr_2</vt:lpstr>
      <vt:lpstr>2021Tab 5-Exports by Gred</vt:lpstr>
      <vt:lpstr>2021Tab 6-Imports by Type</vt:lpstr>
      <vt:lpstr>2021Tab 7 Imports by Country</vt:lpstr>
      <vt:lpstr>2021Tab 8&amp;9_Stok</vt:lpstr>
      <vt:lpstr>2021Tab 10-Consumption</vt:lpstr>
      <vt:lpstr>2021Tab 11-Price</vt:lpstr>
      <vt:lpstr>2021Tab 12-Workers</vt:lpstr>
      <vt:lpstr>2021Tab 13-Tren</vt:lpstr>
      <vt:lpstr>2021Tab 14</vt:lpstr>
      <vt:lpstr>'2021Tab 12-Workers'!Print_Area</vt:lpstr>
      <vt:lpstr>'2021Tab 13-Tren'!Print_Area</vt:lpstr>
      <vt:lpstr>'2021Tab 14'!Print_Area</vt:lpstr>
      <vt:lpstr>'2021Tab 3-Exports by Type'!Print_Area</vt:lpstr>
      <vt:lpstr>'2021Tab 4-Exports by Countr_2'!Print_Area</vt:lpstr>
      <vt:lpstr>'2021Tab 4-Exports by Country'!Print_Area</vt:lpstr>
      <vt:lpstr>'2021Tab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Nor'ain Othman</dc:creator>
  <cp:lastModifiedBy>Md Sobri Md Yusoff</cp:lastModifiedBy>
  <cp:lastPrinted>2021-07-09T13:08:26Z</cp:lastPrinted>
  <dcterms:created xsi:type="dcterms:W3CDTF">2005-10-28T08:06:39Z</dcterms:created>
  <dcterms:modified xsi:type="dcterms:W3CDTF">2022-01-14T00:50:27Z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