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showInkAnnotation="0" codeName="ThisWorkbook"/>
  <mc:AlternateContent xmlns:mc="http://schemas.openxmlformats.org/markup-compatibility/2006">
    <mc:Choice Requires="x15">
      <x15ac:absPath xmlns:x15ac="http://schemas.microsoft.com/office/spreadsheetml/2010/11/ac" url="D:\BGB Dec 2021\Penerbitan\"/>
    </mc:Choice>
  </mc:AlternateContent>
  <xr:revisionPtr revIDLastSave="0" documentId="13_ncr:1_{792B75DF-88E4-414D-8EE0-97511C82E9FF}" xr6:coauthVersionLast="47" xr6:coauthVersionMax="47" xr10:uidLastSave="{00000000-0000-0000-0000-000000000000}"/>
  <bookViews>
    <workbookView xWindow="-108" yWindow="-108" windowWidth="23256" windowHeight="12576" tabRatio="826" xr2:uid="{00000000-000D-0000-FFFF-FFFF00000000}"/>
  </bookViews>
  <sheets>
    <sheet name="2021Tab 1-Perm&amp;Penaw" sheetId="44" r:id="rId1"/>
    <sheet name="2021Tab 2-Hakmilik" sheetId="45" r:id="rId2"/>
    <sheet name="2021Tab 3-Exports by Type" sheetId="100" r:id="rId3"/>
    <sheet name="2021Tab 4-Exports by Country" sheetId="101" r:id="rId4"/>
    <sheet name="2021Tab 4-Exports by Countr_2" sheetId="105" r:id="rId5"/>
    <sheet name="2021Tab 5-Exports by Gred" sheetId="102" r:id="rId6"/>
    <sheet name="2021Tab 6-Imports by Type" sheetId="103" r:id="rId7"/>
    <sheet name="2021Tab 7 Imports by Country" sheetId="104" r:id="rId8"/>
    <sheet name="2021Tab 8&amp;9_Stok" sheetId="57" r:id="rId9"/>
    <sheet name="2021Tab 10-Consumption" sheetId="90" r:id="rId10"/>
    <sheet name="2021Tab 11-Price" sheetId="48" r:id="rId11"/>
    <sheet name="2021Tab 12-Workers" sheetId="49" r:id="rId12"/>
    <sheet name="2021Tab 13-Tren" sheetId="50" r:id="rId13"/>
    <sheet name="2021Tab 14" sheetId="58" r:id="rId14"/>
  </sheets>
  <definedNames>
    <definedName name="_xlnm._FilterDatabase" localSheetId="0" hidden="1">'2021Tab 1-Perm&amp;Penaw'!#REF!</definedName>
    <definedName name="_xlnm.Print_Area" localSheetId="11">'2021Tab 12-Workers'!$A$1:$AD$52</definedName>
    <definedName name="_xlnm.Print_Area" localSheetId="12">'2021Tab 13-Tren'!$A$1:$AH$48</definedName>
    <definedName name="_xlnm.Print_Area" localSheetId="13">'2021Tab 14'!$A$1:$Z$36</definedName>
    <definedName name="_xlnm.Print_Area" localSheetId="2">'2021Tab 3-Exports by Type'!$A$1:$AF$53</definedName>
    <definedName name="_xlnm.Print_Area" localSheetId="4">'2021Tab 4-Exports by Countr_2'!$A$1:$AC$39</definedName>
    <definedName name="_xlnm.Print_Area" localSheetId="3">'2021Tab 4-Exports by Country'!$A$1:$AC$38</definedName>
    <definedName name="_xlnm.Print_Area" localSheetId="6">'2021Tab 6-Imports by Type'!$A$1:$AF$55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38" i="49" l="1"/>
  <c r="AD30" i="50" l="1"/>
  <c r="T30" i="50"/>
  <c r="L30" i="50"/>
  <c r="AB44" i="49"/>
  <c r="L42" i="50" l="1"/>
  <c r="T42" i="50"/>
  <c r="AD42" i="50"/>
  <c r="L44" i="50"/>
  <c r="T44" i="50"/>
  <c r="AD44" i="50"/>
  <c r="L36" i="50"/>
  <c r="T36" i="50"/>
  <c r="AD36" i="50"/>
  <c r="L38" i="50"/>
  <c r="T38" i="50"/>
  <c r="AD38" i="50"/>
  <c r="Z46" i="49"/>
  <c r="AB46" i="49"/>
  <c r="Z48" i="49"/>
  <c r="AB48" i="49"/>
  <c r="Z40" i="49"/>
  <c r="AB40" i="49"/>
  <c r="Z42" i="49"/>
  <c r="AB42" i="49"/>
  <c r="AC44" i="90"/>
  <c r="AC46" i="90"/>
  <c r="AC38" i="90"/>
  <c r="AC40" i="90"/>
  <c r="E27" i="103"/>
  <c r="G27" i="103"/>
  <c r="O40" i="102"/>
  <c r="Q40" i="102"/>
  <c r="Y27" i="100"/>
  <c r="AA27" i="100"/>
  <c r="O27" i="100"/>
  <c r="Q27" i="100"/>
  <c r="E27" i="100"/>
  <c r="G27" i="100"/>
  <c r="I38" i="45"/>
  <c r="K38" i="45" s="1"/>
  <c r="I40" i="45"/>
  <c r="K40" i="45" s="1"/>
  <c r="I32" i="45"/>
  <c r="K32" i="45" s="1"/>
  <c r="I34" i="45"/>
  <c r="K34" i="45"/>
  <c r="P45" i="44"/>
  <c r="T45" i="44"/>
  <c r="AB45" i="44"/>
  <c r="P47" i="44"/>
  <c r="T47" i="44"/>
  <c r="AB47" i="44"/>
  <c r="P39" i="44"/>
  <c r="T39" i="44"/>
  <c r="AB39" i="44"/>
  <c r="P41" i="44"/>
  <c r="T41" i="44"/>
  <c r="AB41" i="44"/>
  <c r="I36" i="45" l="1"/>
  <c r="P32" i="44" l="1"/>
  <c r="T32" i="44"/>
  <c r="AB43" i="44"/>
  <c r="AB32" i="44" l="1"/>
  <c r="AB37" i="44"/>
  <c r="T37" i="44"/>
  <c r="P37" i="44"/>
  <c r="AB34" i="44" l="1"/>
  <c r="T34" i="44"/>
  <c r="P34" i="44"/>
  <c r="T43" i="44"/>
  <c r="P43" i="44"/>
  <c r="AD28" i="50"/>
  <c r="T28" i="50"/>
  <c r="L28" i="50"/>
  <c r="L40" i="50"/>
  <c r="AC30" i="90" l="1"/>
  <c r="AC32" i="90"/>
  <c r="AC42" i="90"/>
  <c r="O29" i="104" l="1"/>
  <c r="AI29" i="104"/>
  <c r="Y29" i="104"/>
  <c r="AE27" i="103"/>
  <c r="U27" i="103"/>
  <c r="K27" i="103"/>
  <c r="T40" i="102"/>
  <c r="AD40" i="102"/>
  <c r="AE27" i="100" l="1"/>
  <c r="U27" i="100"/>
  <c r="K27" i="100"/>
  <c r="K36" i="45" l="1"/>
  <c r="I27" i="45"/>
  <c r="K27" i="45" s="1"/>
  <c r="I25" i="45"/>
  <c r="K25" i="45" s="1"/>
  <c r="I30" i="45"/>
  <c r="K30" i="45" s="1"/>
  <c r="AD40" i="50" l="1"/>
  <c r="AA38" i="103"/>
  <c r="AC38" i="103"/>
  <c r="AA40" i="103"/>
  <c r="AC40" i="103"/>
  <c r="AA42" i="103"/>
  <c r="AC42" i="103"/>
  <c r="AA44" i="103"/>
  <c r="AC44" i="103"/>
  <c r="AD20" i="50" l="1"/>
  <c r="T20" i="50"/>
  <c r="L20" i="50"/>
  <c r="L22" i="50"/>
  <c r="T22" i="50"/>
  <c r="AD22" i="50"/>
  <c r="L24" i="50"/>
  <c r="T24" i="50"/>
  <c r="AD24" i="50"/>
  <c r="L26" i="50"/>
  <c r="T26" i="50"/>
  <c r="AD26" i="50"/>
  <c r="Z31" i="49"/>
  <c r="Z33" i="49"/>
  <c r="Z35" i="49"/>
  <c r="AC24" i="90"/>
  <c r="AC26" i="90"/>
  <c r="AC28" i="90"/>
  <c r="N44" i="57"/>
  <c r="P44" i="57"/>
  <c r="H44" i="57"/>
  <c r="J44" i="57"/>
  <c r="AA38" i="100" l="1"/>
  <c r="AC38" i="100"/>
  <c r="AA40" i="100"/>
  <c r="AC40" i="100"/>
  <c r="AA42" i="100"/>
  <c r="AC42" i="100"/>
  <c r="AA44" i="100"/>
  <c r="AC44" i="100"/>
  <c r="Y48" i="100"/>
  <c r="O48" i="100"/>
  <c r="Q48" i="100"/>
  <c r="S48" i="100"/>
  <c r="E48" i="100"/>
  <c r="G48" i="100"/>
  <c r="I48" i="100"/>
  <c r="I17" i="45"/>
  <c r="K17" i="45" s="1"/>
  <c r="AA48" i="100" l="1"/>
  <c r="AC48" i="100"/>
  <c r="AB24" i="44"/>
  <c r="T24" i="44"/>
  <c r="P24" i="44"/>
  <c r="F44" i="57" l="1"/>
  <c r="AD34" i="50" l="1"/>
  <c r="T34" i="50"/>
  <c r="L34" i="50"/>
  <c r="T40" i="50" l="1"/>
  <c r="Q31" i="58" l="1"/>
  <c r="S31" i="58"/>
  <c r="K31" i="58"/>
  <c r="M31" i="58"/>
  <c r="AC29" i="104"/>
  <c r="AE29" i="104"/>
  <c r="S29" i="104"/>
  <c r="U29" i="104"/>
  <c r="I29" i="104"/>
  <c r="K29" i="104"/>
  <c r="Y27" i="103"/>
  <c r="AA27" i="103"/>
  <c r="O27" i="103"/>
  <c r="Q27" i="103"/>
  <c r="Y40" i="102"/>
  <c r="AA40" i="102"/>
  <c r="O31" i="58" l="1"/>
  <c r="I31" i="58"/>
  <c r="F31" i="58"/>
  <c r="AB38" i="49"/>
  <c r="AB35" i="49"/>
  <c r="AB33" i="49"/>
  <c r="AB31" i="49"/>
  <c r="AB29" i="49"/>
  <c r="AC36" i="90"/>
  <c r="AC22" i="90"/>
  <c r="L44" i="57"/>
  <c r="AG51" i="104"/>
  <c r="AE51" i="104"/>
  <c r="AC51" i="104"/>
  <c r="AA51" i="104"/>
  <c r="W51" i="104"/>
  <c r="U51" i="104"/>
  <c r="S51" i="104"/>
  <c r="Q51" i="104"/>
  <c r="M51" i="104"/>
  <c r="K51" i="104"/>
  <c r="I51" i="104"/>
  <c r="G51" i="104"/>
  <c r="AG29" i="104"/>
  <c r="AA29" i="104"/>
  <c r="W29" i="104"/>
  <c r="Q29" i="104"/>
  <c r="M29" i="104"/>
  <c r="G29" i="104"/>
  <c r="W49" i="103"/>
  <c r="S49" i="103"/>
  <c r="Q49" i="103"/>
  <c r="O49" i="103"/>
  <c r="M49" i="103"/>
  <c r="I49" i="103"/>
  <c r="G49" i="103"/>
  <c r="E49" i="103"/>
  <c r="C49" i="103"/>
  <c r="AC27" i="103"/>
  <c r="W27" i="103"/>
  <c r="S27" i="103"/>
  <c r="M27" i="103"/>
  <c r="I27" i="103"/>
  <c r="C27" i="103"/>
  <c r="W40" i="102"/>
  <c r="M40" i="102"/>
  <c r="K40" i="102"/>
  <c r="I40" i="102"/>
  <c r="G40" i="102"/>
  <c r="E40" i="102"/>
  <c r="W48" i="100"/>
  <c r="M48" i="100"/>
  <c r="C48" i="100"/>
  <c r="AC27" i="100"/>
  <c r="W27" i="100"/>
  <c r="S27" i="100"/>
  <c r="M27" i="100"/>
  <c r="I27" i="100"/>
  <c r="C27" i="100"/>
  <c r="I23" i="45"/>
  <c r="K23" i="45" s="1"/>
  <c r="I21" i="45"/>
  <c r="K21" i="45" s="1"/>
  <c r="I19" i="45"/>
  <c r="K19" i="45" s="1"/>
  <c r="AB30" i="44"/>
  <c r="T30" i="44"/>
  <c r="P30" i="44"/>
  <c r="AB28" i="44"/>
  <c r="T28" i="44"/>
  <c r="P28" i="44"/>
  <c r="AB26" i="44"/>
  <c r="T26" i="44"/>
  <c r="P26" i="44"/>
  <c r="AA49" i="103" l="1"/>
  <c r="AC49" i="103"/>
  <c r="Y49" i="103"/>
</calcChain>
</file>

<file path=xl/sharedStrings.xml><?xml version="1.0" encoding="utf-8"?>
<sst xmlns="http://schemas.openxmlformats.org/spreadsheetml/2006/main" count="857" uniqueCount="434">
  <si>
    <t>JADUAL 1 :  PENAWARAN DAN PERMINTAAN GETAH ASLI</t>
  </si>
  <si>
    <t xml:space="preserve">Table 1 : Supply and Demand of Natural Rubber      </t>
  </si>
  <si>
    <t>Tan metrik  K.G.K.</t>
  </si>
  <si>
    <t xml:space="preserve">                Tonnes  D.R.C.</t>
  </si>
  <si>
    <t xml:space="preserve">  Tempoh</t>
  </si>
  <si>
    <t>Penawaran</t>
  </si>
  <si>
    <t>Permintaan</t>
  </si>
  <si>
    <t xml:space="preserve">  Period</t>
  </si>
  <si>
    <t>Supply</t>
  </si>
  <si>
    <t>Demand</t>
  </si>
  <si>
    <t>Stok</t>
  </si>
  <si>
    <t xml:space="preserve"> Import *</t>
  </si>
  <si>
    <t>Pengeluaran</t>
  </si>
  <si>
    <t>Jumlah</t>
  </si>
  <si>
    <t>Eksport *</t>
  </si>
  <si>
    <t>Penggunaan</t>
  </si>
  <si>
    <t xml:space="preserve">pada </t>
  </si>
  <si>
    <t xml:space="preserve"> Imports</t>
  </si>
  <si>
    <t>Production</t>
  </si>
  <si>
    <t>Exports</t>
  </si>
  <si>
    <t>Domestik</t>
  </si>
  <si>
    <t>awal</t>
  </si>
  <si>
    <t>Total</t>
  </si>
  <si>
    <t>Domestic</t>
  </si>
  <si>
    <t>akhir</t>
  </si>
  <si>
    <t>tempoh</t>
  </si>
  <si>
    <t>Consumption</t>
  </si>
  <si>
    <t xml:space="preserve">Stocks </t>
  </si>
  <si>
    <t>Estet</t>
  </si>
  <si>
    <t>Kebun Kecil**</t>
  </si>
  <si>
    <t>at the</t>
  </si>
  <si>
    <t>Estates</t>
  </si>
  <si>
    <t>Smallholdings</t>
  </si>
  <si>
    <t xml:space="preserve">at the </t>
  </si>
  <si>
    <t>beginning</t>
  </si>
  <si>
    <t>end of</t>
  </si>
  <si>
    <t>of period</t>
  </si>
  <si>
    <t>period</t>
  </si>
  <si>
    <t>FELDA**</t>
  </si>
  <si>
    <t>Lain-lain</t>
  </si>
  <si>
    <t>Others</t>
  </si>
  <si>
    <t>Dis.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</si>
  <si>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</si>
  <si>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K.G.K /</t>
    </r>
    <r>
      <rPr>
        <i/>
        <sz val="8"/>
        <rFont val="Arial"/>
        <family val="2"/>
      </rPr>
      <t>D.R.C</t>
    </r>
    <r>
      <rPr>
        <b/>
        <sz val="8"/>
        <rFont val="Arial"/>
        <family val="2"/>
      </rPr>
      <t xml:space="preserve"> - Kandungan Getah Kering/</t>
    </r>
    <r>
      <rPr>
        <i/>
        <sz val="8"/>
        <rFont val="Arial"/>
        <family val="2"/>
      </rPr>
      <t>Dry Rubber Content</t>
    </r>
  </si>
  <si>
    <t xml:space="preserve">*  Import dan Eksport - data hanya meliputi kod getah asli di bawah HS4001.10.000 hingga HS4001.29.999 </t>
  </si>
  <si>
    <t xml:space="preserve">    Imports and Exports -the data only covers natural rubber codes under HS4001.10.000 to HS4001.29.999 </t>
  </si>
  <si>
    <t>** Termasuk kebun kecil Lembaga Kemajuan Tanah Persekutuan (FELDA)</t>
  </si>
  <si>
    <t xml:space="preserve">    Includes Federal Land Development Authority (FELDA) smallholdings</t>
  </si>
  <si>
    <t>JADUAL 2 :   PENGELUARAN GETAH ASLI MENGIKUT HAK MILIK</t>
  </si>
  <si>
    <t>Table 2 :  Production of Natural Rubber by Ownership</t>
  </si>
  <si>
    <t>Tempoh</t>
  </si>
  <si>
    <t>Kebun Kecil*</t>
  </si>
  <si>
    <t>Period</t>
  </si>
  <si>
    <t xml:space="preserve">Estate                                                                                                             </t>
  </si>
  <si>
    <t xml:space="preserve">Smallholding                                                                                   </t>
  </si>
  <si>
    <t>Residen Malaysia</t>
  </si>
  <si>
    <t>Bukan Residen Malaysia</t>
  </si>
  <si>
    <t>Malaysian</t>
  </si>
  <si>
    <t>dan Hak Milik Bersama</t>
  </si>
  <si>
    <t>Residents</t>
  </si>
  <si>
    <t>Non-Malaysian Residents</t>
  </si>
  <si>
    <t>and Joint Ownership</t>
  </si>
  <si>
    <t>2017</t>
  </si>
  <si>
    <r>
      <t xml:space="preserve">                        K.G.K / </t>
    </r>
    <r>
      <rPr>
        <i/>
        <sz val="8"/>
        <rFont val="Arial"/>
        <family val="2"/>
      </rPr>
      <t>D.R.C</t>
    </r>
    <r>
      <rPr>
        <b/>
        <sz val="8"/>
        <rFont val="Arial"/>
        <family val="2"/>
      </rPr>
      <t xml:space="preserve"> - Kandungan Getah Kering / </t>
    </r>
    <r>
      <rPr>
        <i/>
        <sz val="8"/>
        <rFont val="Arial"/>
        <family val="2"/>
      </rPr>
      <t>Dry Rubber Content</t>
    </r>
  </si>
  <si>
    <t>* Termasuk kebun kecil Lembaga Kemajuan Tanah Persekutuan (FELDA)</t>
  </si>
  <si>
    <t xml:space="preserve"> </t>
  </si>
  <si>
    <t>JADUAL 3 :  EKSPORT GETAH ASLI MENGIKUT JENIS TERPILIH</t>
  </si>
  <si>
    <t>Table 3 :  Exports of Natural Rubber by Selected Types</t>
  </si>
  <si>
    <t>15</t>
  </si>
  <si>
    <t>Jenis</t>
  </si>
  <si>
    <r>
      <t>Ke dan melalui Singapura</t>
    </r>
    <r>
      <rPr>
        <b/>
        <vertAlign val="superscript"/>
        <sz val="8"/>
        <rFont val="Arial"/>
        <family val="2"/>
      </rPr>
      <t xml:space="preserve"> </t>
    </r>
  </si>
  <si>
    <t>Terus Negeri Asing</t>
  </si>
  <si>
    <t>Type</t>
  </si>
  <si>
    <t xml:space="preserve">To and via Singapore </t>
  </si>
  <si>
    <t>Direct Foreign</t>
  </si>
  <si>
    <t xml:space="preserve"> Getah Asap Berbunga</t>
  </si>
  <si>
    <t xml:space="preserve"> Ribbed Smoked Sheets</t>
  </si>
  <si>
    <t xml:space="preserve"> Lateks Pekat</t>
  </si>
  <si>
    <t xml:space="preserve"> Latex Concentrate</t>
  </si>
  <si>
    <t xml:space="preserve"> Getah Mutu Malaysia</t>
  </si>
  <si>
    <t xml:space="preserve"> Standard Malaysian Rubber</t>
  </si>
  <si>
    <t xml:space="preserve"> Jenis-jenis lain</t>
  </si>
  <si>
    <t xml:space="preserve"> Other types</t>
  </si>
  <si>
    <t xml:space="preserve"> Jumlah</t>
  </si>
  <si>
    <t xml:space="preserve"> Total</t>
  </si>
  <si>
    <t xml:space="preserve">  Jenis</t>
  </si>
  <si>
    <t xml:space="preserve">  Type</t>
  </si>
  <si>
    <t xml:space="preserve">  Jumlah</t>
  </si>
  <si>
    <t xml:space="preserve">  Total</t>
  </si>
  <si>
    <t>.</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</si>
  <si>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</si>
  <si>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</si>
  <si>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</si>
  <si>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4 :  EKSPORT GETAH  ASLI MENGIKUT NEGARA YANG DITUJU</t>
  </si>
  <si>
    <t>Table 4 :  Exports of Natural Rubber by Country of Destination</t>
  </si>
  <si>
    <t>16</t>
  </si>
  <si>
    <t>Tonnes  D.R.C.</t>
  </si>
  <si>
    <t>Negara-Negara Utama</t>
  </si>
  <si>
    <t>Major Countries</t>
  </si>
  <si>
    <t>Afrika Selatan</t>
  </si>
  <si>
    <t>South Africa</t>
  </si>
  <si>
    <r>
      <t>Amerika Syarikat/</t>
    </r>
    <r>
      <rPr>
        <i/>
        <sz val="8"/>
        <rFont val="Arial"/>
        <family val="2"/>
      </rPr>
      <t>U.S.A</t>
    </r>
  </si>
  <si>
    <t>Argentina</t>
  </si>
  <si>
    <r>
      <t>Belanda/</t>
    </r>
    <r>
      <rPr>
        <i/>
        <sz val="8"/>
        <rFont val="Arial"/>
        <family val="2"/>
      </rPr>
      <t>Netherlands</t>
    </r>
  </si>
  <si>
    <t xml:space="preserve">Belgium </t>
  </si>
  <si>
    <t>Brazil</t>
  </si>
  <si>
    <t>China</t>
  </si>
  <si>
    <t>Finland</t>
  </si>
  <si>
    <t>Greece</t>
  </si>
  <si>
    <t>Hong Kong</t>
  </si>
  <si>
    <t>Iran, Republik Islam</t>
  </si>
  <si>
    <t>Iran, Islamic Republic of</t>
  </si>
  <si>
    <r>
      <t>Itali/</t>
    </r>
    <r>
      <rPr>
        <i/>
        <sz val="8"/>
        <rFont val="Arial"/>
        <family val="2"/>
      </rPr>
      <t>Italy</t>
    </r>
  </si>
  <si>
    <r>
      <t>Jepun/</t>
    </r>
    <r>
      <rPr>
        <i/>
        <sz val="8"/>
        <rFont val="Arial"/>
        <family val="2"/>
      </rPr>
      <t>Japan</t>
    </r>
  </si>
  <si>
    <r>
      <t>Jerman/</t>
    </r>
    <r>
      <rPr>
        <i/>
        <sz val="8"/>
        <rFont val="Arial"/>
        <family val="2"/>
      </rPr>
      <t>Germany</t>
    </r>
  </si>
  <si>
    <r>
      <t>Kanada/</t>
    </r>
    <r>
      <rPr>
        <i/>
        <sz val="8"/>
        <rFont val="Arial"/>
        <family val="2"/>
      </rPr>
      <t>Canada</t>
    </r>
  </si>
  <si>
    <r>
      <t>Nota/</t>
    </r>
    <r>
      <rPr>
        <i/>
        <sz val="8"/>
        <rFont val="Arial"/>
        <family val="2"/>
      </rPr>
      <t xml:space="preserve">Notes </t>
    </r>
    <r>
      <rPr>
        <b/>
        <sz val="8"/>
        <rFont val="Arial"/>
        <family val="2"/>
      </rPr>
      <t xml:space="preserve">:    </t>
    </r>
    <r>
      <rPr>
        <b/>
        <vertAlign val="superscript"/>
        <sz val="9"/>
        <rFont val="Arial"/>
        <family val="2"/>
      </rPr>
      <t xml:space="preserve">p </t>
    </r>
    <r>
      <rPr>
        <b/>
        <sz val="8"/>
        <rFont val="Arial"/>
        <family val="2"/>
      </rPr>
      <t xml:space="preserve">Awalan / </t>
    </r>
    <r>
      <rPr>
        <i/>
        <sz val="8"/>
        <rFont val="Arial"/>
        <family val="2"/>
      </rPr>
      <t>Provisional</t>
    </r>
  </si>
  <si>
    <t xml:space="preserve">JADUAL 4 :  EKSPORT GETAH ASLI MENGIKUT NEGARA YANG DITUJU (samb.)  </t>
  </si>
  <si>
    <t>Table 4 :  Exports of Natural Rubber by Country of Destination (cont'd)</t>
  </si>
  <si>
    <t>Korea, Rep.</t>
  </si>
  <si>
    <t>Korea, Rep. of</t>
  </si>
  <si>
    <r>
      <t>Mesir/</t>
    </r>
    <r>
      <rPr>
        <i/>
        <sz val="8"/>
        <rFont val="Arial"/>
        <family val="2"/>
      </rPr>
      <t>Egypt</t>
    </r>
  </si>
  <si>
    <t>Mexico</t>
  </si>
  <si>
    <t>Pakistan</t>
  </si>
  <si>
    <r>
      <rPr>
        <b/>
        <sz val="8"/>
        <rFont val="Arial"/>
        <family val="2"/>
      </rPr>
      <t>Perancis/</t>
    </r>
    <r>
      <rPr>
        <i/>
        <sz val="8"/>
        <rFont val="Arial"/>
        <family val="2"/>
      </rPr>
      <t>France</t>
    </r>
  </si>
  <si>
    <t>Poland</t>
  </si>
  <si>
    <t>Portugal</t>
  </si>
  <si>
    <r>
      <t>Sepanyol/</t>
    </r>
    <r>
      <rPr>
        <i/>
        <sz val="8"/>
        <rFont val="Arial"/>
        <family val="2"/>
      </rPr>
      <t>Spain</t>
    </r>
  </si>
  <si>
    <t>Singapura</t>
  </si>
  <si>
    <t>Singapore</t>
  </si>
  <si>
    <t>Sweden</t>
  </si>
  <si>
    <t>Taiwan</t>
  </si>
  <si>
    <r>
      <t>Turki/</t>
    </r>
    <r>
      <rPr>
        <i/>
        <sz val="8"/>
        <rFont val="Arial"/>
        <family val="2"/>
      </rPr>
      <t>Turkey</t>
    </r>
  </si>
  <si>
    <t>Ukraine</t>
  </si>
  <si>
    <t>United Kingdom</t>
  </si>
  <si>
    <t>Vietnam</t>
  </si>
  <si>
    <t>Negara lain</t>
  </si>
  <si>
    <t>Other countries</t>
  </si>
  <si>
    <r>
      <t>Nota/</t>
    </r>
    <r>
      <rPr>
        <i/>
        <sz val="8"/>
        <rFont val="Arial"/>
        <family val="2"/>
      </rPr>
      <t>Notes</t>
    </r>
    <r>
      <rPr>
        <b/>
        <i/>
        <sz val="8"/>
        <rFont val="Arial"/>
        <family val="2"/>
      </rPr>
      <t xml:space="preserve">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</si>
  <si>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</si>
  <si>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</si>
  <si>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t>JADUAL 5:  EKSPORT GETAH MUTU MALAYSIA (G.M.M.) MENGIKUT GRED</t>
  </si>
  <si>
    <t>Table 5:  Exports of Standard Malaysian Rubber (S.M.R.) by Grade</t>
  </si>
  <si>
    <t>18</t>
  </si>
  <si>
    <t>Gred</t>
  </si>
  <si>
    <t>Grade</t>
  </si>
  <si>
    <t>G.M.M. L</t>
  </si>
  <si>
    <t xml:space="preserve">S.M.R.  L  </t>
  </si>
  <si>
    <t>G.M.M. 5</t>
  </si>
  <si>
    <t xml:space="preserve">S.M.R.  5  </t>
  </si>
  <si>
    <t>G.M.M. 10</t>
  </si>
  <si>
    <t xml:space="preserve">S.M.R.  10  </t>
  </si>
  <si>
    <t>G.M.M.  20</t>
  </si>
  <si>
    <t xml:space="preserve">S.M.R.  20 </t>
  </si>
  <si>
    <t>G.M.M. GP</t>
  </si>
  <si>
    <t xml:space="preserve">S.M.R.  GP   </t>
  </si>
  <si>
    <t>G.M.M.  CV</t>
  </si>
  <si>
    <t xml:space="preserve">S.M.R.  CV   </t>
  </si>
  <si>
    <t>Lain-Lain *</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</si>
  <si>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</si>
  <si>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Lain-lain termasuk</t>
    </r>
    <r>
      <rPr>
        <sz val="8"/>
        <rFont val="Arial"/>
        <family val="2"/>
      </rPr>
      <t xml:space="preserve"> </t>
    </r>
    <r>
      <rPr>
        <i/>
        <sz val="8"/>
        <rFont val="Arial"/>
        <family val="2"/>
      </rPr>
      <t>housegrade / Others includes housegrade</t>
    </r>
  </si>
  <si>
    <r>
      <t xml:space="preserve">                       Jumlah berbeza disebabkan pembundaran / </t>
    </r>
    <r>
      <rPr>
        <i/>
        <sz val="8"/>
        <rFont val="Arial"/>
        <family val="2"/>
      </rPr>
      <t>The total differs due to rounding</t>
    </r>
  </si>
  <si>
    <t>JADUAL 6 :  IMPORT GETAH ASLI MENGIKUT JENIS TERPILIH</t>
  </si>
  <si>
    <t>Table 6 :  Imports of Natural Rubber by Selected Types</t>
  </si>
  <si>
    <t xml:space="preserve">  Tonnes  D.R.C.</t>
  </si>
  <si>
    <r>
      <t xml:space="preserve"> Getah Berpiawaian</t>
    </r>
    <r>
      <rPr>
        <b/>
        <vertAlign val="superscript"/>
        <sz val="8"/>
        <rFont val="Arial"/>
        <family val="2"/>
      </rPr>
      <t>*</t>
    </r>
  </si>
  <si>
    <t xml:space="preserve"> Standard Rubber</t>
  </si>
  <si>
    <r>
      <t>Dari dan melalui Singapura</t>
    </r>
    <r>
      <rPr>
        <b/>
        <vertAlign val="superscript"/>
        <sz val="8"/>
        <rFont val="Arial"/>
        <family val="2"/>
      </rPr>
      <t xml:space="preserve"> </t>
    </r>
  </si>
  <si>
    <t xml:space="preserve">From and via Singapore </t>
  </si>
  <si>
    <t xml:space="preserve">  Getah Asap Berbunga</t>
  </si>
  <si>
    <t xml:space="preserve">  Ribbed Smoked Sheets</t>
  </si>
  <si>
    <t xml:space="preserve">  Lateks Pekat</t>
  </si>
  <si>
    <t xml:space="preserve">  Latex Concentrate</t>
  </si>
  <si>
    <t xml:space="preserve">  Jenis-jenis lain</t>
  </si>
  <si>
    <t xml:space="preserve">  Other types</t>
  </si>
  <si>
    <r>
      <t>Nota/</t>
    </r>
    <r>
      <rPr>
        <i/>
        <sz val="8"/>
        <rFont val="Arial"/>
        <family val="2"/>
      </rPr>
      <t>Notes</t>
    </r>
    <r>
      <rPr>
        <b/>
        <sz val="8"/>
        <rFont val="Arial"/>
        <family val="2"/>
      </rPr>
      <t xml:space="preserve"> :  </t>
    </r>
    <r>
      <rPr>
        <b/>
        <vertAlign val="superscript"/>
        <sz val="9"/>
        <rFont val="Arial"/>
        <family val="2"/>
      </rPr>
      <t>p</t>
    </r>
    <r>
      <rPr>
        <b/>
        <sz val="8"/>
        <rFont val="Arial"/>
        <family val="2"/>
      </rPr>
      <t xml:space="preserve">  Awalan / </t>
    </r>
    <r>
      <rPr>
        <i/>
        <sz val="8"/>
        <rFont val="Arial"/>
        <family val="2"/>
      </rPr>
      <t>Provisional</t>
    </r>
  </si>
  <si>
    <r>
      <t xml:space="preserve">                         * Piawaian getah secara teknikal setaraf dengan G.M.M. / </t>
    </r>
    <r>
      <rPr>
        <i/>
        <sz val="8"/>
        <rFont val="Arial"/>
        <family val="2"/>
      </rPr>
      <t xml:space="preserve">Rubber by technical standard similar to S.M.R. </t>
    </r>
  </si>
  <si>
    <r>
      <t xml:space="preserve">                         K.G.K / </t>
    </r>
    <r>
      <rPr>
        <i/>
        <sz val="8"/>
        <rFont val="Arial"/>
        <family val="2"/>
      </rPr>
      <t>D.R.C</t>
    </r>
    <r>
      <rPr>
        <b/>
        <sz val="8"/>
        <rFont val="Arial"/>
        <family val="2"/>
      </rPr>
      <t xml:space="preserve"> - Kandungan Getah Kering / </t>
    </r>
    <r>
      <rPr>
        <i/>
        <sz val="8"/>
        <rFont val="Arial"/>
        <family val="2"/>
      </rPr>
      <t>Dry Rubber Content</t>
    </r>
  </si>
  <si>
    <r>
      <t xml:space="preserve">                         Jumlah berbeza disebabkan pembundaran / </t>
    </r>
    <r>
      <rPr>
        <i/>
        <sz val="8"/>
        <rFont val="Arial"/>
        <family val="2"/>
      </rPr>
      <t>The total differs due to rounding</t>
    </r>
  </si>
  <si>
    <r>
      <t>JADUAL 7</t>
    </r>
    <r>
      <rPr>
        <b/>
        <sz val="9"/>
        <rFont val="Arial"/>
        <family val="2"/>
      </rPr>
      <t xml:space="preserve"> :  IMPORT GETAH ASLI MENGIKUT NEGARA ASAL</t>
    </r>
  </si>
  <si>
    <t>Table 7:  Imports of Natural Rubber by Country of Origin</t>
  </si>
  <si>
    <t xml:space="preserve">             Tonnes D.R.C.</t>
  </si>
  <si>
    <t xml:space="preserve"> Negara Asal</t>
  </si>
  <si>
    <t>Country of Origin</t>
  </si>
  <si>
    <t xml:space="preserve"> Indonesia Rep.</t>
  </si>
  <si>
    <r>
      <t xml:space="preserve"> Kemboja/</t>
    </r>
    <r>
      <rPr>
        <i/>
        <sz val="8"/>
        <rFont val="Arial"/>
        <family val="2"/>
      </rPr>
      <t>Cambodia</t>
    </r>
  </si>
  <si>
    <t xml:space="preserve"> India</t>
  </si>
  <si>
    <t xml:space="preserve"> Myanmar</t>
  </si>
  <si>
    <r>
      <t xml:space="preserve"> Filipina</t>
    </r>
    <r>
      <rPr>
        <sz val="8"/>
        <rFont val="Arial"/>
        <family val="2"/>
      </rPr>
      <t>/</t>
    </r>
    <r>
      <rPr>
        <i/>
        <sz val="8"/>
        <rFont val="Arial"/>
        <family val="2"/>
      </rPr>
      <t>Philippines</t>
    </r>
  </si>
  <si>
    <t xml:space="preserve"> Thailand</t>
  </si>
  <si>
    <t xml:space="preserve"> Vietnam</t>
  </si>
  <si>
    <r>
      <t xml:space="preserve"> Negara lain/</t>
    </r>
    <r>
      <rPr>
        <i/>
        <sz val="8"/>
        <rFont val="Arial"/>
        <family val="2"/>
      </rPr>
      <t>Other countries</t>
    </r>
  </si>
  <si>
    <t>Negara Asal</t>
  </si>
  <si>
    <t xml:space="preserve">Dari dan melalui Singapura </t>
  </si>
  <si>
    <r>
      <t>From and via Singapore</t>
    </r>
    <r>
      <rPr>
        <i/>
        <vertAlign val="superscript"/>
        <sz val="8"/>
        <rFont val="Arial"/>
        <family val="2"/>
      </rPr>
      <t xml:space="preserve"> </t>
    </r>
  </si>
  <si>
    <t>2018</t>
  </si>
  <si>
    <r>
      <t>Nota/</t>
    </r>
    <r>
      <rPr>
        <i/>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</si>
  <si>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t>JADUAL 8:  STOK GETAH ASLI PADA AKHIR BULAN MENGIKUT BANCI</t>
  </si>
  <si>
    <t>JADUAL 9 :  PENGELUARAN DAN STOK LATEKS PEKAT</t>
  </si>
  <si>
    <t>Table 8:  Stocks of Natural Rubber held at the end of the month by Census</t>
  </si>
  <si>
    <t>Table 9 :  Production and Stocks of Concentrated Latex</t>
  </si>
  <si>
    <t xml:space="preserve">         Tan metrik  K.G.K.</t>
  </si>
  <si>
    <t>Tonnes D.R.C.</t>
  </si>
  <si>
    <t>Pada</t>
  </si>
  <si>
    <t>Stok pada</t>
  </si>
  <si>
    <t>akhir tempoh</t>
  </si>
  <si>
    <t>bulan</t>
  </si>
  <si>
    <t>Stocks at the</t>
  </si>
  <si>
    <t>At the end</t>
  </si>
  <si>
    <t>end of period</t>
  </si>
  <si>
    <t>of the</t>
  </si>
  <si>
    <t>Banci</t>
  </si>
  <si>
    <t xml:space="preserve"> month</t>
  </si>
  <si>
    <t>Census</t>
  </si>
  <si>
    <t xml:space="preserve"> Estet Getah</t>
  </si>
  <si>
    <t xml:space="preserve"> Rubber Estates</t>
  </si>
  <si>
    <t>Pemproses Getah</t>
  </si>
  <si>
    <t>Rubber Processors</t>
  </si>
  <si>
    <t>Pengguna Getah</t>
  </si>
  <si>
    <t>Rubber Consumers</t>
  </si>
  <si>
    <t>JADUAL 10 :  PENGGUNAAN DOMESTIK GETAH ASLI MENGIKUT INDUSTRI</t>
  </si>
  <si>
    <t xml:space="preserve">Table 10 :  Domestic Consumption of Natural Rubber by Industry </t>
  </si>
  <si>
    <t>Keterangan</t>
  </si>
  <si>
    <t>Industri</t>
  </si>
  <si>
    <t>Membuat</t>
  </si>
  <si>
    <t>Membuat produk getah lain, t.k.m.</t>
  </si>
  <si>
    <t>Semua</t>
  </si>
  <si>
    <t xml:space="preserve">   Jumlah</t>
  </si>
  <si>
    <t xml:space="preserve">tayar dan </t>
  </si>
  <si>
    <t xml:space="preserve">kasut </t>
  </si>
  <si>
    <t>Manufacture of other rubber products, n.e.c.</t>
  </si>
  <si>
    <t>industri</t>
  </si>
  <si>
    <t xml:space="preserve">    Total</t>
  </si>
  <si>
    <t>Industry</t>
  </si>
  <si>
    <t>tiub</t>
  </si>
  <si>
    <t>getah</t>
  </si>
  <si>
    <t xml:space="preserve">                                                              </t>
  </si>
  <si>
    <t xml:space="preserve">                                                                                                                           </t>
  </si>
  <si>
    <t xml:space="preserve">pembuatan </t>
  </si>
  <si>
    <t>Description</t>
  </si>
  <si>
    <t xml:space="preserve">Tyres and </t>
  </si>
  <si>
    <t>Manufacture</t>
  </si>
  <si>
    <t>lain yang</t>
  </si>
  <si>
    <t>tubes</t>
  </si>
  <si>
    <t>of rubber</t>
  </si>
  <si>
    <t>Campuran</t>
  </si>
  <si>
    <t>Gelang</t>
  </si>
  <si>
    <t>Kepingan-</t>
  </si>
  <si>
    <t>Produk lateks</t>
  </si>
  <si>
    <t>Produk</t>
  </si>
  <si>
    <t>menggunakan</t>
  </si>
  <si>
    <t>industries</t>
  </si>
  <si>
    <t>footwear</t>
  </si>
  <si>
    <t>kepingan</t>
  </si>
  <si>
    <t>Latex products</t>
  </si>
  <si>
    <t xml:space="preserve">getah </t>
  </si>
  <si>
    <t>getah asli</t>
  </si>
  <si>
    <t>Rubber</t>
  </si>
  <si>
    <t xml:space="preserve">Rubber </t>
  </si>
  <si>
    <t>lain</t>
  </si>
  <si>
    <t>All other</t>
  </si>
  <si>
    <t>compound</t>
  </si>
  <si>
    <t>bands</t>
  </si>
  <si>
    <t xml:space="preserve">Sarung </t>
  </si>
  <si>
    <t>Benang</t>
  </si>
  <si>
    <t>Foam</t>
  </si>
  <si>
    <t xml:space="preserve">Other </t>
  </si>
  <si>
    <t>manufacturing</t>
  </si>
  <si>
    <t>sheeting</t>
  </si>
  <si>
    <t xml:space="preserve">tangan </t>
  </si>
  <si>
    <t xml:space="preserve">lateks </t>
  </si>
  <si>
    <t>rubber</t>
  </si>
  <si>
    <t>products</t>
  </si>
  <si>
    <t>consuming</t>
  </si>
  <si>
    <t>thread</t>
  </si>
  <si>
    <t>Other latex</t>
  </si>
  <si>
    <t>natural rubber</t>
  </si>
  <si>
    <t>gloves</t>
  </si>
  <si>
    <t>(a)</t>
  </si>
  <si>
    <r>
      <t>Nota/</t>
    </r>
    <r>
      <rPr>
        <sz val="8"/>
        <rFont val="Arial"/>
        <family val="2"/>
      </rPr>
      <t xml:space="preserve">Notes </t>
    </r>
    <r>
      <rPr>
        <b/>
        <sz val="8"/>
        <rFont val="Arial"/>
        <family val="2"/>
      </rPr>
      <t xml:space="preserve">:   </t>
    </r>
    <r>
      <rPr>
        <b/>
        <vertAlign val="superscript"/>
        <sz val="9"/>
        <rFont val="Arial"/>
        <family val="2"/>
      </rPr>
      <t>p</t>
    </r>
    <r>
      <rPr>
        <b/>
        <sz val="8"/>
        <rFont val="Arial"/>
        <family val="2"/>
      </rPr>
      <t xml:space="preserve">  Awalan / </t>
    </r>
    <r>
      <rPr>
        <i/>
        <sz val="8"/>
        <rFont val="Arial"/>
        <family val="2"/>
      </rPr>
      <t>Provisional</t>
    </r>
  </si>
  <si>
    <r>
      <t xml:space="preserve">                     K.G.K / </t>
    </r>
    <r>
      <rPr>
        <i/>
        <sz val="7"/>
        <rFont val="Arial"/>
        <family val="2"/>
      </rPr>
      <t>D.R.C</t>
    </r>
    <r>
      <rPr>
        <b/>
        <sz val="7"/>
        <rFont val="Arial"/>
        <family val="2"/>
      </rPr>
      <t xml:space="preserve"> - Kandungan Getah Kering / </t>
    </r>
    <r>
      <rPr>
        <i/>
        <sz val="7"/>
        <rFont val="Arial"/>
        <family val="2"/>
      </rPr>
      <t>Dry Rubber Content</t>
    </r>
  </si>
  <si>
    <r>
      <t xml:space="preserve">        </t>
    </r>
    <r>
      <rPr>
        <b/>
        <sz val="8"/>
        <rFont val="Arial"/>
        <family val="2"/>
      </rPr>
      <t>(a)</t>
    </r>
  </si>
  <si>
    <t>Semua industri pembuatan lain yang menggunakan getah asli mengikut keterangan industri termasuk industri membuat tali-temali, tali dan pintal, membuat keluaran pulpa, kertas dan kertas tebal, t.k.m., membuat keluaran-keluaran kimia, t.k.m., membuat keluaran-keluaran plastik, t.k.m., bengkel-bengkel, kabel dan dawai, membuat bahagian pengganti kereta motor dan kelengkapannya, membuat dan memasang basikal, basikal roda tiga dan beca.</t>
  </si>
  <si>
    <t>All other manufacturing industries consuming natural rubber according to industry description includes cordage, rope  and  twine industries, manufacture of pulp, paper and paperboard articles, n.e.c., manufacture of chemical products, n.e.c., manufacture of plastic products, n.e.c., foundries, cables and wires, manufacture of motor vehicle parts and accessories, manufacture and assembly of bicycles, tricycles and trishaws.</t>
  </si>
  <si>
    <r>
      <t xml:space="preserve">JADUAL 11:  </t>
    </r>
    <r>
      <rPr>
        <b/>
        <u/>
        <sz val="9"/>
        <rFont val="Arial"/>
        <family val="2"/>
      </rPr>
      <t xml:space="preserve">HARGA PURATA BULANAN BAGI GETAH ASLI </t>
    </r>
  </si>
  <si>
    <t xml:space="preserve">        Average Monthly Price of Natural Rubber (Noon Quotations - F.O.B.)</t>
  </si>
  <si>
    <t xml:space="preserve">Table 11 :  Average Monthly Price of Natural Rubber </t>
  </si>
  <si>
    <t xml:space="preserve">  Sen/Kg</t>
  </si>
  <si>
    <t>Harga di ladang</t>
  </si>
  <si>
    <t>Sebut Harga pada waktu tengah hari - "F.O.B."**</t>
  </si>
  <si>
    <t>Farmgate price</t>
  </si>
  <si>
    <t>Noon Quotations - F.O.B.</t>
  </si>
  <si>
    <t>Susu Getah Cair</t>
  </si>
  <si>
    <t>Lateks Pekat*</t>
  </si>
  <si>
    <t xml:space="preserve">Getah Mutu Malaysia (1 - Pallet tan metrik)  </t>
  </si>
  <si>
    <t>Field Latex</t>
  </si>
  <si>
    <t>Scrap</t>
  </si>
  <si>
    <t>Latex Concentrate</t>
  </si>
  <si>
    <t xml:space="preserve">Standard Malaysian Rubber (1 - Tonne pallet)    </t>
  </si>
  <si>
    <t>G.M.M. CV</t>
  </si>
  <si>
    <t>G.M.M. 20</t>
  </si>
  <si>
    <t>S.M.R. CV</t>
  </si>
  <si>
    <t>S.M.R. L</t>
  </si>
  <si>
    <t>S.M.R. 5</t>
  </si>
  <si>
    <t>S.M.R. GP</t>
  </si>
  <si>
    <t>S.M.R. 10</t>
  </si>
  <si>
    <t>S.M.R. 20</t>
  </si>
  <si>
    <t>2019</t>
  </si>
  <si>
    <r>
      <t>Nota/</t>
    </r>
    <r>
      <rPr>
        <i/>
        <sz val="8"/>
        <rFont val="Arial"/>
        <family val="2"/>
      </rPr>
      <t xml:space="preserve">Notes </t>
    </r>
    <r>
      <rPr>
        <b/>
        <sz val="8"/>
        <rFont val="Arial"/>
        <family val="2"/>
      </rPr>
      <t xml:space="preserve">:   </t>
    </r>
  </si>
  <si>
    <r>
      <rPr>
        <b/>
        <sz val="8"/>
        <rFont val="Arial"/>
        <family val="2"/>
      </rPr>
      <t>* 60% Kandungan Getah Kering (K.G.K)</t>
    </r>
    <r>
      <rPr>
        <sz val="8"/>
        <rFont val="Arial"/>
        <family val="2"/>
      </rPr>
      <t xml:space="preserve"> /</t>
    </r>
    <r>
      <rPr>
        <i/>
        <sz val="8"/>
        <rFont val="Arial"/>
        <family val="2"/>
      </rPr>
      <t xml:space="preserve"> 60% Dry Rubber Content (D.R.C.)</t>
    </r>
  </si>
  <si>
    <t>Punca: Lembaga Getah Malaysia (LGM)</t>
  </si>
  <si>
    <t xml:space="preserve">            </t>
  </si>
  <si>
    <r>
      <t xml:space="preserve">** </t>
    </r>
    <r>
      <rPr>
        <b/>
        <sz val="8"/>
        <rFont val="Arial"/>
        <family val="2"/>
      </rPr>
      <t>F.O.B.</t>
    </r>
    <r>
      <rPr>
        <sz val="8"/>
        <rFont val="Arial"/>
        <family val="2"/>
      </rPr>
      <t xml:space="preserve"> - </t>
    </r>
    <r>
      <rPr>
        <i/>
        <sz val="8"/>
        <rFont val="Arial"/>
        <family val="2"/>
      </rPr>
      <t>Free On Board</t>
    </r>
  </si>
  <si>
    <t>Source: Malaysian Rubber Board (MRB)</t>
  </si>
  <si>
    <t>JADUAL 12 :  GUNA TENAGA DAN GAJI &amp; UPAH DIBAYAR MENGIKUT KATEGORI PEKERJA DI ESTET GETAH</t>
  </si>
  <si>
    <t>Table 12 :  Employment and Salaries &amp; Wages Paid in Rubber Estates by Category of Workers</t>
  </si>
  <si>
    <t>Seperti</t>
  </si>
  <si>
    <t>Pekerja bergaji dan Gaji &amp; Upah</t>
  </si>
  <si>
    <t>Employees and Salaries &amp; Wages</t>
  </si>
  <si>
    <t xml:space="preserve">As at end </t>
  </si>
  <si>
    <t>Pekerja diambil secara langsung</t>
  </si>
  <si>
    <t>Pekerja diambil secara kontrak</t>
  </si>
  <si>
    <t>Employees directly employed</t>
  </si>
  <si>
    <t>Employees on contract basis</t>
  </si>
  <si>
    <t xml:space="preserve">Kakitangan </t>
  </si>
  <si>
    <t>Pekerja Estet</t>
  </si>
  <si>
    <t>Pekerja Kilang</t>
  </si>
  <si>
    <t>Pentadbiran</t>
  </si>
  <si>
    <t>Estate Workers</t>
  </si>
  <si>
    <t>Factory Workers</t>
  </si>
  <si>
    <t>Administrative Staff</t>
  </si>
  <si>
    <t>Bilangan</t>
  </si>
  <si>
    <t>Gaji &amp;</t>
  </si>
  <si>
    <t>pekerja</t>
  </si>
  <si>
    <t>Upah</t>
  </si>
  <si>
    <t xml:space="preserve">Number </t>
  </si>
  <si>
    <t>Salaries</t>
  </si>
  <si>
    <t>of workers</t>
  </si>
  <si>
    <t>&amp; Wages</t>
  </si>
  <si>
    <t>(RM'000)</t>
  </si>
  <si>
    <r>
      <t>Nota/</t>
    </r>
    <r>
      <rPr>
        <i/>
        <sz val="8"/>
        <rFont val="Arial"/>
        <family val="2"/>
      </rPr>
      <t>Notes</t>
    </r>
    <r>
      <rPr>
        <b/>
        <sz val="8"/>
        <rFont val="Arial"/>
        <family val="2"/>
      </rPr>
      <t xml:space="preserve"> : </t>
    </r>
  </si>
  <si>
    <r>
      <rPr>
        <vertAlign val="superscript"/>
        <sz val="8"/>
        <rFont val="Arial"/>
        <family val="2"/>
      </rPr>
      <t xml:space="preserve">p </t>
    </r>
    <r>
      <rPr>
        <sz val="8"/>
        <rFont val="Arial"/>
        <family val="2"/>
      </rPr>
      <t xml:space="preserve"> </t>
    </r>
    <r>
      <rPr>
        <b/>
        <sz val="8"/>
        <rFont val="Arial"/>
        <family val="2"/>
      </rPr>
      <t>Awalan</t>
    </r>
    <r>
      <rPr>
        <sz val="8"/>
        <rFont val="Arial"/>
        <family val="2"/>
      </rPr>
      <t xml:space="preserve"> / </t>
    </r>
    <r>
      <rPr>
        <i/>
        <sz val="8"/>
        <rFont val="Arial"/>
        <family val="2"/>
      </rPr>
      <t>Provisional</t>
    </r>
  </si>
  <si>
    <t xml:space="preserve">JADUAL 13 :  PRODUKTIVITI PENGELUARAN DAN PENOREH BAGI ESTET GETAH </t>
  </si>
  <si>
    <t>Table 13 :  Productivity of Production and Tappers in Rubber Estates</t>
  </si>
  <si>
    <t>Bilangan pekerja pada akhir tempoh</t>
  </si>
  <si>
    <t>Gaji &amp; Upah (RM '000)</t>
  </si>
  <si>
    <t>Keluasan</t>
  </si>
  <si>
    <t>Purata</t>
  </si>
  <si>
    <t>Produktiviti</t>
  </si>
  <si>
    <t>Number of workers at end of period</t>
  </si>
  <si>
    <t>Salaries &amp; Wages</t>
  </si>
  <si>
    <t>ditanam</t>
  </si>
  <si>
    <t>ditoreh</t>
  </si>
  <si>
    <t>bil. hari</t>
  </si>
  <si>
    <t xml:space="preserve">pengeluaran </t>
  </si>
  <si>
    <t>penoreh</t>
  </si>
  <si>
    <t>(Kg K.G.K)</t>
  </si>
  <si>
    <t>menoreh</t>
  </si>
  <si>
    <t>Productivity</t>
  </si>
  <si>
    <t>(sehari)</t>
  </si>
  <si>
    <t>(Kg D.R.C)</t>
  </si>
  <si>
    <t>Average</t>
  </si>
  <si>
    <t>of production</t>
  </si>
  <si>
    <t>Productivity of</t>
  </si>
  <si>
    <t>Lain-Lain</t>
  </si>
  <si>
    <t xml:space="preserve">number </t>
  </si>
  <si>
    <t>(Kg/Hek)</t>
  </si>
  <si>
    <t>tappers</t>
  </si>
  <si>
    <t>Planted</t>
  </si>
  <si>
    <t>Tapped</t>
  </si>
  <si>
    <t>of</t>
  </si>
  <si>
    <t>(Kg/Ha)</t>
  </si>
  <si>
    <t>(per day)</t>
  </si>
  <si>
    <t>area</t>
  </si>
  <si>
    <t>tapping</t>
  </si>
  <si>
    <t>at end of</t>
  </si>
  <si>
    <t>days</t>
  </si>
  <si>
    <t>Penoreh</t>
  </si>
  <si>
    <t>Pekerja</t>
  </si>
  <si>
    <t>(RM)</t>
  </si>
  <si>
    <t>Tappers</t>
  </si>
  <si>
    <t>Ladang</t>
  </si>
  <si>
    <t>(Hektar)</t>
  </si>
  <si>
    <t>(Kg D.R.C.)</t>
  </si>
  <si>
    <t>Field</t>
  </si>
  <si>
    <r>
      <t>(</t>
    </r>
    <r>
      <rPr>
        <i/>
        <sz val="8"/>
        <rFont val="Arial"/>
        <family val="2"/>
      </rPr>
      <t>Hectare</t>
    </r>
    <r>
      <rPr>
        <sz val="8"/>
        <rFont val="Arial"/>
        <family val="2"/>
      </rPr>
      <t>)</t>
    </r>
  </si>
  <si>
    <t>Workers</t>
  </si>
  <si>
    <r>
      <t>Nota/</t>
    </r>
    <r>
      <rPr>
        <b/>
        <i/>
        <sz val="8"/>
        <rFont val="Arial"/>
        <family val="2"/>
      </rPr>
      <t xml:space="preserve">Notes </t>
    </r>
    <r>
      <rPr>
        <b/>
        <sz val="8"/>
        <rFont val="Arial"/>
        <family val="2"/>
      </rPr>
      <t xml:space="preserve">:   </t>
    </r>
  </si>
  <si>
    <r>
      <rPr>
        <vertAlign val="superscript"/>
        <sz val="8"/>
        <rFont val="Arial"/>
        <family val="2"/>
      </rPr>
      <t>p</t>
    </r>
    <r>
      <rPr>
        <sz val="8"/>
        <rFont val="Arial"/>
        <family val="2"/>
      </rPr>
      <t xml:space="preserve">  </t>
    </r>
    <r>
      <rPr>
        <b/>
        <sz val="8"/>
        <rFont val="Arial"/>
        <family val="2"/>
      </rPr>
      <t>Awalan</t>
    </r>
    <r>
      <rPr>
        <sz val="8"/>
        <rFont val="Arial"/>
        <family val="2"/>
      </rPr>
      <t xml:space="preserve"> / </t>
    </r>
    <r>
      <rPr>
        <i/>
        <sz val="8"/>
        <rFont val="Arial"/>
        <family val="2"/>
      </rPr>
      <t>Provisional</t>
    </r>
  </si>
  <si>
    <r>
      <t xml:space="preserve">K.G.K / </t>
    </r>
    <r>
      <rPr>
        <i/>
        <sz val="8"/>
        <rFont val="Arial"/>
        <family val="2"/>
      </rPr>
      <t>D.R.C</t>
    </r>
    <r>
      <rPr>
        <b/>
        <sz val="8"/>
        <rFont val="Arial"/>
        <family val="2"/>
      </rPr>
      <t xml:space="preserve"> - Kandungan Getah Kering / </t>
    </r>
    <r>
      <rPr>
        <i/>
        <sz val="8"/>
        <rFont val="Arial"/>
        <family val="2"/>
      </rPr>
      <t>Dry Rubber Content</t>
    </r>
  </si>
  <si>
    <t xml:space="preserve">JADUAL 14 :  PENGELUARAN, KELUASAN DITOREH DAN PURATA BILANGAN HARI MENOREH BAGI ESTET GETAH MENGIKUT NEGERI </t>
  </si>
  <si>
    <t>Table 14 :  Production, Tapped Area and Average Number of Tapping Days in Rubber Estates by State</t>
  </si>
  <si>
    <t>Negeri</t>
  </si>
  <si>
    <t>Keluasan ditoreh pada akhir tempoh</t>
  </si>
  <si>
    <t>Purata bilangan hari menoreh</t>
  </si>
  <si>
    <t xml:space="preserve">State </t>
  </si>
  <si>
    <t>estet</t>
  </si>
  <si>
    <t>Tapped area at end of period</t>
  </si>
  <si>
    <t>Average number of tapping days</t>
  </si>
  <si>
    <t>Tan metrik K.G.K.</t>
  </si>
  <si>
    <t>Hektar</t>
  </si>
  <si>
    <t>of estates</t>
  </si>
  <si>
    <t>Hectare</t>
  </si>
  <si>
    <t>Johor</t>
  </si>
  <si>
    <t>Kedah &amp; Perlis</t>
  </si>
  <si>
    <t>Kelantan &amp; Terengganu</t>
  </si>
  <si>
    <t>Pahang</t>
  </si>
  <si>
    <t>Perak</t>
  </si>
  <si>
    <t xml:space="preserve">Selangor </t>
  </si>
  <si>
    <t>Sabah &amp; Sarawak</t>
  </si>
  <si>
    <r>
      <t>Nota/</t>
    </r>
    <r>
      <rPr>
        <i/>
        <sz val="8"/>
        <rFont val="Arial"/>
        <family val="2"/>
      </rPr>
      <t>Notes</t>
    </r>
    <r>
      <rPr>
        <b/>
        <sz val="8"/>
        <rFont val="Arial"/>
        <family val="2"/>
      </rPr>
      <t xml:space="preserve"> :   </t>
    </r>
  </si>
  <si>
    <r>
      <rPr>
        <b/>
        <vertAlign val="superscript"/>
        <sz val="8"/>
        <rFont val="Arial"/>
        <family val="2"/>
      </rPr>
      <t xml:space="preserve">p </t>
    </r>
    <r>
      <rPr>
        <b/>
        <sz val="8"/>
        <rFont val="Arial"/>
        <family val="2"/>
      </rPr>
      <t xml:space="preserve"> Awalan / </t>
    </r>
    <r>
      <rPr>
        <i/>
        <sz val="8"/>
        <rFont val="Arial"/>
        <family val="2"/>
      </rPr>
      <t>Provisional</t>
    </r>
  </si>
  <si>
    <r>
      <t>(a)</t>
    </r>
    <r>
      <rPr>
        <sz val="8"/>
        <rFont val="Arial"/>
        <family val="2"/>
      </rPr>
      <t xml:space="preserve">  </t>
    </r>
    <r>
      <rPr>
        <b/>
        <sz val="8"/>
        <rFont val="Arial"/>
        <family val="2"/>
      </rPr>
      <t xml:space="preserve">Tiada estet direkodkan bagi negeri Pulau Pinang / </t>
    </r>
    <r>
      <rPr>
        <i/>
        <sz val="8"/>
        <rFont val="Arial"/>
        <family val="2"/>
      </rPr>
      <t>No estates were recorded in Pulau Pinang.</t>
    </r>
  </si>
  <si>
    <r>
      <t xml:space="preserve">                    </t>
    </r>
    <r>
      <rPr>
        <b/>
        <sz val="8"/>
        <rFont val="Arial"/>
        <family val="2"/>
      </rPr>
      <t xml:space="preserve">   K.G.K</t>
    </r>
    <r>
      <rPr>
        <sz val="8"/>
        <rFont val="Arial"/>
        <family val="2"/>
      </rPr>
      <t xml:space="preserve"> / </t>
    </r>
    <r>
      <rPr>
        <i/>
        <sz val="8"/>
        <rFont val="Arial"/>
        <family val="2"/>
      </rPr>
      <t>D.R.C</t>
    </r>
    <r>
      <rPr>
        <sz val="8"/>
        <rFont val="Arial"/>
        <family val="2"/>
      </rPr>
      <t xml:space="preserve"> - Kandungan Getah Kering / </t>
    </r>
    <r>
      <rPr>
        <i/>
        <sz val="8"/>
        <rFont val="Arial"/>
        <family val="2"/>
      </rPr>
      <t>Dry Rubber Content</t>
    </r>
  </si>
  <si>
    <t>17</t>
  </si>
  <si>
    <t>20</t>
  </si>
  <si>
    <t>2020</t>
  </si>
  <si>
    <t>Jumlah Terkumpul</t>
  </si>
  <si>
    <t>Cumulative</t>
  </si>
  <si>
    <t>2021</t>
  </si>
  <si>
    <t>Melaka &amp; Negeri Sembilan</t>
  </si>
  <si>
    <t>Sekerap</t>
  </si>
  <si>
    <t>Okt.</t>
  </si>
  <si>
    <t>Nov.</t>
  </si>
  <si>
    <r>
      <t>Nov.</t>
    </r>
    <r>
      <rPr>
        <b/>
        <vertAlign val="superscript"/>
        <sz val="8"/>
        <rFont val="Arial"/>
        <family val="2"/>
      </rPr>
      <t>p</t>
    </r>
  </si>
  <si>
    <t> 634.74</t>
  </si>
  <si>
    <r>
      <t>Dis.</t>
    </r>
    <r>
      <rPr>
        <b/>
        <vertAlign val="superscript"/>
        <sz val="8"/>
        <rFont val="Arial"/>
        <family val="2"/>
      </rPr>
      <t>P</t>
    </r>
  </si>
  <si>
    <r>
      <t>Jan. - Dis.</t>
    </r>
    <r>
      <rPr>
        <b/>
        <vertAlign val="superscript"/>
        <sz val="8"/>
        <rFont val="Arial"/>
        <family val="2"/>
      </rPr>
      <t>P</t>
    </r>
  </si>
  <si>
    <t>Jan. - Dis.</t>
  </si>
  <si>
    <r>
      <t>Dis.</t>
    </r>
    <r>
      <rPr>
        <b/>
        <vertAlign val="superscript"/>
        <sz val="8"/>
        <rFont val="Arial"/>
        <family val="2"/>
      </rPr>
      <t>p</t>
    </r>
  </si>
  <si>
    <r>
      <t>Jan.-Dis.</t>
    </r>
    <r>
      <rPr>
        <b/>
        <vertAlign val="superscript"/>
        <sz val="8"/>
        <rFont val="Arial"/>
        <family val="2"/>
      </rPr>
      <t>p</t>
    </r>
  </si>
  <si>
    <t>Jan.-Dis.</t>
  </si>
  <si>
    <r>
      <t>Jan. - Dis.</t>
    </r>
    <r>
      <rPr>
        <b/>
        <vertAlign val="superscript"/>
        <sz val="8"/>
        <rFont val="Arial"/>
        <family val="2"/>
      </rPr>
      <t>p</t>
    </r>
  </si>
  <si>
    <t>Jan.- 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</si>
</sst>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_(* #,##0.00_);_(* \(#,##0.00\);_(* &quot;-&quot;??_);_(@_)"/>
    <numFmt numFmtId="165" formatCode="_-&quot;£&quot;* #,##0.00_-;\-&quot;£&quot;* #,##0.00_-;_-&quot;£&quot;* &quot;-&quot;??_-;_-@_-"/>
    <numFmt numFmtId="166" formatCode="_(* #,##0_);_(* \(#,##0\);_(* &quot;-&quot;??_);_(@_)"/>
    <numFmt numFmtId="167" formatCode="0_)"/>
    <numFmt numFmtId="168" formatCode="_(* #,##0.0_);_(* \(#,##0.0\);_(* &quot;-&quot;??_);_(@_)"/>
    <numFmt numFmtId="169" formatCode="0.00_)"/>
    <numFmt numFmtId="170" formatCode="_(* #,##0.000_);_(* \(#,##0.000\);_(* &quot;-&quot;??_);_(@_)"/>
    <numFmt numFmtId="171" formatCode="0.0"/>
    <numFmt numFmtId="172" formatCode="0.000"/>
  </numFmts>
  <fonts count="32" x14ac:knownFonts="1">
    <font>
      <sz val="10"/>
      <name val="Arial"/>
      <family val="2"/>
    </font>
    <font>
      <sz val="8"/>
      <name val="Arial"/>
      <family val="2"/>
    </font>
    <font>
      <b/>
      <sz val="8"/>
      <name val="Arial"/>
      <family val="2"/>
    </font>
    <font>
      <b/>
      <sz val="9"/>
      <name val="Arial"/>
      <family val="2"/>
    </font>
    <font>
      <i/>
      <sz val="9"/>
      <name val="Arial"/>
      <family val="2"/>
    </font>
    <font>
      <b/>
      <sz val="8"/>
      <name val="Times New Roman"/>
      <family val="1"/>
    </font>
    <font>
      <i/>
      <sz val="8"/>
      <name val="Arial"/>
      <family val="2"/>
    </font>
    <font>
      <b/>
      <sz val="7"/>
      <name val="Arial"/>
      <family val="2"/>
    </font>
    <font>
      <i/>
      <sz val="7"/>
      <name val="Arial"/>
      <family val="2"/>
    </font>
    <font>
      <sz val="9"/>
      <name val="Arial"/>
      <family val="2"/>
    </font>
    <font>
      <b/>
      <vertAlign val="superscript"/>
      <sz val="8"/>
      <name val="Arial"/>
      <family val="2"/>
    </font>
    <font>
      <i/>
      <sz val="10"/>
      <name val="Arial"/>
      <family val="2"/>
    </font>
    <font>
      <b/>
      <sz val="10"/>
      <name val="Arial"/>
      <family val="2"/>
    </font>
    <font>
      <sz val="8"/>
      <name val="Times New Roman"/>
      <family val="1"/>
    </font>
    <font>
      <b/>
      <i/>
      <sz val="8"/>
      <name val="Arial"/>
      <family val="2"/>
    </font>
    <font>
      <b/>
      <i/>
      <sz val="9"/>
      <name val="Arial"/>
      <family val="2"/>
    </font>
    <font>
      <sz val="10"/>
      <name val="Courier"/>
      <family val="3"/>
    </font>
    <font>
      <sz val="8"/>
      <name val="Courier"/>
      <family val="3"/>
    </font>
    <font>
      <b/>
      <sz val="10"/>
      <name val="Courier"/>
      <family val="3"/>
    </font>
    <font>
      <sz val="7"/>
      <name val="Arial"/>
      <family val="2"/>
    </font>
    <font>
      <strike/>
      <sz val="8"/>
      <name val="Arial"/>
      <family val="2"/>
    </font>
    <font>
      <sz val="11"/>
      <color indexed="8"/>
      <name val="Calibri"/>
      <family val="2"/>
    </font>
    <font>
      <vertAlign val="superscript"/>
      <sz val="8"/>
      <name val="Arial"/>
      <family val="2"/>
    </font>
    <font>
      <b/>
      <u/>
      <sz val="9"/>
      <name val="Arial"/>
      <family val="2"/>
    </font>
    <font>
      <b/>
      <vertAlign val="superscript"/>
      <sz val="9"/>
      <name val="Arial"/>
      <family val="2"/>
    </font>
    <font>
      <i/>
      <vertAlign val="superscript"/>
      <sz val="8"/>
      <name val="Arial"/>
      <family val="2"/>
    </font>
    <font>
      <sz val="10"/>
      <name val="Arial"/>
      <family val="2"/>
    </font>
    <font>
      <sz val="8"/>
      <color theme="0"/>
      <name val="Arial"/>
      <family val="2"/>
    </font>
    <font>
      <b/>
      <sz val="8"/>
      <color theme="0"/>
      <name val="Arial"/>
      <family val="2"/>
    </font>
    <font>
      <i/>
      <sz val="8"/>
      <color theme="0"/>
      <name val="Arial"/>
      <family val="2"/>
    </font>
    <font>
      <sz val="8"/>
      <color rgb="FFFF0000"/>
      <name val="Arial"/>
      <family val="2"/>
    </font>
    <font>
      <sz val="8"/>
      <color rgb="FF006600"/>
      <name val="Arial"/>
      <family val="2"/>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8">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diagonal/>
    </border>
    <border>
      <left/>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diagonal/>
    </border>
  </borders>
  <cellStyleXfs count="22">
    <xf numFmtId="0" fontId="0" fillId="0" borderId="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4" fontId="26" fillId="0" borderId="0" applyFont="0" applyFill="0" applyBorder="0" applyAlignment="0" applyProtection="0"/>
    <xf numFmtId="165" fontId="26" fillId="0" borderId="0" applyFont="0" applyFill="0" applyBorder="0" applyAlignment="0" applyProtection="0"/>
    <xf numFmtId="0" fontId="26" fillId="0" borderId="0"/>
    <xf numFmtId="0" fontId="26" fillId="0" borderId="0"/>
    <xf numFmtId="0" fontId="26" fillId="0" borderId="0"/>
    <xf numFmtId="0" fontId="26" fillId="0" borderId="0"/>
    <xf numFmtId="0" fontId="26" fillId="0" borderId="0"/>
    <xf numFmtId="0" fontId="21" fillId="0" borderId="0"/>
    <xf numFmtId="0" fontId="26" fillId="0" borderId="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xf numFmtId="43" fontId="26" fillId="0" borderId="0" applyFont="0" applyFill="0" applyBorder="0" applyAlignment="0" applyProtection="0"/>
  </cellStyleXfs>
  <cellXfs count="1029">
    <xf numFmtId="0" fontId="0" fillId="0" borderId="0" xfId="0"/>
    <xf numFmtId="0" fontId="1" fillId="0" borderId="0" xfId="14" applyFont="1" applyFill="1"/>
    <xf numFmtId="0" fontId="2" fillId="0" borderId="0" xfId="14" applyFont="1" applyFill="1"/>
    <xf numFmtId="0" fontId="1" fillId="0" borderId="0" xfId="14" applyFont="1"/>
    <xf numFmtId="0" fontId="3" fillId="0" borderId="0" xfId="14" applyFont="1" applyProtection="1">
      <protection locked="0"/>
    </xf>
    <xf numFmtId="0" fontId="4" fillId="0" borderId="0" xfId="14" applyFont="1" applyProtection="1">
      <protection locked="0"/>
    </xf>
    <xf numFmtId="0" fontId="5" fillId="0" borderId="0" xfId="14" applyFont="1" applyAlignment="1">
      <alignment horizontal="left" vertical="center" textRotation="180"/>
    </xf>
    <xf numFmtId="0" fontId="1" fillId="3" borderId="1" xfId="14" applyFont="1" applyFill="1" applyBorder="1"/>
    <xf numFmtId="0" fontId="1" fillId="3" borderId="2" xfId="14" applyFont="1" applyFill="1" applyBorder="1"/>
    <xf numFmtId="0" fontId="1" fillId="3" borderId="3" xfId="14" applyFont="1" applyFill="1" applyBorder="1"/>
    <xf numFmtId="0" fontId="1" fillId="3" borderId="0" xfId="14" applyFont="1" applyFill="1" applyBorder="1"/>
    <xf numFmtId="0" fontId="2" fillId="3" borderId="0" xfId="14" applyFont="1" applyFill="1" applyBorder="1" applyAlignment="1" applyProtection="1">
      <alignment horizontal="left"/>
      <protection locked="0"/>
    </xf>
    <xf numFmtId="0" fontId="2" fillId="3" borderId="0" xfId="14" applyFont="1" applyFill="1" applyBorder="1" applyAlignment="1" applyProtection="1">
      <protection locked="0"/>
    </xf>
    <xf numFmtId="0" fontId="2" fillId="3" borderId="0" xfId="14" applyFont="1" applyFill="1" applyBorder="1" applyAlignment="1" applyProtection="1">
      <alignment horizontal="left" indent="1"/>
      <protection locked="0"/>
    </xf>
    <xf numFmtId="0" fontId="6" fillId="3" borderId="0" xfId="14" applyFont="1" applyFill="1" applyBorder="1" applyAlignment="1" applyProtection="1">
      <protection locked="0"/>
    </xf>
    <xf numFmtId="0" fontId="6" fillId="3" borderId="0" xfId="14" applyFont="1" applyFill="1" applyBorder="1" applyAlignment="1" applyProtection="1">
      <alignment horizontal="left" indent="1"/>
      <protection locked="0"/>
    </xf>
    <xf numFmtId="0" fontId="6" fillId="3" borderId="0" xfId="14" applyFont="1" applyFill="1" applyBorder="1" applyAlignment="1"/>
    <xf numFmtId="0" fontId="2" fillId="3" borderId="3" xfId="14" applyFont="1" applyFill="1" applyBorder="1" applyAlignment="1" applyProtection="1">
      <alignment horizontal="left" indent="1"/>
      <protection locked="0"/>
    </xf>
    <xf numFmtId="0" fontId="6" fillId="3" borderId="3" xfId="14" applyFont="1" applyFill="1" applyBorder="1" applyAlignment="1" applyProtection="1">
      <alignment horizontal="left" indent="1"/>
      <protection locked="0"/>
    </xf>
    <xf numFmtId="0" fontId="1" fillId="3" borderId="3" xfId="14" applyFont="1" applyFill="1" applyBorder="1" applyAlignment="1">
      <alignment horizontal="left" indent="1"/>
    </xf>
    <xf numFmtId="0" fontId="1" fillId="3" borderId="0" xfId="14" applyFont="1" applyFill="1" applyBorder="1" applyAlignment="1">
      <alignment horizontal="left" indent="1"/>
    </xf>
    <xf numFmtId="0" fontId="1" fillId="3" borderId="4" xfId="14" applyFont="1" applyFill="1" applyBorder="1" applyAlignment="1">
      <alignment horizontal="left" indent="1"/>
    </xf>
    <xf numFmtId="0" fontId="1" fillId="3" borderId="5" xfId="14" applyFont="1" applyFill="1" applyBorder="1" applyAlignment="1">
      <alignment horizontal="left" indent="1"/>
    </xf>
    <xf numFmtId="0" fontId="1" fillId="0" borderId="6" xfId="14" applyFont="1" applyFill="1" applyBorder="1"/>
    <xf numFmtId="0" fontId="1" fillId="0" borderId="7" xfId="14" applyFont="1" applyFill="1" applyBorder="1"/>
    <xf numFmtId="0" fontId="1" fillId="0" borderId="0" xfId="14" applyFont="1" applyFill="1" applyBorder="1"/>
    <xf numFmtId="166" fontId="1" fillId="0" borderId="0" xfId="1" applyNumberFormat="1" applyFont="1" applyFill="1" applyAlignment="1">
      <alignment vertical="center"/>
    </xf>
    <xf numFmtId="0" fontId="1" fillId="0" borderId="4" xfId="14" applyFont="1" applyFill="1" applyBorder="1" applyAlignment="1">
      <alignment horizontal="left" indent="1"/>
    </xf>
    <xf numFmtId="0" fontId="1" fillId="0" borderId="5" xfId="14" applyFont="1" applyFill="1" applyBorder="1" applyAlignment="1">
      <alignment horizontal="left" indent="1"/>
    </xf>
    <xf numFmtId="166" fontId="1" fillId="0" borderId="5" xfId="1" applyNumberFormat="1" applyFont="1" applyFill="1" applyBorder="1" applyAlignment="1">
      <alignment horizontal="left" vertical="center"/>
    </xf>
    <xf numFmtId="0" fontId="1" fillId="0" borderId="3" xfId="14" applyFont="1" applyFill="1" applyBorder="1" applyAlignment="1">
      <alignment horizontal="left" indent="1"/>
    </xf>
    <xf numFmtId="0" fontId="1" fillId="0" borderId="0" xfId="14" applyFont="1" applyFill="1" applyBorder="1" applyAlignment="1">
      <alignment horizontal="left" indent="1"/>
    </xf>
    <xf numFmtId="166" fontId="1" fillId="0" borderId="0" xfId="1" applyNumberFormat="1" applyFont="1" applyFill="1" applyAlignment="1">
      <alignment horizontal="left" vertical="center"/>
    </xf>
    <xf numFmtId="0" fontId="2" fillId="0" borderId="3" xfId="14" applyFont="1" applyFill="1" applyBorder="1" applyAlignment="1">
      <alignment horizontal="left" indent="1"/>
    </xf>
    <xf numFmtId="0" fontId="2" fillId="0" borderId="0" xfId="14" applyFont="1" applyFill="1" applyBorder="1" applyAlignment="1">
      <alignment horizontal="left" indent="1"/>
    </xf>
    <xf numFmtId="166" fontId="2" fillId="0" borderId="0" xfId="1" applyNumberFormat="1" applyFont="1" applyFill="1" applyAlignment="1">
      <alignment vertical="center"/>
    </xf>
    <xf numFmtId="0" fontId="6" fillId="0" borderId="3" xfId="14" applyFont="1" applyFill="1" applyBorder="1" applyAlignment="1">
      <alignment horizontal="left" indent="1"/>
    </xf>
    <xf numFmtId="0" fontId="6" fillId="0" borderId="0" xfId="14" applyFont="1" applyFill="1" applyBorder="1" applyAlignment="1">
      <alignment horizontal="left" indent="1"/>
    </xf>
    <xf numFmtId="0" fontId="1" fillId="0" borderId="8" xfId="14" applyFont="1" applyFill="1" applyBorder="1"/>
    <xf numFmtId="0" fontId="1" fillId="0" borderId="9" xfId="14" applyFont="1" applyFill="1" applyBorder="1"/>
    <xf numFmtId="0" fontId="2" fillId="0" borderId="0" xfId="0" applyFont="1"/>
    <xf numFmtId="0" fontId="2" fillId="0" borderId="2" xfId="14" applyFont="1" applyBorder="1" applyAlignment="1"/>
    <xf numFmtId="0" fontId="2" fillId="0" borderId="0" xfId="14" applyFont="1" applyBorder="1"/>
    <xf numFmtId="0" fontId="2" fillId="0" borderId="0" xfId="14" applyFont="1"/>
    <xf numFmtId="0" fontId="1" fillId="0" borderId="0" xfId="14" applyFont="1" applyBorder="1"/>
    <xf numFmtId="0" fontId="2" fillId="3" borderId="2" xfId="14" applyFont="1" applyFill="1" applyBorder="1"/>
    <xf numFmtId="0" fontId="2" fillId="3" borderId="0" xfId="14" applyFont="1" applyFill="1" applyBorder="1"/>
    <xf numFmtId="0" fontId="6" fillId="3" borderId="0" xfId="14" applyFont="1" applyFill="1" applyBorder="1"/>
    <xf numFmtId="0" fontId="6" fillId="3" borderId="0" xfId="14" applyFont="1" applyFill="1" applyBorder="1" applyAlignment="1">
      <alignment horizontal="left"/>
    </xf>
    <xf numFmtId="0" fontId="2" fillId="3" borderId="7" xfId="14" applyFont="1" applyFill="1" applyBorder="1"/>
    <xf numFmtId="0" fontId="2" fillId="3" borderId="5" xfId="14" applyFont="1" applyFill="1" applyBorder="1"/>
    <xf numFmtId="0" fontId="2" fillId="3" borderId="0" xfId="14" applyFont="1" applyFill="1" applyBorder="1" applyAlignment="1">
      <alignment horizontal="right"/>
    </xf>
    <xf numFmtId="0" fontId="2" fillId="3" borderId="0" xfId="10" applyFont="1" applyFill="1" applyBorder="1" applyAlignment="1">
      <alignment horizontal="center"/>
    </xf>
    <xf numFmtId="0" fontId="2" fillId="3" borderId="0" xfId="10" applyFont="1" applyFill="1" applyAlignment="1">
      <alignment horizontal="center"/>
    </xf>
    <xf numFmtId="0" fontId="2" fillId="3" borderId="5" xfId="14" applyFont="1" applyFill="1" applyBorder="1" applyAlignment="1">
      <alignment horizontal="center"/>
    </xf>
    <xf numFmtId="166" fontId="1" fillId="0" borderId="0" xfId="1" applyNumberFormat="1" applyFont="1" applyFill="1" applyAlignment="1">
      <alignment horizontal="right" vertical="center"/>
    </xf>
    <xf numFmtId="166" fontId="1" fillId="0" borderId="5" xfId="1" applyNumberFormat="1" applyFont="1" applyFill="1" applyBorder="1" applyAlignment="1">
      <alignment vertical="center"/>
    </xf>
    <xf numFmtId="37" fontId="1" fillId="0" borderId="9" xfId="14" applyNumberFormat="1" applyFont="1" applyFill="1" applyBorder="1" applyProtection="1">
      <protection locked="0"/>
    </xf>
    <xf numFmtId="0" fontId="1" fillId="0" borderId="0" xfId="14" applyFont="1" applyProtection="1">
      <protection locked="0"/>
    </xf>
    <xf numFmtId="37" fontId="1" fillId="0" borderId="0" xfId="14" applyNumberFormat="1" applyFont="1" applyProtection="1">
      <protection locked="0"/>
    </xf>
    <xf numFmtId="0" fontId="1" fillId="0" borderId="0" xfId="14" applyFont="1" applyFill="1" applyBorder="1" applyAlignment="1">
      <alignment horizontal="center"/>
    </xf>
    <xf numFmtId="0" fontId="6" fillId="0" borderId="0" xfId="14" applyFont="1" applyAlignment="1">
      <alignment horizontal="center"/>
    </xf>
    <xf numFmtId="0" fontId="0" fillId="0" borderId="0" xfId="14" applyFont="1" applyAlignment="1">
      <alignment horizontal="right"/>
    </xf>
    <xf numFmtId="0" fontId="1" fillId="3" borderId="10" xfId="14" applyFont="1" applyFill="1" applyBorder="1"/>
    <xf numFmtId="0" fontId="1" fillId="3" borderId="11" xfId="14" applyFont="1" applyFill="1" applyBorder="1"/>
    <xf numFmtId="0" fontId="2" fillId="3" borderId="11" xfId="14" applyFont="1" applyFill="1" applyBorder="1" applyAlignment="1">
      <alignment horizontal="center"/>
    </xf>
    <xf numFmtId="0" fontId="2" fillId="3" borderId="11" xfId="14" applyFont="1" applyFill="1" applyBorder="1" applyAlignment="1" applyProtection="1">
      <alignment horizontal="center"/>
      <protection locked="0"/>
    </xf>
    <xf numFmtId="0" fontId="1" fillId="3" borderId="12" xfId="14" applyFont="1" applyFill="1" applyBorder="1" applyProtection="1">
      <protection locked="0"/>
    </xf>
    <xf numFmtId="0" fontId="1" fillId="0" borderId="11" xfId="14" applyFont="1" applyFill="1" applyBorder="1"/>
    <xf numFmtId="0" fontId="1" fillId="0" borderId="0" xfId="14" applyFont="1" applyFill="1" applyProtection="1">
      <protection locked="0"/>
    </xf>
    <xf numFmtId="37" fontId="1" fillId="0" borderId="0" xfId="14" applyNumberFormat="1" applyFont="1" applyFill="1" applyProtection="1">
      <protection locked="0"/>
    </xf>
    <xf numFmtId="37" fontId="2" fillId="0" borderId="0" xfId="14" applyNumberFormat="1" applyFont="1" applyFill="1" applyProtection="1">
      <protection locked="0"/>
    </xf>
    <xf numFmtId="0" fontId="1" fillId="0" borderId="13" xfId="14" applyFont="1" applyFill="1" applyBorder="1"/>
    <xf numFmtId="0" fontId="1" fillId="0" borderId="0" xfId="10" applyFont="1"/>
    <xf numFmtId="0" fontId="1" fillId="0" borderId="0" xfId="10" applyFont="1" applyFill="1"/>
    <xf numFmtId="0" fontId="0" fillId="0" borderId="0" xfId="10" applyFont="1"/>
    <xf numFmtId="0" fontId="0" fillId="0" borderId="0" xfId="10" applyFont="1" applyAlignment="1">
      <alignment horizontal="right"/>
    </xf>
    <xf numFmtId="0" fontId="0" fillId="0" borderId="0" xfId="10" applyFont="1" applyAlignment="1">
      <alignment horizontal="left"/>
    </xf>
    <xf numFmtId="0" fontId="3" fillId="0" borderId="0" xfId="10" applyFont="1" applyProtection="1">
      <protection locked="0"/>
    </xf>
    <xf numFmtId="0" fontId="1" fillId="0" borderId="0" xfId="10" applyFont="1" applyAlignment="1">
      <alignment horizontal="right"/>
    </xf>
    <xf numFmtId="0" fontId="1" fillId="0" borderId="0" xfId="10" applyFont="1" applyAlignment="1" applyProtection="1">
      <alignment horizontal="left"/>
      <protection locked="0"/>
    </xf>
    <xf numFmtId="0" fontId="1" fillId="0" borderId="0" xfId="10" applyFont="1" applyProtection="1">
      <protection locked="0"/>
    </xf>
    <xf numFmtId="0" fontId="4" fillId="0" borderId="0" xfId="10" applyFont="1" applyProtection="1">
      <protection locked="0"/>
    </xf>
    <xf numFmtId="0" fontId="1" fillId="0" borderId="0" xfId="10" applyFont="1" applyAlignment="1">
      <alignment horizontal="left"/>
    </xf>
    <xf numFmtId="0" fontId="1" fillId="0" borderId="0" xfId="10" applyFont="1" applyAlignment="1" applyProtection="1">
      <alignment horizontal="right"/>
      <protection locked="0"/>
    </xf>
    <xf numFmtId="0" fontId="1" fillId="3" borderId="1" xfId="10" applyFont="1" applyFill="1" applyBorder="1" applyProtection="1">
      <protection locked="0"/>
    </xf>
    <xf numFmtId="0" fontId="1" fillId="3" borderId="2" xfId="10" applyFont="1" applyFill="1" applyBorder="1" applyAlignment="1" applyProtection="1">
      <alignment horizontal="right"/>
      <protection locked="0"/>
    </xf>
    <xf numFmtId="0" fontId="1" fillId="3" borderId="2" xfId="10" applyFont="1" applyFill="1" applyBorder="1" applyProtection="1">
      <protection locked="0"/>
    </xf>
    <xf numFmtId="0" fontId="1" fillId="3" borderId="2" xfId="10" applyFont="1" applyFill="1" applyBorder="1" applyAlignment="1" applyProtection="1">
      <alignment horizontal="left"/>
      <protection locked="0"/>
    </xf>
    <xf numFmtId="0" fontId="2" fillId="3" borderId="3" xfId="10" applyFont="1" applyFill="1" applyBorder="1" applyProtection="1">
      <protection locked="0"/>
    </xf>
    <xf numFmtId="0" fontId="2" fillId="3" borderId="0" xfId="10" applyFont="1" applyFill="1" applyAlignment="1" applyProtection="1">
      <alignment horizontal="left"/>
      <protection locked="0"/>
    </xf>
    <xf numFmtId="0" fontId="2" fillId="3" borderId="0" xfId="10" applyFont="1" applyFill="1" applyProtection="1">
      <protection locked="0"/>
    </xf>
    <xf numFmtId="0" fontId="1" fillId="3" borderId="3" xfId="10" applyFont="1" applyFill="1" applyBorder="1" applyProtection="1">
      <protection locked="0"/>
    </xf>
    <xf numFmtId="0" fontId="6" fillId="3" borderId="0" xfId="10" applyFont="1" applyFill="1" applyAlignment="1" applyProtection="1">
      <alignment horizontal="left"/>
      <protection locked="0"/>
    </xf>
    <xf numFmtId="0" fontId="6" fillId="3" borderId="0" xfId="10" applyFont="1" applyFill="1" applyProtection="1">
      <protection locked="0"/>
    </xf>
    <xf numFmtId="0" fontId="1" fillId="3" borderId="0" xfId="10" applyFont="1" applyFill="1" applyAlignment="1" applyProtection="1">
      <alignment horizontal="left"/>
      <protection locked="0"/>
    </xf>
    <xf numFmtId="0" fontId="1" fillId="3" borderId="0" xfId="10" applyFont="1" applyFill="1" applyProtection="1">
      <protection locked="0"/>
    </xf>
    <xf numFmtId="0" fontId="1" fillId="3" borderId="0" xfId="10" applyFont="1" applyFill="1" applyAlignment="1" applyProtection="1">
      <alignment horizontal="right"/>
      <protection locked="0"/>
    </xf>
    <xf numFmtId="0" fontId="1" fillId="3" borderId="5" xfId="10" applyFont="1" applyFill="1" applyBorder="1" applyProtection="1">
      <protection locked="0"/>
    </xf>
    <xf numFmtId="167" fontId="1" fillId="3" borderId="0" xfId="10" applyNumberFormat="1" applyFont="1" applyFill="1" applyAlignment="1" applyProtection="1">
      <alignment horizontal="right"/>
      <protection locked="0"/>
    </xf>
    <xf numFmtId="167" fontId="1" fillId="3" borderId="0" xfId="10" applyNumberFormat="1" applyFont="1" applyFill="1" applyProtection="1">
      <protection locked="0"/>
    </xf>
    <xf numFmtId="167" fontId="1" fillId="3" borderId="0" xfId="10" applyNumberFormat="1" applyFont="1" applyFill="1" applyBorder="1" applyAlignment="1" applyProtection="1">
      <alignment horizontal="right"/>
      <protection locked="0"/>
    </xf>
    <xf numFmtId="167" fontId="1" fillId="3" borderId="0" xfId="10" applyNumberFormat="1" applyFont="1" applyFill="1" applyBorder="1" applyProtection="1">
      <protection locked="0"/>
    </xf>
    <xf numFmtId="0" fontId="1" fillId="3" borderId="0" xfId="10" applyFont="1" applyFill="1" applyBorder="1" applyAlignment="1" applyProtection="1">
      <alignment horizontal="left"/>
      <protection locked="0"/>
    </xf>
    <xf numFmtId="0" fontId="6" fillId="3" borderId="0" xfId="10" applyFont="1" applyFill="1" applyBorder="1" applyProtection="1">
      <protection locked="0"/>
    </xf>
    <xf numFmtId="0" fontId="1" fillId="3" borderId="4" xfId="10" applyFont="1" applyFill="1" applyBorder="1" applyProtection="1">
      <protection locked="0"/>
    </xf>
    <xf numFmtId="0" fontId="1" fillId="3" borderId="5" xfId="10" applyFont="1" applyFill="1" applyBorder="1" applyAlignment="1" applyProtection="1">
      <alignment horizontal="right"/>
      <protection locked="0"/>
    </xf>
    <xf numFmtId="0" fontId="1" fillId="3" borderId="5" xfId="10" applyFont="1" applyFill="1" applyBorder="1" applyAlignment="1" applyProtection="1">
      <alignment horizontal="left"/>
      <protection locked="0"/>
    </xf>
    <xf numFmtId="37" fontId="1" fillId="3" borderId="5" xfId="10" applyNumberFormat="1" applyFont="1" applyFill="1" applyBorder="1" applyProtection="1">
      <protection locked="0"/>
    </xf>
    <xf numFmtId="0" fontId="1" fillId="0" borderId="3" xfId="10" applyFont="1" applyBorder="1"/>
    <xf numFmtId="0" fontId="1" fillId="0" borderId="3" xfId="10" applyFont="1" applyFill="1" applyBorder="1"/>
    <xf numFmtId="0" fontId="2" fillId="0" borderId="0" xfId="0" applyFont="1" applyFill="1" applyAlignment="1">
      <alignment horizontal="left"/>
    </xf>
    <xf numFmtId="0" fontId="1" fillId="0" borderId="0" xfId="0" applyFont="1" applyFill="1" applyProtection="1">
      <protection locked="0"/>
    </xf>
    <xf numFmtId="0" fontId="1" fillId="0" borderId="3" xfId="10" applyFont="1" applyBorder="1" applyProtection="1">
      <protection locked="0"/>
    </xf>
    <xf numFmtId="0" fontId="2" fillId="0" borderId="0" xfId="10" applyFont="1" applyAlignment="1">
      <alignment horizontal="left"/>
    </xf>
    <xf numFmtId="166" fontId="1" fillId="0" borderId="0" xfId="1" applyNumberFormat="1" applyFont="1" applyFill="1" applyAlignment="1">
      <alignment horizontal="left"/>
    </xf>
    <xf numFmtId="166" fontId="1" fillId="0" borderId="0" xfId="1" applyNumberFormat="1" applyFont="1" applyFill="1" applyProtection="1"/>
    <xf numFmtId="166" fontId="1" fillId="0" borderId="0" xfId="10" applyNumberFormat="1" applyFont="1" applyFill="1"/>
    <xf numFmtId="0" fontId="2" fillId="0" borderId="0" xfId="0" applyFont="1" applyFill="1" applyBorder="1" applyProtection="1">
      <protection locked="0"/>
    </xf>
    <xf numFmtId="0" fontId="1" fillId="0" borderId="4" xfId="10" applyFont="1" applyFill="1" applyBorder="1"/>
    <xf numFmtId="0" fontId="1" fillId="0" borderId="5" xfId="10" applyFont="1" applyFill="1" applyBorder="1" applyAlignment="1">
      <alignment horizontal="left"/>
    </xf>
    <xf numFmtId="0" fontId="1" fillId="0" borderId="5" xfId="10" applyFont="1" applyFill="1" applyBorder="1" applyAlignment="1">
      <alignment horizontal="right"/>
    </xf>
    <xf numFmtId="0" fontId="1" fillId="0" borderId="5" xfId="10" applyFont="1" applyFill="1" applyBorder="1"/>
    <xf numFmtId="166" fontId="1" fillId="0" borderId="5" xfId="1" applyNumberFormat="1" applyFont="1" applyFill="1" applyBorder="1" applyProtection="1"/>
    <xf numFmtId="0" fontId="1" fillId="0" borderId="0" xfId="10" applyFont="1" applyFill="1" applyBorder="1" applyAlignment="1">
      <alignment horizontal="left"/>
    </xf>
    <xf numFmtId="0" fontId="1" fillId="0" borderId="0" xfId="10" applyFont="1" applyFill="1" applyBorder="1" applyAlignment="1">
      <alignment horizontal="right"/>
    </xf>
    <xf numFmtId="166" fontId="1" fillId="0" borderId="0" xfId="1" applyNumberFormat="1" applyFont="1" applyFill="1" applyBorder="1" applyProtection="1"/>
    <xf numFmtId="0" fontId="1" fillId="0" borderId="0" xfId="10" applyFont="1" applyFill="1" applyBorder="1" applyAlignment="1">
      <alignment horizontal="center"/>
    </xf>
    <xf numFmtId="0" fontId="1" fillId="0" borderId="0" xfId="10" applyFont="1" applyFill="1" applyBorder="1"/>
    <xf numFmtId="166" fontId="1" fillId="0" borderId="0" xfId="1" applyNumberFormat="1" applyFont="1" applyFill="1" applyBorder="1"/>
    <xf numFmtId="0" fontId="2" fillId="0" borderId="0" xfId="10" applyFont="1" applyFill="1" applyAlignment="1">
      <alignment horizontal="left"/>
    </xf>
    <xf numFmtId="0" fontId="2" fillId="0" borderId="0" xfId="10" applyFont="1" applyFill="1" applyAlignment="1">
      <alignment wrapText="1"/>
    </xf>
    <xf numFmtId="0" fontId="2" fillId="0" borderId="0" xfId="10" applyFont="1" applyFill="1"/>
    <xf numFmtId="0" fontId="2" fillId="0" borderId="0" xfId="0" applyFont="1" applyFill="1"/>
    <xf numFmtId="166" fontId="1" fillId="0" borderId="0" xfId="1" applyNumberFormat="1" applyFont="1" applyFill="1"/>
    <xf numFmtId="0" fontId="2" fillId="0" borderId="0" xfId="10" applyFont="1" applyFill="1" applyBorder="1" applyAlignment="1">
      <alignment horizontal="left"/>
    </xf>
    <xf numFmtId="0" fontId="1" fillId="0" borderId="3" xfId="10" applyFont="1" applyFill="1" applyBorder="1" applyProtection="1">
      <protection locked="0"/>
    </xf>
    <xf numFmtId="0" fontId="2" fillId="0" borderId="0" xfId="10" applyFont="1" applyBorder="1" applyAlignment="1">
      <alignment horizontal="left"/>
    </xf>
    <xf numFmtId="0" fontId="2" fillId="0" borderId="0" xfId="10" applyFont="1"/>
    <xf numFmtId="0" fontId="2" fillId="0" borderId="0" xfId="10" applyFont="1" applyAlignment="1">
      <alignment horizontal="right"/>
    </xf>
    <xf numFmtId="0" fontId="1" fillId="0" borderId="8" xfId="10" applyFont="1" applyBorder="1"/>
    <xf numFmtId="0" fontId="2" fillId="0" borderId="9" xfId="10" applyFont="1" applyBorder="1" applyAlignment="1">
      <alignment horizontal="right"/>
    </xf>
    <xf numFmtId="0" fontId="2" fillId="0" borderId="9" xfId="10" applyFont="1" applyBorder="1"/>
    <xf numFmtId="0" fontId="2" fillId="0" borderId="9" xfId="10" applyFont="1" applyBorder="1" applyAlignment="1">
      <alignment horizontal="left"/>
    </xf>
    <xf numFmtId="0" fontId="1" fillId="0" borderId="9" xfId="10" applyFont="1" applyBorder="1"/>
    <xf numFmtId="0" fontId="7" fillId="0" borderId="0" xfId="10" applyFont="1" applyAlignment="1" applyProtection="1">
      <alignment horizontal="left" indent="1"/>
      <protection locked="0"/>
    </xf>
    <xf numFmtId="0" fontId="1" fillId="3" borderId="0" xfId="10" applyFont="1" applyFill="1" applyBorder="1" applyProtection="1">
      <protection locked="0"/>
    </xf>
    <xf numFmtId="166" fontId="1" fillId="0" borderId="0" xfId="1" applyNumberFormat="1" applyFont="1" applyFill="1" applyAlignment="1" applyProtection="1">
      <alignment vertical="center"/>
      <protection locked="0"/>
    </xf>
    <xf numFmtId="166" fontId="1" fillId="0" borderId="0" xfId="1" applyNumberFormat="1" applyFont="1" applyFill="1" applyProtection="1">
      <protection locked="0"/>
    </xf>
    <xf numFmtId="166" fontId="1" fillId="0" borderId="5" xfId="1" applyNumberFormat="1" applyFont="1" applyFill="1" applyBorder="1" applyProtection="1">
      <protection locked="0"/>
    </xf>
    <xf numFmtId="166" fontId="1" fillId="0" borderId="0" xfId="1" applyNumberFormat="1" applyFont="1" applyFill="1" applyBorder="1" applyProtection="1">
      <protection locked="0"/>
    </xf>
    <xf numFmtId="0" fontId="2" fillId="3" borderId="0" xfId="10" applyFont="1" applyFill="1" applyBorder="1" applyProtection="1">
      <protection locked="0"/>
    </xf>
    <xf numFmtId="0" fontId="2" fillId="3" borderId="0" xfId="10" applyFont="1" applyFill="1" applyBorder="1" applyAlignment="1" applyProtection="1">
      <alignment horizontal="left"/>
      <protection locked="0"/>
    </xf>
    <xf numFmtId="0" fontId="6" fillId="3" borderId="0" xfId="10" applyFont="1" applyFill="1" applyAlignment="1" applyProtection="1">
      <alignment horizontal="center"/>
      <protection locked="0"/>
    </xf>
    <xf numFmtId="0" fontId="6" fillId="3" borderId="0" xfId="10" applyFont="1" applyFill="1" applyAlignment="1" applyProtection="1">
      <alignment vertical="top"/>
      <protection locked="0"/>
    </xf>
    <xf numFmtId="166" fontId="1" fillId="0" borderId="0" xfId="1" applyNumberFormat="1" applyFont="1" applyFill="1" applyAlignment="1" applyProtection="1">
      <alignment horizontal="right"/>
    </xf>
    <xf numFmtId="166" fontId="1" fillId="0" borderId="5" xfId="1" applyNumberFormat="1" applyFont="1" applyFill="1" applyBorder="1" applyAlignment="1" applyProtection="1">
      <alignment horizontal="right"/>
    </xf>
    <xf numFmtId="166" fontId="1" fillId="0" borderId="0" xfId="1" applyNumberFormat="1" applyFont="1" applyFill="1" applyBorder="1" applyAlignment="1" applyProtection="1">
      <alignment horizontal="right"/>
    </xf>
    <xf numFmtId="0" fontId="6" fillId="3" borderId="5" xfId="10" applyFont="1" applyFill="1" applyBorder="1" applyProtection="1">
      <protection locked="0"/>
    </xf>
    <xf numFmtId="0" fontId="2" fillId="3" borderId="0" xfId="10" applyFont="1" applyFill="1" applyAlignment="1" applyProtection="1">
      <alignment horizontal="center"/>
      <protection locked="0"/>
    </xf>
    <xf numFmtId="37" fontId="2" fillId="3" borderId="0" xfId="10" applyNumberFormat="1" applyFont="1" applyFill="1" applyProtection="1">
      <protection locked="0"/>
    </xf>
    <xf numFmtId="168" fontId="1" fillId="0" borderId="0" xfId="1" applyNumberFormat="1" applyFont="1" applyFill="1" applyAlignment="1" applyProtection="1">
      <alignment vertical="center"/>
      <protection locked="0"/>
    </xf>
    <xf numFmtId="168" fontId="1" fillId="0" borderId="0" xfId="1" applyNumberFormat="1" applyFont="1" applyFill="1" applyProtection="1">
      <protection locked="0"/>
    </xf>
    <xf numFmtId="168" fontId="1" fillId="0" borderId="0" xfId="10" applyNumberFormat="1" applyFont="1" applyFill="1"/>
    <xf numFmtId="168" fontId="1" fillId="0" borderId="0" xfId="1" applyNumberFormat="1" applyFont="1" applyFill="1" applyAlignment="1">
      <alignment vertical="center"/>
    </xf>
    <xf numFmtId="168" fontId="1" fillId="0" borderId="0" xfId="1" applyNumberFormat="1" applyFont="1" applyFill="1"/>
    <xf numFmtId="37" fontId="1" fillId="0" borderId="0" xfId="10" applyNumberFormat="1" applyFont="1" applyProtection="1">
      <protection locked="0"/>
    </xf>
    <xf numFmtId="0" fontId="1" fillId="3" borderId="10" xfId="10" applyFont="1" applyFill="1" applyBorder="1" applyProtection="1">
      <protection locked="0"/>
    </xf>
    <xf numFmtId="0" fontId="1" fillId="3" borderId="11" xfId="10" applyFont="1" applyFill="1" applyBorder="1" applyProtection="1">
      <protection locked="0"/>
    </xf>
    <xf numFmtId="0" fontId="7" fillId="3" borderId="0" xfId="10" applyFont="1" applyFill="1" applyBorder="1" applyAlignment="1" applyProtection="1">
      <alignment horizontal="center"/>
      <protection locked="0"/>
    </xf>
    <xf numFmtId="0" fontId="8" fillId="3" borderId="0" xfId="10" applyFont="1" applyFill="1" applyAlignment="1" applyProtection="1">
      <alignment horizontal="center"/>
      <protection locked="0"/>
    </xf>
    <xf numFmtId="0" fontId="1" fillId="3" borderId="12" xfId="10" applyFont="1" applyFill="1" applyBorder="1" applyProtection="1">
      <protection locked="0"/>
    </xf>
    <xf numFmtId="0" fontId="1" fillId="0" borderId="11" xfId="10" applyFont="1" applyBorder="1"/>
    <xf numFmtId="168" fontId="1" fillId="0" borderId="0" xfId="1" applyNumberFormat="1" applyFont="1" applyFill="1" applyAlignment="1" applyProtection="1">
      <alignment horizontal="right" vertical="center"/>
      <protection locked="0"/>
    </xf>
    <xf numFmtId="0" fontId="1" fillId="0" borderId="11" xfId="10" applyFont="1" applyFill="1" applyBorder="1"/>
    <xf numFmtId="168" fontId="1" fillId="0" borderId="0" xfId="1" applyNumberFormat="1" applyFont="1" applyFill="1" applyAlignment="1" applyProtection="1">
      <alignment horizontal="right"/>
      <protection locked="0"/>
    </xf>
    <xf numFmtId="37" fontId="1" fillId="0" borderId="11" xfId="10" applyNumberFormat="1" applyFont="1" applyBorder="1" applyProtection="1">
      <protection locked="0"/>
    </xf>
    <xf numFmtId="166" fontId="1" fillId="0" borderId="5" xfId="1" applyNumberFormat="1" applyFont="1" applyFill="1" applyBorder="1" applyAlignment="1" applyProtection="1">
      <alignment horizontal="right"/>
      <protection locked="0"/>
    </xf>
    <xf numFmtId="0" fontId="1" fillId="0" borderId="12" xfId="10" applyFont="1" applyFill="1" applyBorder="1"/>
    <xf numFmtId="166" fontId="1" fillId="0" borderId="0" xfId="1" applyNumberFormat="1" applyFont="1" applyFill="1" applyBorder="1" applyAlignment="1" applyProtection="1">
      <alignment horizontal="right"/>
      <protection locked="0"/>
    </xf>
    <xf numFmtId="37" fontId="1" fillId="0" borderId="11" xfId="10" applyNumberFormat="1" applyFont="1" applyFill="1" applyBorder="1" applyProtection="1">
      <protection locked="0"/>
    </xf>
    <xf numFmtId="37" fontId="1" fillId="0" borderId="11" xfId="10" applyNumberFormat="1" applyFont="1" applyFill="1" applyBorder="1" applyAlignment="1" applyProtection="1">
      <alignment vertical="center"/>
      <protection locked="0"/>
    </xf>
    <xf numFmtId="0" fontId="1" fillId="0" borderId="11" xfId="10" applyFont="1" applyBorder="1" applyProtection="1">
      <protection locked="0"/>
    </xf>
    <xf numFmtId="0" fontId="1" fillId="0" borderId="13" xfId="10" applyFont="1" applyBorder="1"/>
    <xf numFmtId="0" fontId="6" fillId="3" borderId="0" xfId="10" applyFont="1" applyFill="1" applyBorder="1" applyAlignment="1" applyProtection="1">
      <alignment horizontal="left"/>
      <protection locked="0"/>
    </xf>
    <xf numFmtId="0" fontId="1" fillId="3" borderId="3" xfId="10" applyFont="1" applyFill="1" applyBorder="1"/>
    <xf numFmtId="0" fontId="1" fillId="3" borderId="0" xfId="10" applyFont="1" applyFill="1" applyBorder="1" applyAlignment="1">
      <alignment horizontal="left"/>
    </xf>
    <xf numFmtId="0" fontId="1" fillId="3" borderId="0" xfId="10" applyFont="1" applyFill="1" applyBorder="1"/>
    <xf numFmtId="167" fontId="1" fillId="3" borderId="0" xfId="10" applyNumberFormat="1" applyFont="1" applyFill="1" applyBorder="1" applyAlignment="1" applyProtection="1">
      <alignment horizontal="left"/>
      <protection locked="0"/>
    </xf>
    <xf numFmtId="0" fontId="2" fillId="3" borderId="0" xfId="10" applyFont="1" applyFill="1" applyBorder="1"/>
    <xf numFmtId="37" fontId="1" fillId="3" borderId="0" xfId="10" applyNumberFormat="1" applyFont="1" applyFill="1" applyBorder="1" applyProtection="1">
      <protection locked="0"/>
    </xf>
    <xf numFmtId="0" fontId="2" fillId="3" borderId="0" xfId="10" applyFont="1" applyFill="1" applyBorder="1" applyAlignment="1" applyProtection="1">
      <alignment horizontal="center"/>
      <protection locked="0"/>
    </xf>
    <xf numFmtId="0" fontId="1" fillId="0" borderId="0" xfId="10" applyFont="1" applyBorder="1" applyAlignment="1">
      <alignment horizontal="left"/>
    </xf>
    <xf numFmtId="0" fontId="1" fillId="0" borderId="0" xfId="10" applyFont="1" applyBorder="1"/>
    <xf numFmtId="166" fontId="1" fillId="0" borderId="0" xfId="1" applyNumberFormat="1" applyFont="1"/>
    <xf numFmtId="0" fontId="1" fillId="0" borderId="4" xfId="10" applyFont="1" applyBorder="1" applyProtection="1">
      <protection locked="0"/>
    </xf>
    <xf numFmtId="0" fontId="2" fillId="0" borderId="0" xfId="0" applyFont="1" applyFill="1" applyAlignment="1">
      <alignment vertical="center"/>
    </xf>
    <xf numFmtId="0" fontId="1" fillId="0" borderId="0" xfId="0" applyFont="1"/>
    <xf numFmtId="0" fontId="9" fillId="0" borderId="0" xfId="10" applyFont="1" applyAlignment="1">
      <alignment horizontal="left" vertical="center" textRotation="180"/>
    </xf>
    <xf numFmtId="0" fontId="5" fillId="0" borderId="0" xfId="10" applyFont="1" applyAlignment="1">
      <alignment horizontal="left" vertical="center" textRotation="180"/>
    </xf>
    <xf numFmtId="0" fontId="8" fillId="0" borderId="0" xfId="10" applyFont="1" applyAlignment="1">
      <alignment horizontal="left" indent="1"/>
    </xf>
    <xf numFmtId="0" fontId="1" fillId="0" borderId="0" xfId="10" applyFont="1" applyAlignment="1" applyProtection="1">
      <alignment horizontal="center"/>
      <protection locked="0"/>
    </xf>
    <xf numFmtId="37" fontId="2" fillId="3" borderId="0" xfId="10" applyNumberFormat="1" applyFont="1" applyFill="1" applyBorder="1" applyProtection="1">
      <protection locked="0"/>
    </xf>
    <xf numFmtId="37" fontId="6" fillId="3" borderId="0" xfId="10" applyNumberFormat="1" applyFont="1" applyFill="1" applyBorder="1" applyProtection="1">
      <protection locked="0"/>
    </xf>
    <xf numFmtId="166" fontId="1" fillId="0" borderId="0" xfId="10" applyNumberFormat="1" applyFont="1"/>
    <xf numFmtId="0" fontId="1" fillId="0" borderId="0" xfId="10" applyFont="1" applyFill="1" applyProtection="1">
      <protection locked="0"/>
    </xf>
    <xf numFmtId="0" fontId="27" fillId="3" borderId="0" xfId="10" applyFont="1" applyFill="1" applyBorder="1" applyProtection="1">
      <protection locked="0"/>
    </xf>
    <xf numFmtId="0" fontId="27" fillId="3" borderId="0" xfId="10" applyFont="1" applyFill="1" applyBorder="1"/>
    <xf numFmtId="0" fontId="1" fillId="3" borderId="11" xfId="10" applyFont="1" applyFill="1" applyBorder="1"/>
    <xf numFmtId="37" fontId="28" fillId="3" borderId="0" xfId="10" applyNumberFormat="1" applyFont="1" applyFill="1" applyBorder="1" applyProtection="1">
      <protection locked="0"/>
    </xf>
    <xf numFmtId="0" fontId="28" fillId="3" borderId="0" xfId="10" applyFont="1" applyFill="1" applyBorder="1" applyProtection="1">
      <protection locked="0"/>
    </xf>
    <xf numFmtId="0" fontId="29" fillId="3" borderId="0" xfId="10" applyFont="1" applyFill="1" applyBorder="1" applyProtection="1">
      <protection locked="0"/>
    </xf>
    <xf numFmtId="37" fontId="29" fillId="3" borderId="0" xfId="10" applyNumberFormat="1" applyFont="1" applyFill="1" applyBorder="1" applyProtection="1">
      <protection locked="0"/>
    </xf>
    <xf numFmtId="0" fontId="27" fillId="3" borderId="5" xfId="10" applyFont="1" applyFill="1" applyBorder="1" applyProtection="1">
      <protection locked="0"/>
    </xf>
    <xf numFmtId="0" fontId="27" fillId="0" borderId="0" xfId="10" applyFont="1" applyBorder="1"/>
    <xf numFmtId="166" fontId="1" fillId="0" borderId="0" xfId="1" applyNumberFormat="1" applyFont="1" applyBorder="1"/>
    <xf numFmtId="37" fontId="1" fillId="0" borderId="12" xfId="10" applyNumberFormat="1" applyFont="1" applyBorder="1" applyProtection="1">
      <protection locked="0"/>
    </xf>
    <xf numFmtId="166" fontId="27" fillId="0" borderId="0" xfId="1" applyNumberFormat="1" applyFont="1" applyFill="1" applyBorder="1" applyAlignment="1" applyProtection="1">
      <alignment vertical="center"/>
      <protection locked="0"/>
    </xf>
    <xf numFmtId="166" fontId="27" fillId="0" borderId="0" xfId="1" applyNumberFormat="1" applyFont="1" applyFill="1"/>
    <xf numFmtId="166" fontId="27" fillId="0" borderId="0" xfId="1" applyNumberFormat="1" applyFont="1" applyFill="1" applyBorder="1" applyAlignment="1">
      <alignment vertical="center"/>
    </xf>
    <xf numFmtId="37" fontId="1" fillId="0" borderId="0" xfId="10" applyNumberFormat="1" applyFont="1" applyFill="1" applyProtection="1">
      <protection locked="0"/>
    </xf>
    <xf numFmtId="166" fontId="1" fillId="0" borderId="11" xfId="1" applyNumberFormat="1" applyFont="1" applyFill="1" applyBorder="1" applyProtection="1">
      <protection locked="0"/>
    </xf>
    <xf numFmtId="166" fontId="1" fillId="0" borderId="0" xfId="1" applyNumberFormat="1" applyFont="1" applyFill="1" applyBorder="1" applyAlignment="1">
      <alignment vertical="center"/>
    </xf>
    <xf numFmtId="0" fontId="27" fillId="0" borderId="0" xfId="10" applyFont="1"/>
    <xf numFmtId="37" fontId="1" fillId="0" borderId="0" xfId="10" applyNumberFormat="1" applyFont="1" applyProtection="1"/>
    <xf numFmtId="1" fontId="1" fillId="0" borderId="0" xfId="10" applyNumberFormat="1" applyFont="1" applyProtection="1">
      <protection locked="0"/>
    </xf>
    <xf numFmtId="49" fontId="1" fillId="0" borderId="0" xfId="10" applyNumberFormat="1" applyFont="1" applyAlignment="1">
      <alignment horizontal="left"/>
    </xf>
    <xf numFmtId="169" fontId="3" fillId="0" borderId="0" xfId="10" applyNumberFormat="1" applyFont="1" applyAlignment="1" applyProtection="1">
      <alignment horizontal="left"/>
    </xf>
    <xf numFmtId="166" fontId="3" fillId="0" borderId="0" xfId="1" applyNumberFormat="1" applyFont="1" applyAlignment="1" applyProtection="1">
      <alignment horizontal="left"/>
    </xf>
    <xf numFmtId="169" fontId="1" fillId="0" borderId="0" xfId="10" applyNumberFormat="1" applyFont="1" applyProtection="1"/>
    <xf numFmtId="169" fontId="4" fillId="0" borderId="0" xfId="10" applyNumberFormat="1" applyFont="1" applyProtection="1"/>
    <xf numFmtId="166" fontId="4" fillId="0" borderId="0" xfId="1" applyNumberFormat="1" applyFont="1" applyProtection="1"/>
    <xf numFmtId="49" fontId="1" fillId="0" borderId="0" xfId="10" applyNumberFormat="1" applyFont="1" applyAlignment="1" applyProtection="1">
      <alignment horizontal="left"/>
    </xf>
    <xf numFmtId="169" fontId="1" fillId="3" borderId="1" xfId="10" applyNumberFormat="1" applyFont="1" applyFill="1" applyBorder="1" applyProtection="1"/>
    <xf numFmtId="49" fontId="1" fillId="3" borderId="2" xfId="10" applyNumberFormat="1" applyFont="1" applyFill="1" applyBorder="1" applyAlignment="1" applyProtection="1">
      <alignment horizontal="left"/>
    </xf>
    <xf numFmtId="169" fontId="1" fillId="3" borderId="2" xfId="10" applyNumberFormat="1" applyFont="1" applyFill="1" applyBorder="1" applyProtection="1"/>
    <xf numFmtId="169" fontId="1" fillId="3" borderId="3" xfId="10" applyNumberFormat="1" applyFont="1" applyFill="1" applyBorder="1" applyProtection="1"/>
    <xf numFmtId="49" fontId="2" fillId="3" borderId="0" xfId="10" applyNumberFormat="1" applyFont="1" applyFill="1" applyAlignment="1" applyProtection="1">
      <alignment horizontal="left"/>
    </xf>
    <xf numFmtId="169" fontId="1" fillId="3" borderId="0" xfId="10" applyNumberFormat="1" applyFont="1" applyFill="1" applyProtection="1"/>
    <xf numFmtId="169" fontId="2" fillId="3" borderId="0" xfId="10" applyNumberFormat="1" applyFont="1" applyFill="1" applyBorder="1" applyProtection="1"/>
    <xf numFmtId="169" fontId="1" fillId="3" borderId="0" xfId="10" applyNumberFormat="1" applyFont="1" applyFill="1" applyBorder="1" applyProtection="1"/>
    <xf numFmtId="169" fontId="2" fillId="3" borderId="0" xfId="10" applyNumberFormat="1" applyFont="1" applyFill="1" applyBorder="1" applyAlignment="1" applyProtection="1">
      <alignment horizontal="left"/>
    </xf>
    <xf numFmtId="49" fontId="6" fillId="3" borderId="0" xfId="10" applyNumberFormat="1" applyFont="1" applyFill="1" applyAlignment="1" applyProtection="1">
      <alignment horizontal="left"/>
    </xf>
    <xf numFmtId="169" fontId="6" fillId="3" borderId="0" xfId="10" applyNumberFormat="1" applyFont="1" applyFill="1" applyBorder="1" applyProtection="1"/>
    <xf numFmtId="49" fontId="1" fillId="3" borderId="0" xfId="10" applyNumberFormat="1" applyFont="1" applyFill="1" applyAlignment="1" applyProtection="1">
      <alignment horizontal="left"/>
    </xf>
    <xf numFmtId="169" fontId="6" fillId="3" borderId="5" xfId="10" applyNumberFormat="1" applyFont="1" applyFill="1" applyBorder="1" applyProtection="1"/>
    <xf numFmtId="169" fontId="1" fillId="3" borderId="5" xfId="10" applyNumberFormat="1" applyFont="1" applyFill="1" applyBorder="1" applyProtection="1"/>
    <xf numFmtId="169" fontId="6" fillId="3" borderId="0" xfId="10" applyNumberFormat="1" applyFont="1" applyFill="1" applyProtection="1"/>
    <xf numFmtId="166" fontId="2" fillId="3" borderId="0" xfId="1" applyNumberFormat="1" applyFont="1" applyFill="1" applyBorder="1" applyAlignment="1" applyProtection="1">
      <alignment horizontal="center"/>
    </xf>
    <xf numFmtId="49" fontId="6" fillId="3" borderId="0" xfId="1" applyNumberFormat="1" applyFont="1" applyFill="1" applyAlignment="1" applyProtection="1">
      <alignment horizontal="left"/>
    </xf>
    <xf numFmtId="166" fontId="1" fillId="3" borderId="0" xfId="1" applyNumberFormat="1" applyFont="1" applyFill="1" applyProtection="1"/>
    <xf numFmtId="166" fontId="6" fillId="3" borderId="0" xfId="1" applyNumberFormat="1" applyFont="1" applyFill="1" applyBorder="1" applyAlignment="1" applyProtection="1">
      <alignment horizontal="center"/>
    </xf>
    <xf numFmtId="169" fontId="2" fillId="3" borderId="0" xfId="10" applyNumberFormat="1" applyFont="1" applyFill="1" applyProtection="1"/>
    <xf numFmtId="169" fontId="1" fillId="3" borderId="4" xfId="10" applyNumberFormat="1" applyFont="1" applyFill="1" applyBorder="1" applyProtection="1"/>
    <xf numFmtId="49" fontId="1" fillId="3" borderId="5" xfId="10" applyNumberFormat="1" applyFont="1" applyFill="1" applyBorder="1" applyAlignment="1" applyProtection="1">
      <alignment horizontal="left"/>
    </xf>
    <xf numFmtId="169" fontId="1" fillId="0" borderId="3" xfId="10" applyNumberFormat="1" applyFont="1" applyBorder="1" applyProtection="1"/>
    <xf numFmtId="0" fontId="1" fillId="0" borderId="0" xfId="10" applyNumberFormat="1" applyFont="1" applyProtection="1"/>
    <xf numFmtId="164" fontId="1" fillId="0" borderId="0" xfId="1" applyFont="1" applyFill="1" applyAlignment="1">
      <alignment horizontal="right" vertical="center"/>
    </xf>
    <xf numFmtId="164" fontId="1" fillId="0" borderId="0" xfId="1" applyNumberFormat="1" applyFont="1" applyFill="1" applyBorder="1" applyProtection="1">
      <protection locked="0"/>
    </xf>
    <xf numFmtId="169" fontId="1" fillId="0" borderId="3" xfId="10" applyNumberFormat="1" applyFont="1" applyFill="1" applyBorder="1" applyProtection="1"/>
    <xf numFmtId="49" fontId="1" fillId="0" borderId="0" xfId="10" applyNumberFormat="1" applyFont="1" applyFill="1" applyAlignment="1" applyProtection="1">
      <alignment horizontal="left"/>
    </xf>
    <xf numFmtId="169" fontId="1" fillId="0" borderId="0" xfId="10" applyNumberFormat="1" applyFont="1" applyFill="1" applyProtection="1"/>
    <xf numFmtId="164" fontId="1" fillId="0" borderId="0" xfId="1" applyNumberFormat="1" applyFont="1" applyFill="1" applyBorder="1" applyAlignment="1" applyProtection="1">
      <alignment horizontal="right"/>
    </xf>
    <xf numFmtId="164" fontId="1" fillId="0" borderId="0" xfId="1" applyNumberFormat="1" applyFont="1" applyFill="1" applyBorder="1" applyAlignment="1">
      <alignment horizontal="right"/>
    </xf>
    <xf numFmtId="0" fontId="1" fillId="0" borderId="0" xfId="0" applyFont="1" applyFill="1" applyBorder="1" applyProtection="1">
      <protection locked="0"/>
    </xf>
    <xf numFmtId="169" fontId="1" fillId="0" borderId="4" xfId="10" applyNumberFormat="1" applyFont="1" applyFill="1" applyBorder="1" applyProtection="1"/>
    <xf numFmtId="0" fontId="2" fillId="0" borderId="5" xfId="10" applyFont="1" applyFill="1" applyBorder="1" applyAlignment="1">
      <alignment horizontal="left"/>
    </xf>
    <xf numFmtId="0" fontId="2" fillId="0" borderId="5" xfId="10" applyFont="1" applyFill="1" applyBorder="1"/>
    <xf numFmtId="164" fontId="1" fillId="0" borderId="5" xfId="1" applyNumberFormat="1" applyFont="1" applyFill="1" applyBorder="1"/>
    <xf numFmtId="164" fontId="1" fillId="0" borderId="5" xfId="1" applyNumberFormat="1" applyFont="1" applyFill="1" applyBorder="1" applyAlignment="1">
      <alignment horizontal="right"/>
    </xf>
    <xf numFmtId="164" fontId="1" fillId="0" borderId="5" xfId="1" applyNumberFormat="1" applyFont="1" applyFill="1" applyBorder="1" applyAlignment="1" applyProtection="1">
      <alignment horizontal="right"/>
    </xf>
    <xf numFmtId="0" fontId="2" fillId="0" borderId="0" xfId="10" applyFont="1" applyFill="1" applyBorder="1" applyAlignment="1" applyProtection="1">
      <alignment horizontal="left"/>
      <protection locked="0"/>
    </xf>
    <xf numFmtId="0" fontId="2" fillId="0" borderId="7" xfId="10" applyFont="1" applyFill="1" applyBorder="1"/>
    <xf numFmtId="49" fontId="2" fillId="0" borderId="0" xfId="10" applyNumberFormat="1" applyFont="1" applyFill="1" applyBorder="1" applyAlignment="1" applyProtection="1">
      <alignment horizontal="left"/>
      <protection locked="0"/>
    </xf>
    <xf numFmtId="164" fontId="1" fillId="0" borderId="0" xfId="1" applyNumberFormat="1" applyFont="1" applyFill="1" applyBorder="1" applyAlignment="1" applyProtection="1">
      <alignment horizontal="right"/>
      <protection locked="0"/>
    </xf>
    <xf numFmtId="0" fontId="2" fillId="0" borderId="0" xfId="10" applyFont="1" applyFill="1" applyAlignment="1" applyProtection="1">
      <alignment horizontal="left"/>
      <protection locked="0"/>
    </xf>
    <xf numFmtId="0" fontId="1" fillId="0" borderId="0" xfId="0" applyFont="1" applyFill="1"/>
    <xf numFmtId="2" fontId="1" fillId="0" borderId="0" xfId="1" applyNumberFormat="1" applyFont="1" applyFill="1"/>
    <xf numFmtId="2" fontId="1" fillId="0" borderId="0" xfId="1" applyNumberFormat="1" applyFont="1" applyFill="1" applyAlignment="1">
      <alignment horizontal="right"/>
    </xf>
    <xf numFmtId="169" fontId="1" fillId="0" borderId="8" xfId="10" applyNumberFormat="1" applyFont="1" applyBorder="1" applyProtection="1"/>
    <xf numFmtId="49" fontId="1" fillId="0" borderId="9" xfId="10" applyNumberFormat="1" applyFont="1" applyBorder="1" applyAlignment="1" applyProtection="1">
      <alignment horizontal="left"/>
    </xf>
    <xf numFmtId="0" fontId="2" fillId="0" borderId="0" xfId="10" applyFont="1" applyAlignment="1"/>
    <xf numFmtId="166" fontId="6" fillId="0" borderId="0" xfId="1" applyNumberFormat="1" applyFont="1"/>
    <xf numFmtId="0" fontId="6" fillId="0" borderId="0" xfId="10" applyFont="1"/>
    <xf numFmtId="166" fontId="2" fillId="0" borderId="0" xfId="1" applyNumberFormat="1" applyFont="1"/>
    <xf numFmtId="0" fontId="1" fillId="3" borderId="2" xfId="10" applyFont="1" applyFill="1" applyBorder="1"/>
    <xf numFmtId="166" fontId="2" fillId="3" borderId="0" xfId="1" applyNumberFormat="1" applyFont="1" applyFill="1"/>
    <xf numFmtId="166" fontId="6" fillId="3" borderId="0" xfId="1" applyNumberFormat="1" applyFont="1" applyFill="1"/>
    <xf numFmtId="0" fontId="6" fillId="3" borderId="5" xfId="10" applyFont="1" applyFill="1" applyBorder="1"/>
    <xf numFmtId="0" fontId="6" fillId="3" borderId="0" xfId="10" applyFont="1" applyFill="1"/>
    <xf numFmtId="166" fontId="1" fillId="3" borderId="0" xfId="1" applyNumberFormat="1" applyFont="1" applyFill="1" applyBorder="1" applyProtection="1"/>
    <xf numFmtId="166" fontId="2" fillId="3" borderId="0" xfId="1" applyNumberFormat="1" applyFont="1" applyFill="1" applyAlignment="1"/>
    <xf numFmtId="166" fontId="2" fillId="3" borderId="0" xfId="1" applyNumberFormat="1" applyFont="1" applyFill="1" applyProtection="1"/>
    <xf numFmtId="166" fontId="1" fillId="3" borderId="0" xfId="1" applyNumberFormat="1" applyFont="1" applyFill="1"/>
    <xf numFmtId="166" fontId="6" fillId="3" borderId="0" xfId="1" applyNumberFormat="1" applyFont="1" applyFill="1" applyAlignment="1"/>
    <xf numFmtId="166" fontId="6" fillId="3" borderId="0" xfId="1" applyNumberFormat="1" applyFont="1" applyFill="1" applyProtection="1"/>
    <xf numFmtId="0" fontId="6" fillId="3" borderId="0" xfId="10" applyFont="1" applyFill="1" applyBorder="1"/>
    <xf numFmtId="0" fontId="1" fillId="3" borderId="0" xfId="10" applyFont="1" applyFill="1"/>
    <xf numFmtId="0" fontId="1" fillId="0" borderId="0" xfId="10" applyNumberFormat="1" applyFont="1"/>
    <xf numFmtId="169" fontId="1" fillId="0" borderId="0" xfId="10" applyNumberFormat="1" applyFont="1" applyAlignment="1" applyProtection="1">
      <alignment horizontal="right"/>
    </xf>
    <xf numFmtId="169" fontId="3" fillId="0" borderId="0" xfId="10" applyNumberFormat="1" applyFont="1" applyAlignment="1" applyProtection="1">
      <alignment horizontal="right"/>
    </xf>
    <xf numFmtId="169" fontId="1" fillId="3" borderId="10" xfId="10" applyNumberFormat="1" applyFont="1" applyFill="1" applyBorder="1" applyProtection="1"/>
    <xf numFmtId="169" fontId="1" fillId="3" borderId="11" xfId="10" applyNumberFormat="1" applyFont="1" applyFill="1" applyBorder="1" applyProtection="1"/>
    <xf numFmtId="169" fontId="1" fillId="3" borderId="12" xfId="10" applyNumberFormat="1" applyFont="1" applyFill="1" applyBorder="1" applyProtection="1"/>
    <xf numFmtId="169" fontId="1" fillId="0" borderId="11" xfId="10" applyNumberFormat="1" applyFont="1" applyBorder="1" applyProtection="1"/>
    <xf numFmtId="169" fontId="1" fillId="0" borderId="11" xfId="10" applyNumberFormat="1" applyFont="1" applyFill="1" applyBorder="1" applyProtection="1"/>
    <xf numFmtId="169" fontId="1" fillId="0" borderId="12" xfId="10" applyNumberFormat="1" applyFont="1" applyFill="1" applyBorder="1" applyProtection="1"/>
    <xf numFmtId="164" fontId="1" fillId="0" borderId="11" xfId="8" applyNumberFormat="1" applyFont="1" applyFill="1" applyBorder="1" applyProtection="1">
      <protection locked="0"/>
    </xf>
    <xf numFmtId="169" fontId="1" fillId="0" borderId="11" xfId="10" applyNumberFormat="1" applyFont="1" applyFill="1" applyBorder="1" applyProtection="1">
      <protection locked="0"/>
    </xf>
    <xf numFmtId="0" fontId="1" fillId="3" borderId="14" xfId="10" applyFont="1" applyFill="1" applyBorder="1" applyProtection="1">
      <protection locked="0"/>
    </xf>
    <xf numFmtId="0" fontId="2" fillId="3" borderId="15" xfId="10" applyFont="1" applyFill="1" applyBorder="1" applyProtection="1">
      <protection locked="0"/>
    </xf>
    <xf numFmtId="0" fontId="6" fillId="3" borderId="15" xfId="10" applyFont="1" applyFill="1" applyBorder="1" applyProtection="1">
      <protection locked="0"/>
    </xf>
    <xf numFmtId="0" fontId="1" fillId="3" borderId="0" xfId="10" applyFont="1" applyFill="1" applyAlignment="1">
      <alignment horizontal="left"/>
    </xf>
    <xf numFmtId="0" fontId="1" fillId="3" borderId="15" xfId="10" applyFont="1" applyFill="1" applyBorder="1"/>
    <xf numFmtId="0" fontId="1" fillId="3" borderId="15" xfId="10" applyFont="1" applyFill="1" applyBorder="1" applyProtection="1">
      <protection locked="0"/>
    </xf>
    <xf numFmtId="0" fontId="1" fillId="3" borderId="4" xfId="10" applyFont="1" applyFill="1" applyBorder="1"/>
    <xf numFmtId="0" fontId="1" fillId="3" borderId="5" xfId="10" applyFont="1" applyFill="1" applyBorder="1" applyAlignment="1">
      <alignment horizontal="left"/>
    </xf>
    <xf numFmtId="0" fontId="1" fillId="3" borderId="5" xfId="10" applyFont="1" applyFill="1" applyBorder="1"/>
    <xf numFmtId="0" fontId="1" fillId="3" borderId="16" xfId="10" applyFont="1" applyFill="1" applyBorder="1"/>
    <xf numFmtId="0" fontId="1" fillId="0" borderId="0" xfId="10" applyFont="1" applyFill="1" applyAlignment="1">
      <alignment horizontal="left"/>
    </xf>
    <xf numFmtId="0" fontId="2" fillId="0" borderId="0" xfId="0" applyFont="1" applyFill="1" applyBorder="1" applyAlignment="1">
      <alignment horizontal="left"/>
    </xf>
    <xf numFmtId="0" fontId="1" fillId="0" borderId="0" xfId="0" applyFont="1" applyFill="1" applyBorder="1"/>
    <xf numFmtId="0" fontId="2" fillId="0" borderId="0" xfId="0" applyFont="1" applyFill="1" applyBorder="1" applyAlignment="1" applyProtection="1">
      <alignment horizontal="left"/>
      <protection locked="0"/>
    </xf>
    <xf numFmtId="166" fontId="1" fillId="0" borderId="0" xfId="1" applyNumberFormat="1" applyFont="1" applyFill="1" applyAlignment="1" applyProtection="1">
      <alignment horizontal="right"/>
      <protection locked="0"/>
    </xf>
    <xf numFmtId="166" fontId="1" fillId="0" borderId="0" xfId="1" applyNumberFormat="1" applyFont="1" applyFill="1" applyAlignment="1" applyProtection="1">
      <alignment horizontal="right" vertical="center"/>
      <protection locked="0"/>
    </xf>
    <xf numFmtId="0" fontId="1" fillId="0" borderId="0" xfId="10" applyFont="1" applyBorder="1" applyProtection="1">
      <protection locked="0"/>
    </xf>
    <xf numFmtId="0" fontId="1" fillId="0" borderId="5" xfId="10" applyFont="1" applyBorder="1"/>
    <xf numFmtId="0" fontId="1" fillId="0" borderId="6" xfId="10" applyFont="1" applyBorder="1" applyProtection="1">
      <protection locked="0"/>
    </xf>
    <xf numFmtId="166" fontId="1" fillId="0" borderId="7" xfId="1" applyNumberFormat="1" applyFont="1" applyFill="1" applyBorder="1" applyAlignment="1" applyProtection="1">
      <alignment horizontal="right"/>
      <protection locked="0"/>
    </xf>
    <xf numFmtId="166" fontId="1" fillId="0" borderId="7" xfId="1" applyNumberFormat="1" applyFont="1" applyFill="1" applyBorder="1" applyProtection="1">
      <protection locked="0"/>
    </xf>
    <xf numFmtId="0" fontId="2" fillId="0" borderId="0" xfId="10" applyFont="1" applyFill="1" applyProtection="1">
      <protection locked="0"/>
    </xf>
    <xf numFmtId="0" fontId="1" fillId="0" borderId="8" xfId="10" applyFont="1" applyBorder="1" applyProtection="1">
      <protection locked="0"/>
    </xf>
    <xf numFmtId="0" fontId="2" fillId="0" borderId="9" xfId="10" applyFont="1" applyBorder="1" applyAlignment="1" applyProtection="1">
      <alignment horizontal="left"/>
      <protection locked="0"/>
    </xf>
    <xf numFmtId="0" fontId="2" fillId="0" borderId="9" xfId="10" applyFont="1" applyBorder="1" applyProtection="1">
      <protection locked="0"/>
    </xf>
    <xf numFmtId="0" fontId="1" fillId="0" borderId="9" xfId="10" applyFont="1" applyBorder="1" applyProtection="1">
      <protection locked="0"/>
    </xf>
    <xf numFmtId="0" fontId="7" fillId="0" borderId="0" xfId="10" applyFont="1" applyAlignment="1" applyProtection="1">
      <alignment horizontal="center"/>
      <protection locked="0"/>
    </xf>
    <xf numFmtId="0" fontId="2" fillId="0" borderId="0" xfId="10" applyFont="1" applyAlignment="1">
      <alignment horizontal="justify"/>
    </xf>
    <xf numFmtId="0" fontId="2" fillId="0" borderId="0" xfId="10" applyFont="1" applyProtection="1">
      <protection locked="0"/>
    </xf>
    <xf numFmtId="0" fontId="8" fillId="0" borderId="0" xfId="10" applyFont="1" applyAlignment="1" applyProtection="1">
      <alignment horizontal="justify"/>
      <protection locked="0"/>
    </xf>
    <xf numFmtId="0" fontId="0" fillId="0" borderId="0" xfId="10" applyFont="1" applyAlignment="1">
      <alignment horizontal="justify"/>
    </xf>
    <xf numFmtId="0" fontId="8" fillId="0" borderId="0" xfId="10" applyFont="1" applyAlignment="1" applyProtection="1">
      <alignment horizontal="left"/>
      <protection locked="0"/>
    </xf>
    <xf numFmtId="0" fontId="8" fillId="0" borderId="0" xfId="10" applyFont="1" applyProtection="1">
      <protection locked="0"/>
    </xf>
    <xf numFmtId="0" fontId="2" fillId="3" borderId="0" xfId="10" applyFont="1" applyFill="1" applyAlignment="1" applyProtection="1">
      <alignment horizontal="right"/>
      <protection locked="0"/>
    </xf>
    <xf numFmtId="0" fontId="6" fillId="3" borderId="0" xfId="10" applyFont="1" applyFill="1" applyAlignment="1" applyProtection="1">
      <alignment horizontal="right"/>
      <protection locked="0"/>
    </xf>
    <xf numFmtId="0" fontId="1" fillId="0" borderId="9" xfId="10" applyFont="1" applyBorder="1" applyAlignment="1" applyProtection="1">
      <alignment horizontal="right"/>
      <protection locked="0"/>
    </xf>
    <xf numFmtId="0" fontId="6" fillId="0" borderId="0" xfId="10" applyFont="1" applyBorder="1" applyAlignment="1">
      <alignment horizontal="right"/>
    </xf>
    <xf numFmtId="0" fontId="6" fillId="0" borderId="0" xfId="10" applyFont="1" applyAlignment="1">
      <alignment horizontal="right"/>
    </xf>
    <xf numFmtId="0" fontId="1" fillId="3" borderId="12" xfId="10" applyFont="1" applyFill="1" applyBorder="1"/>
    <xf numFmtId="166" fontId="1" fillId="0" borderId="5" xfId="1" applyNumberFormat="1" applyFont="1" applyFill="1" applyBorder="1"/>
    <xf numFmtId="166" fontId="1" fillId="0" borderId="7" xfId="1" applyNumberFormat="1" applyFont="1" applyFill="1" applyBorder="1"/>
    <xf numFmtId="0" fontId="1" fillId="0" borderId="13" xfId="10" applyFont="1" applyBorder="1" applyProtection="1">
      <protection locked="0"/>
    </xf>
    <xf numFmtId="0" fontId="3" fillId="0" borderId="0" xfId="0" applyFont="1"/>
    <xf numFmtId="0" fontId="4" fillId="0" borderId="0" xfId="0" applyFont="1"/>
    <xf numFmtId="0" fontId="1" fillId="3" borderId="1" xfId="0" applyFont="1" applyFill="1" applyBorder="1"/>
    <xf numFmtId="0" fontId="1" fillId="3" borderId="2" xfId="0" applyFont="1" applyFill="1" applyBorder="1"/>
    <xf numFmtId="0" fontId="1" fillId="3" borderId="3" xfId="0" applyFont="1" applyFill="1" applyBorder="1"/>
    <xf numFmtId="0" fontId="2" fillId="3" borderId="0" xfId="0" applyFont="1" applyFill="1" applyBorder="1" applyAlignment="1">
      <alignment horizontal="left"/>
    </xf>
    <xf numFmtId="0" fontId="2" fillId="3" borderId="0" xfId="0" applyFont="1" applyFill="1" applyBorder="1"/>
    <xf numFmtId="0" fontId="2" fillId="3" borderId="5" xfId="0" applyFont="1" applyFill="1" applyBorder="1"/>
    <xf numFmtId="0" fontId="6" fillId="3" borderId="0" xfId="0" applyFont="1" applyFill="1" applyBorder="1" applyAlignment="1">
      <alignment horizontal="left" vertical="top"/>
    </xf>
    <xf numFmtId="0" fontId="2" fillId="3" borderId="0" xfId="0" applyFont="1" applyFill="1" applyBorder="1" applyAlignment="1">
      <alignment horizontal="right"/>
    </xf>
    <xf numFmtId="0" fontId="2" fillId="3" borderId="0" xfId="0" applyFont="1" applyFill="1" applyAlignment="1">
      <alignment horizontal="right"/>
    </xf>
    <xf numFmtId="0" fontId="2" fillId="3" borderId="3" xfId="0" applyFont="1" applyFill="1" applyBorder="1" applyAlignment="1">
      <alignment horizontal="left"/>
    </xf>
    <xf numFmtId="0" fontId="6" fillId="3" borderId="3" xfId="0" applyFont="1" applyFill="1" applyBorder="1" applyAlignment="1">
      <alignment horizontal="left"/>
    </xf>
    <xf numFmtId="0" fontId="6" fillId="3" borderId="0" xfId="0" applyFont="1" applyFill="1" applyBorder="1" applyAlignment="1">
      <alignment horizontal="left"/>
    </xf>
    <xf numFmtId="0" fontId="1" fillId="3" borderId="0" xfId="0" applyFont="1" applyFill="1" applyBorder="1"/>
    <xf numFmtId="0" fontId="1" fillId="3" borderId="4" xfId="0" applyFont="1" applyFill="1" applyBorder="1" applyAlignment="1">
      <alignment horizontal="left" indent="1"/>
    </xf>
    <xf numFmtId="0" fontId="1" fillId="3" borderId="5" xfId="0" applyFont="1" applyFill="1" applyBorder="1"/>
    <xf numFmtId="0" fontId="1" fillId="0" borderId="6" xfId="0" applyFont="1" applyBorder="1"/>
    <xf numFmtId="0" fontId="1" fillId="0" borderId="0" xfId="0" applyFont="1" applyBorder="1"/>
    <xf numFmtId="0" fontId="1" fillId="0" borderId="3" xfId="0" applyFont="1" applyFill="1" applyBorder="1"/>
    <xf numFmtId="0" fontId="1" fillId="0" borderId="0" xfId="0" applyFont="1" applyFill="1" applyAlignment="1">
      <alignment vertical="center"/>
    </xf>
    <xf numFmtId="0" fontId="6" fillId="0" borderId="0" xfId="0" applyFont="1" applyFill="1" applyBorder="1" applyAlignment="1">
      <alignment horizontal="left"/>
    </xf>
    <xf numFmtId="0" fontId="1" fillId="0" borderId="3" xfId="0" applyFont="1" applyFill="1" applyBorder="1" applyAlignment="1">
      <alignment horizontal="left"/>
    </xf>
    <xf numFmtId="0" fontId="2" fillId="0" borderId="3" xfId="0" applyFont="1" applyFill="1" applyBorder="1" applyAlignment="1">
      <alignment horizontal="left"/>
    </xf>
    <xf numFmtId="0" fontId="6" fillId="0" borderId="3" xfId="0" applyFont="1" applyFill="1" applyBorder="1" applyAlignment="1">
      <alignment horizontal="left"/>
    </xf>
    <xf numFmtId="0" fontId="1" fillId="0" borderId="4" xfId="0" applyFont="1" applyFill="1" applyBorder="1" applyAlignment="1">
      <alignment horizontal="left"/>
    </xf>
    <xf numFmtId="0" fontId="1" fillId="0" borderId="5" xfId="0" applyFont="1" applyFill="1" applyBorder="1"/>
    <xf numFmtId="166" fontId="2" fillId="0" borderId="0" xfId="1" applyNumberFormat="1" applyFont="1" applyFill="1" applyBorder="1" applyAlignment="1">
      <alignment vertical="center"/>
    </xf>
    <xf numFmtId="0" fontId="6" fillId="0" borderId="3" xfId="0" applyFont="1" applyBorder="1" applyAlignment="1">
      <alignment horizontal="left"/>
    </xf>
    <xf numFmtId="0" fontId="1" fillId="0" borderId="8" xfId="0" applyFont="1" applyBorder="1"/>
    <xf numFmtId="0" fontId="1" fillId="0" borderId="9" xfId="0" applyFont="1" applyBorder="1"/>
    <xf numFmtId="0" fontId="6" fillId="0" borderId="0" xfId="0" applyFont="1"/>
    <xf numFmtId="0" fontId="2" fillId="3" borderId="2" xfId="0" applyFont="1" applyFill="1" applyBorder="1" applyAlignment="1">
      <alignment horizontal="center"/>
    </xf>
    <xf numFmtId="0" fontId="2" fillId="3" borderId="0" xfId="0" applyFont="1" applyFill="1" applyBorder="1" applyAlignment="1"/>
    <xf numFmtId="0" fontId="2" fillId="3" borderId="0" xfId="0" applyFont="1" applyFill="1" applyBorder="1" applyProtection="1">
      <protection locked="0"/>
    </xf>
    <xf numFmtId="0" fontId="2" fillId="3" borderId="0" xfId="0" applyFont="1" applyFill="1" applyBorder="1" applyAlignment="1" applyProtection="1">
      <alignment horizontal="right"/>
      <protection locked="0"/>
    </xf>
    <xf numFmtId="0" fontId="1" fillId="3" borderId="5" xfId="0" applyFont="1" applyFill="1" applyBorder="1" applyProtection="1">
      <protection locked="0"/>
    </xf>
    <xf numFmtId="0" fontId="2" fillId="0" borderId="0" xfId="0" applyFont="1" applyFill="1" applyBorder="1"/>
    <xf numFmtId="0" fontId="1" fillId="0" borderId="0" xfId="0" applyFont="1" applyProtection="1">
      <protection locked="0"/>
    </xf>
    <xf numFmtId="166" fontId="1" fillId="0" borderId="0" xfId="0" applyNumberFormat="1" applyFont="1"/>
    <xf numFmtId="0" fontId="4" fillId="0" borderId="0" xfId="0" applyFont="1" applyProtection="1">
      <protection locked="0"/>
    </xf>
    <xf numFmtId="0" fontId="0" fillId="0" borderId="0" xfId="0" applyFont="1" applyAlignment="1">
      <alignment horizontal="center"/>
    </xf>
    <xf numFmtId="0" fontId="1" fillId="3" borderId="10" xfId="0" applyFont="1" applyFill="1" applyBorder="1"/>
    <xf numFmtId="0" fontId="1" fillId="3" borderId="11" xfId="0" applyFont="1" applyFill="1" applyBorder="1"/>
    <xf numFmtId="0" fontId="2" fillId="3" borderId="3" xfId="0" applyFont="1" applyFill="1" applyBorder="1" applyAlignment="1">
      <alignment horizontal="left" indent="1"/>
    </xf>
    <xf numFmtId="0" fontId="2" fillId="3" borderId="0" xfId="0" applyFont="1" applyFill="1" applyBorder="1" applyAlignment="1">
      <alignment horizontal="center"/>
    </xf>
    <xf numFmtId="0" fontId="1" fillId="3" borderId="11" xfId="0" applyFont="1" applyFill="1" applyBorder="1" applyProtection="1">
      <protection locked="0"/>
    </xf>
    <xf numFmtId="0" fontId="6" fillId="3" borderId="3" xfId="0" applyFont="1" applyFill="1" applyBorder="1" applyAlignment="1">
      <alignment horizontal="left" indent="1"/>
    </xf>
    <xf numFmtId="0" fontId="2" fillId="3" borderId="0" xfId="0" applyFont="1" applyFill="1" applyBorder="1" applyAlignment="1">
      <alignment horizontal="left" indent="1"/>
    </xf>
    <xf numFmtId="0" fontId="6" fillId="3" borderId="0" xfId="0" applyFont="1" applyFill="1" applyBorder="1"/>
    <xf numFmtId="0" fontId="6" fillId="3" borderId="0" xfId="0" applyFont="1" applyFill="1" applyBorder="1" applyAlignment="1">
      <alignment horizontal="center"/>
    </xf>
    <xf numFmtId="0" fontId="6" fillId="3" borderId="0" xfId="0" applyFont="1" applyFill="1" applyBorder="1" applyAlignment="1">
      <alignment horizontal="left" indent="1"/>
    </xf>
    <xf numFmtId="0" fontId="1" fillId="3" borderId="11" xfId="0" applyFont="1" applyFill="1" applyBorder="1" applyAlignment="1" applyProtection="1">
      <alignment horizontal="center"/>
      <protection locked="0"/>
    </xf>
    <xf numFmtId="0" fontId="1" fillId="3" borderId="12" xfId="0" applyFont="1" applyFill="1" applyBorder="1" applyProtection="1">
      <protection locked="0"/>
    </xf>
    <xf numFmtId="0" fontId="1" fillId="3" borderId="4" xfId="0" applyFont="1" applyFill="1" applyBorder="1"/>
    <xf numFmtId="0" fontId="1" fillId="0" borderId="11" xfId="0" applyFont="1" applyBorder="1" applyProtection="1">
      <protection locked="0"/>
    </xf>
    <xf numFmtId="0" fontId="1" fillId="0" borderId="3" xfId="0" applyFont="1" applyBorder="1"/>
    <xf numFmtId="0" fontId="1" fillId="0" borderId="11" xfId="0" applyFont="1" applyFill="1" applyBorder="1" applyProtection="1">
      <protection locked="0"/>
    </xf>
    <xf numFmtId="0" fontId="1" fillId="0" borderId="3" xfId="0" applyFont="1" applyFill="1" applyBorder="1" applyProtection="1">
      <protection locked="0"/>
    </xf>
    <xf numFmtId="0" fontId="1" fillId="0" borderId="11" xfId="0" applyFont="1" applyFill="1" applyBorder="1"/>
    <xf numFmtId="0" fontId="2" fillId="0" borderId="3" xfId="1" applyNumberFormat="1" applyFont="1" applyFill="1" applyBorder="1" applyAlignment="1">
      <alignment horizontal="center"/>
    </xf>
    <xf numFmtId="166" fontId="2" fillId="0" borderId="0" xfId="1" applyNumberFormat="1" applyFont="1" applyFill="1" applyBorder="1" applyAlignment="1">
      <alignment horizontal="right"/>
    </xf>
    <xf numFmtId="166" fontId="2" fillId="0" borderId="0" xfId="1" applyNumberFormat="1" applyFont="1" applyFill="1" applyBorder="1"/>
    <xf numFmtId="166" fontId="2" fillId="0" borderId="0" xfId="1" applyNumberFormat="1" applyFont="1" applyFill="1" applyBorder="1" applyAlignment="1">
      <alignment horizontal="left"/>
    </xf>
    <xf numFmtId="37" fontId="1" fillId="0" borderId="3" xfId="0" applyNumberFormat="1" applyFont="1" applyFill="1" applyBorder="1" applyProtection="1">
      <protection locked="0"/>
    </xf>
    <xf numFmtId="37" fontId="1" fillId="0" borderId="0" xfId="0" applyNumberFormat="1" applyFont="1" applyFill="1" applyBorder="1" applyProtection="1">
      <protection locked="0"/>
    </xf>
    <xf numFmtId="0" fontId="2" fillId="0" borderId="3" xfId="0" applyNumberFormat="1" applyFont="1" applyFill="1" applyBorder="1" applyAlignment="1">
      <alignment horizontal="center"/>
    </xf>
    <xf numFmtId="0" fontId="2" fillId="0" borderId="0" xfId="0" applyFont="1" applyFill="1" applyBorder="1" applyAlignment="1">
      <alignment horizontal="right"/>
    </xf>
    <xf numFmtId="37" fontId="1" fillId="0" borderId="0" xfId="0" applyNumberFormat="1" applyFont="1" applyFill="1" applyProtection="1">
      <protection locked="0"/>
    </xf>
    <xf numFmtId="0" fontId="2" fillId="0" borderId="3" xfId="0" applyFont="1" applyFill="1" applyBorder="1" applyAlignment="1">
      <alignment horizontal="center"/>
    </xf>
    <xf numFmtId="0" fontId="2" fillId="0" borderId="0" xfId="0" applyFont="1" applyFill="1" applyBorder="1" applyAlignment="1" applyProtection="1">
      <alignment horizontal="right"/>
      <protection locked="0"/>
    </xf>
    <xf numFmtId="166" fontId="1" fillId="0" borderId="0" xfId="1" applyNumberFormat="1" applyFont="1" applyFill="1" applyBorder="1" applyAlignment="1" applyProtection="1">
      <alignment vertical="center"/>
    </xf>
    <xf numFmtId="0" fontId="2" fillId="0" borderId="3" xfId="0" applyFont="1" applyFill="1" applyBorder="1" applyAlignment="1" applyProtection="1">
      <alignment horizontal="center"/>
      <protection locked="0"/>
    </xf>
    <xf numFmtId="0" fontId="2" fillId="0" borderId="3" xfId="10" applyFont="1" applyFill="1" applyBorder="1" applyAlignment="1" applyProtection="1">
      <alignment horizontal="center"/>
      <protection locked="0"/>
    </xf>
    <xf numFmtId="0" fontId="2" fillId="0" borderId="4" xfId="0" applyFont="1" applyFill="1" applyBorder="1" applyAlignment="1">
      <alignment horizontal="center"/>
    </xf>
    <xf numFmtId="0" fontId="2" fillId="0" borderId="5" xfId="0" applyFont="1" applyFill="1" applyBorder="1" applyAlignment="1"/>
    <xf numFmtId="0" fontId="10" fillId="0" borderId="5" xfId="0" applyFont="1" applyFill="1" applyBorder="1"/>
    <xf numFmtId="37" fontId="1" fillId="0" borderId="5" xfId="0" applyNumberFormat="1" applyFont="1" applyFill="1" applyBorder="1" applyProtection="1">
      <protection locked="0"/>
    </xf>
    <xf numFmtId="0" fontId="2" fillId="0" borderId="0" xfId="0" applyFont="1" applyFill="1" applyBorder="1" applyAlignment="1">
      <alignment wrapText="1"/>
    </xf>
    <xf numFmtId="0" fontId="2" fillId="0" borderId="3" xfId="0" applyFont="1" applyFill="1" applyBorder="1" applyAlignment="1" applyProtection="1">
      <alignment horizontal="center" vertical="center"/>
      <protection locked="0"/>
    </xf>
    <xf numFmtId="0" fontId="2" fillId="0" borderId="3" xfId="0" applyFont="1" applyFill="1" applyBorder="1" applyAlignment="1">
      <alignment horizontal="center" vertical="center"/>
    </xf>
    <xf numFmtId="37" fontId="1" fillId="0" borderId="11" xfId="0" applyNumberFormat="1" applyFont="1" applyFill="1" applyBorder="1" applyProtection="1">
      <protection locked="0"/>
    </xf>
    <xf numFmtId="0" fontId="1" fillId="0" borderId="12" xfId="0" applyFont="1" applyFill="1" applyBorder="1"/>
    <xf numFmtId="166" fontId="1" fillId="0" borderId="0" xfId="1" applyNumberFormat="1" applyFont="1" applyFill="1" applyBorder="1" applyAlignment="1" applyProtection="1">
      <alignment vertical="center"/>
      <protection locked="0"/>
    </xf>
    <xf numFmtId="37" fontId="1" fillId="0" borderId="11" xfId="0" applyNumberFormat="1" applyFont="1" applyFill="1" applyBorder="1" applyProtection="1"/>
    <xf numFmtId="0" fontId="1" fillId="0" borderId="11" xfId="0" applyFont="1" applyBorder="1"/>
    <xf numFmtId="37" fontId="1" fillId="0" borderId="0" xfId="0" applyNumberFormat="1" applyFont="1" applyProtection="1">
      <protection locked="0"/>
    </xf>
    <xf numFmtId="0" fontId="1" fillId="3" borderId="12" xfId="0" applyFont="1" applyFill="1" applyBorder="1"/>
    <xf numFmtId="1" fontId="1" fillId="0" borderId="0" xfId="0" applyNumberFormat="1" applyFont="1" applyFill="1"/>
    <xf numFmtId="166" fontId="1" fillId="0" borderId="0" xfId="1" applyNumberFormat="1" applyFont="1" applyFill="1" applyBorder="1" applyAlignment="1">
      <alignment horizontal="right"/>
    </xf>
    <xf numFmtId="166" fontId="1" fillId="0" borderId="0" xfId="1" applyNumberFormat="1" applyFont="1" applyFill="1" applyBorder="1" applyAlignment="1" applyProtection="1">
      <alignment horizontal="right" vertical="center"/>
    </xf>
    <xf numFmtId="37" fontId="1" fillId="0" borderId="5" xfId="0" applyNumberFormat="1" applyFont="1" applyFill="1" applyBorder="1" applyAlignment="1" applyProtection="1">
      <alignment horizontal="right"/>
      <protection locked="0"/>
    </xf>
    <xf numFmtId="0" fontId="1" fillId="0" borderId="12" xfId="0" applyFont="1" applyFill="1" applyBorder="1" applyProtection="1">
      <protection locked="0"/>
    </xf>
    <xf numFmtId="166" fontId="1" fillId="0" borderId="0" xfId="1" applyNumberFormat="1" applyFont="1" applyFill="1" applyBorder="1" applyAlignment="1" applyProtection="1">
      <alignment horizontal="right" vertical="center"/>
      <protection locked="0"/>
    </xf>
    <xf numFmtId="0" fontId="12" fillId="0" borderId="0" xfId="10" applyFont="1" applyProtection="1">
      <protection locked="0"/>
    </xf>
    <xf numFmtId="0" fontId="2" fillId="3" borderId="3" xfId="10" applyFont="1" applyFill="1" applyBorder="1" applyAlignment="1" applyProtection="1">
      <alignment horizontal="left" indent="1"/>
      <protection locked="0"/>
    </xf>
    <xf numFmtId="0" fontId="6" fillId="3" borderId="3" xfId="10" applyFont="1" applyFill="1" applyBorder="1" applyAlignment="1" applyProtection="1">
      <alignment horizontal="left" indent="1"/>
      <protection locked="0"/>
    </xf>
    <xf numFmtId="0" fontId="2" fillId="3" borderId="5" xfId="0" applyFont="1" applyFill="1" applyBorder="1" applyAlignment="1" applyProtection="1">
      <alignment horizontal="center"/>
      <protection locked="0"/>
    </xf>
    <xf numFmtId="0" fontId="1" fillId="3" borderId="0" xfId="0" applyFont="1" applyFill="1" applyBorder="1" applyProtection="1">
      <protection locked="0"/>
    </xf>
    <xf numFmtId="0" fontId="1" fillId="3" borderId="5" xfId="10" applyFont="1" applyFill="1" applyBorder="1" applyAlignment="1">
      <alignment horizontal="right"/>
    </xf>
    <xf numFmtId="0" fontId="1" fillId="0" borderId="0" xfId="10" applyFont="1" applyFill="1" applyBorder="1" applyProtection="1">
      <protection locked="0"/>
    </xf>
    <xf numFmtId="0" fontId="2" fillId="0" borderId="3" xfId="10" applyFont="1" applyFill="1" applyBorder="1" applyAlignment="1" applyProtection="1">
      <alignment horizontal="left"/>
      <protection locked="0"/>
    </xf>
    <xf numFmtId="0" fontId="6" fillId="0" borderId="4" xfId="10" applyFont="1" applyFill="1" applyBorder="1" applyAlignment="1" applyProtection="1">
      <alignment horizontal="left"/>
      <protection locked="0"/>
    </xf>
    <xf numFmtId="0" fontId="1" fillId="0" borderId="5" xfId="10" applyFont="1" applyFill="1" applyBorder="1" applyProtection="1">
      <protection locked="0"/>
    </xf>
    <xf numFmtId="166" fontId="1" fillId="0" borderId="5" xfId="1" applyNumberFormat="1" applyFont="1" applyFill="1" applyBorder="1" applyAlignment="1">
      <alignment horizontal="right"/>
    </xf>
    <xf numFmtId="167" fontId="1" fillId="0" borderId="3" xfId="10" applyNumberFormat="1" applyFont="1" applyFill="1" applyBorder="1" applyAlignment="1" applyProtection="1">
      <alignment horizontal="left" indent="1"/>
      <protection locked="0"/>
    </xf>
    <xf numFmtId="0" fontId="1" fillId="0" borderId="3" xfId="10" applyFont="1" applyFill="1" applyBorder="1" applyAlignment="1" applyProtection="1">
      <alignment horizontal="left" indent="1"/>
      <protection locked="0"/>
    </xf>
    <xf numFmtId="0" fontId="6" fillId="0" borderId="3" xfId="10" applyFont="1" applyFill="1" applyBorder="1" applyAlignment="1" applyProtection="1">
      <alignment horizontal="left"/>
      <protection locked="0"/>
    </xf>
    <xf numFmtId="0" fontId="1" fillId="0" borderId="8" xfId="10" applyFont="1" applyFill="1" applyBorder="1" applyAlignment="1" applyProtection="1">
      <alignment horizontal="left" indent="1"/>
      <protection locked="0"/>
    </xf>
    <xf numFmtId="0" fontId="1" fillId="0" borderId="9" xfId="10" applyFont="1" applyFill="1" applyBorder="1"/>
    <xf numFmtId="0" fontId="1" fillId="0" borderId="9" xfId="10" applyFont="1" applyFill="1" applyBorder="1" applyProtection="1">
      <protection locked="0"/>
    </xf>
    <xf numFmtId="37" fontId="1" fillId="0" borderId="9" xfId="10" applyNumberFormat="1" applyFont="1" applyFill="1" applyBorder="1" applyProtection="1">
      <protection locked="0"/>
    </xf>
    <xf numFmtId="37" fontId="1" fillId="0" borderId="9" xfId="10" applyNumberFormat="1" applyFont="1" applyFill="1" applyBorder="1" applyAlignment="1" applyProtection="1">
      <alignment horizontal="right"/>
      <protection locked="0"/>
    </xf>
    <xf numFmtId="167" fontId="1" fillId="0" borderId="0" xfId="10" applyNumberFormat="1" applyFont="1" applyAlignment="1" applyProtection="1">
      <alignment horizontal="left" indent="1"/>
      <protection locked="0"/>
    </xf>
    <xf numFmtId="0" fontId="1" fillId="3" borderId="1" xfId="10" applyFont="1" applyFill="1" applyBorder="1" applyAlignment="1" applyProtection="1">
      <alignment horizontal="left" indent="1"/>
      <protection locked="0"/>
    </xf>
    <xf numFmtId="0" fontId="2" fillId="3" borderId="0" xfId="10" applyFont="1" applyFill="1"/>
    <xf numFmtId="0" fontId="1" fillId="3" borderId="3" xfId="10" applyFont="1" applyFill="1" applyBorder="1" applyAlignment="1" applyProtection="1">
      <alignment horizontal="left" indent="1"/>
      <protection locked="0"/>
    </xf>
    <xf numFmtId="0" fontId="1" fillId="3" borderId="4" xfId="10" applyFont="1" applyFill="1" applyBorder="1" applyAlignment="1" applyProtection="1">
      <alignment horizontal="left" indent="1"/>
      <protection locked="0"/>
    </xf>
    <xf numFmtId="0" fontId="2" fillId="0" borderId="3" xfId="10" applyFont="1" applyBorder="1" applyAlignment="1" applyProtection="1">
      <alignment horizontal="left"/>
      <protection locked="0"/>
    </xf>
    <xf numFmtId="0" fontId="6" fillId="0" borderId="3" xfId="10" applyFont="1" applyBorder="1" applyAlignment="1" applyProtection="1">
      <alignment horizontal="left"/>
      <protection locked="0"/>
    </xf>
    <xf numFmtId="167" fontId="1" fillId="0" borderId="4" xfId="10" applyNumberFormat="1" applyFont="1" applyBorder="1" applyAlignment="1" applyProtection="1">
      <alignment horizontal="left" indent="1"/>
      <protection locked="0"/>
    </xf>
    <xf numFmtId="0" fontId="1" fillId="0" borderId="5" xfId="10" applyFont="1" applyBorder="1" applyProtection="1">
      <protection locked="0"/>
    </xf>
    <xf numFmtId="37" fontId="1" fillId="0" borderId="5" xfId="10" applyNumberFormat="1" applyFont="1" applyBorder="1" applyProtection="1">
      <protection locked="0"/>
    </xf>
    <xf numFmtId="0" fontId="1" fillId="0" borderId="3" xfId="10" applyFont="1" applyBorder="1" applyAlignment="1" applyProtection="1">
      <alignment horizontal="left" indent="1"/>
      <protection locked="0"/>
    </xf>
    <xf numFmtId="0" fontId="1" fillId="0" borderId="9" xfId="10" applyFont="1" applyBorder="1" applyAlignment="1">
      <alignment horizontal="right"/>
    </xf>
    <xf numFmtId="0" fontId="2" fillId="3" borderId="0" xfId="10" applyFont="1" applyFill="1" applyBorder="1" applyAlignment="1" applyProtection="1">
      <protection locked="0"/>
    </xf>
    <xf numFmtId="0" fontId="2" fillId="3" borderId="0" xfId="10" applyFont="1" applyFill="1" applyBorder="1" applyAlignment="1">
      <alignment horizontal="left" indent="1"/>
    </xf>
    <xf numFmtId="0" fontId="2" fillId="3" borderId="5" xfId="10" applyFont="1" applyFill="1" applyBorder="1" applyAlignment="1">
      <alignment horizontal="center"/>
    </xf>
    <xf numFmtId="0" fontId="1" fillId="0" borderId="0" xfId="10" applyFont="1" applyFill="1" applyBorder="1" applyAlignment="1" applyProtection="1">
      <alignment horizontal="center"/>
      <protection locked="0"/>
    </xf>
    <xf numFmtId="166" fontId="2" fillId="0" borderId="0" xfId="1" applyNumberFormat="1" applyFont="1" applyFill="1" applyBorder="1" applyProtection="1">
      <protection locked="0"/>
    </xf>
    <xf numFmtId="166" fontId="2" fillId="0" borderId="0" xfId="1" applyNumberFormat="1" applyFont="1" applyFill="1" applyBorder="1" applyAlignment="1" applyProtection="1">
      <alignment horizontal="right"/>
      <protection locked="0"/>
    </xf>
    <xf numFmtId="3" fontId="1" fillId="0" borderId="0" xfId="10" applyNumberFormat="1" applyFont="1" applyAlignment="1" applyProtection="1">
      <alignment horizontal="right"/>
      <protection locked="0"/>
    </xf>
    <xf numFmtId="3" fontId="1" fillId="0" borderId="0" xfId="10" applyNumberFormat="1" applyFont="1" applyProtection="1">
      <protection locked="0"/>
    </xf>
    <xf numFmtId="0" fontId="2" fillId="0" borderId="0" xfId="10" applyFont="1" applyAlignment="1" applyProtection="1">
      <alignment horizontal="right"/>
      <protection locked="0"/>
    </xf>
    <xf numFmtId="2" fontId="2" fillId="3" borderId="0" xfId="10" applyNumberFormat="1" applyFont="1" applyFill="1" applyBorder="1"/>
    <xf numFmtId="2" fontId="6" fillId="3" borderId="0" xfId="10" applyNumberFormat="1" applyFont="1" applyFill="1" applyBorder="1"/>
    <xf numFmtId="2" fontId="1" fillId="3" borderId="5" xfId="10" applyNumberFormat="1" applyFont="1" applyFill="1" applyBorder="1"/>
    <xf numFmtId="2" fontId="1" fillId="3" borderId="0" xfId="10" applyNumberFormat="1" applyFont="1" applyFill="1" applyBorder="1"/>
    <xf numFmtId="0" fontId="2" fillId="3" borderId="5" xfId="10" applyFont="1" applyFill="1" applyBorder="1" applyAlignment="1" applyProtection="1">
      <alignment horizontal="center"/>
      <protection locked="0"/>
    </xf>
    <xf numFmtId="3" fontId="1" fillId="0" borderId="0" xfId="10" applyNumberFormat="1" applyFont="1"/>
    <xf numFmtId="0" fontId="2" fillId="3" borderId="0" xfId="10" applyFont="1" applyFill="1" applyBorder="1" applyAlignment="1"/>
    <xf numFmtId="166" fontId="2" fillId="0" borderId="0" xfId="1" applyNumberFormat="1" applyFont="1" applyFill="1" applyAlignment="1" applyProtection="1">
      <alignment horizontal="right"/>
      <protection locked="0"/>
    </xf>
    <xf numFmtId="0" fontId="2" fillId="3" borderId="11" xfId="10" applyFont="1" applyFill="1" applyBorder="1" applyAlignment="1"/>
    <xf numFmtId="0" fontId="2" fillId="3" borderId="5" xfId="10" applyFont="1" applyFill="1" applyBorder="1" applyProtection="1">
      <protection locked="0"/>
    </xf>
    <xf numFmtId="0" fontId="2" fillId="0" borderId="0" xfId="10" applyFont="1" applyFill="1" applyBorder="1" applyProtection="1">
      <protection locked="0"/>
    </xf>
    <xf numFmtId="0" fontId="1" fillId="0" borderId="11" xfId="10" applyFont="1" applyFill="1" applyBorder="1" applyProtection="1">
      <protection locked="0"/>
    </xf>
    <xf numFmtId="37" fontId="1" fillId="0" borderId="12" xfId="10" applyNumberFormat="1" applyFont="1" applyFill="1" applyBorder="1" applyProtection="1">
      <protection locked="0"/>
    </xf>
    <xf numFmtId="37" fontId="1" fillId="0" borderId="17" xfId="10" applyNumberFormat="1" applyFont="1" applyFill="1" applyBorder="1" applyProtection="1">
      <protection locked="0"/>
    </xf>
    <xf numFmtId="37" fontId="1" fillId="0" borderId="13" xfId="10" applyNumberFormat="1" applyFont="1" applyFill="1" applyBorder="1" applyProtection="1">
      <protection locked="0"/>
    </xf>
    <xf numFmtId="0" fontId="3" fillId="0" borderId="0" xfId="10" applyFont="1" applyBorder="1"/>
    <xf numFmtId="0" fontId="3" fillId="0" borderId="0" xfId="10" applyFont="1"/>
    <xf numFmtId="0" fontId="1" fillId="3" borderId="1" xfId="10" applyFont="1" applyFill="1" applyBorder="1"/>
    <xf numFmtId="0" fontId="2" fillId="3" borderId="3" xfId="10" applyFont="1" applyFill="1" applyBorder="1" applyAlignment="1">
      <alignment horizontal="left" indent="1"/>
    </xf>
    <xf numFmtId="0" fontId="6" fillId="3" borderId="3" xfId="10" applyFont="1" applyFill="1" applyBorder="1" applyAlignment="1">
      <alignment horizontal="left" indent="1"/>
    </xf>
    <xf numFmtId="0" fontId="2" fillId="0" borderId="3" xfId="10" applyFont="1" applyFill="1" applyBorder="1" applyAlignment="1">
      <alignment horizontal="left"/>
    </xf>
    <xf numFmtId="0" fontId="6" fillId="0" borderId="3" xfId="10" applyFont="1" applyFill="1" applyBorder="1" applyAlignment="1">
      <alignment horizontal="left"/>
    </xf>
    <xf numFmtId="0" fontId="6" fillId="0" borderId="8" xfId="10" applyFont="1" applyFill="1" applyBorder="1" applyAlignment="1">
      <alignment horizontal="left" indent="1"/>
    </xf>
    <xf numFmtId="0" fontId="1" fillId="0" borderId="0" xfId="10" applyFont="1" applyBorder="1" applyAlignment="1">
      <alignment horizontal="left" indent="1"/>
    </xf>
    <xf numFmtId="0" fontId="2" fillId="3" borderId="1" xfId="10" applyFont="1" applyFill="1" applyBorder="1" applyAlignment="1">
      <alignment horizontal="left"/>
    </xf>
    <xf numFmtId="0" fontId="2" fillId="3" borderId="2" xfId="10" applyFont="1" applyFill="1" applyBorder="1"/>
    <xf numFmtId="0" fontId="6" fillId="3" borderId="3" xfId="10" applyFont="1" applyFill="1" applyBorder="1" applyAlignment="1">
      <alignment horizontal="left"/>
    </xf>
    <xf numFmtId="0" fontId="1" fillId="3" borderId="3" xfId="10" applyFont="1" applyFill="1" applyBorder="1" applyAlignment="1">
      <alignment horizontal="left" indent="1"/>
    </xf>
    <xf numFmtId="0" fontId="1" fillId="3" borderId="0" xfId="10" applyFont="1" applyFill="1" applyBorder="1" applyAlignment="1">
      <alignment horizontal="right"/>
    </xf>
    <xf numFmtId="0" fontId="2" fillId="0" borderId="3" xfId="10" applyFont="1" applyBorder="1"/>
    <xf numFmtId="0" fontId="6" fillId="0" borderId="3" xfId="10" applyFont="1" applyBorder="1"/>
    <xf numFmtId="0" fontId="2" fillId="0" borderId="3" xfId="10" applyFont="1" applyBorder="1" applyAlignment="1">
      <alignment horizontal="left"/>
    </xf>
    <xf numFmtId="0" fontId="6" fillId="0" borderId="3" xfId="10" applyFont="1" applyBorder="1" applyAlignment="1">
      <alignment horizontal="left"/>
    </xf>
    <xf numFmtId="0" fontId="1" fillId="0" borderId="4" xfId="10" applyFont="1" applyBorder="1"/>
    <xf numFmtId="0" fontId="6" fillId="0" borderId="3" xfId="10" applyFont="1" applyBorder="1" applyAlignment="1">
      <alignment vertical="top"/>
    </xf>
    <xf numFmtId="2" fontId="1" fillId="0" borderId="0" xfId="10" applyNumberFormat="1" applyFont="1"/>
    <xf numFmtId="2" fontId="1" fillId="3" borderId="2" xfId="10" applyNumberFormat="1" applyFont="1" applyFill="1" applyBorder="1"/>
    <xf numFmtId="2" fontId="1" fillId="3" borderId="5" xfId="10" applyNumberFormat="1" applyFont="1" applyFill="1" applyBorder="1" applyAlignment="1">
      <alignment horizontal="right"/>
    </xf>
    <xf numFmtId="166" fontId="1" fillId="0" borderId="0" xfId="1" applyNumberFormat="1" applyFont="1" applyFill="1" applyBorder="1" applyAlignment="1" applyProtection="1">
      <alignment horizontal="center"/>
      <protection locked="0"/>
    </xf>
    <xf numFmtId="2" fontId="1" fillId="0" borderId="0" xfId="10" applyNumberFormat="1" applyFont="1" applyFill="1" applyBorder="1" applyAlignment="1">
      <alignment horizontal="right"/>
    </xf>
    <xf numFmtId="37" fontId="1" fillId="0" borderId="0" xfId="10" applyNumberFormat="1" applyFont="1" applyFill="1" applyBorder="1" applyAlignment="1" applyProtection="1">
      <alignment horizontal="right"/>
      <protection locked="0"/>
    </xf>
    <xf numFmtId="37" fontId="1" fillId="0" borderId="0" xfId="10" applyNumberFormat="1" applyFont="1" applyFill="1" applyBorder="1" applyProtection="1">
      <protection locked="0"/>
    </xf>
    <xf numFmtId="2" fontId="1" fillId="0" borderId="0" xfId="10" applyNumberFormat="1" applyFont="1" applyFill="1" applyBorder="1"/>
    <xf numFmtId="2" fontId="1" fillId="0" borderId="9" xfId="10" applyNumberFormat="1" applyFont="1" applyFill="1" applyBorder="1" applyAlignment="1" applyProtection="1">
      <alignment horizontal="right"/>
      <protection locked="0"/>
    </xf>
    <xf numFmtId="2" fontId="1" fillId="0" borderId="0" xfId="10" applyNumberFormat="1" applyFont="1" applyBorder="1"/>
    <xf numFmtId="0" fontId="6" fillId="3" borderId="0" xfId="10" applyFont="1" applyFill="1" applyBorder="1" applyAlignment="1" applyProtection="1">
      <protection locked="0"/>
    </xf>
    <xf numFmtId="2" fontId="1" fillId="3" borderId="5" xfId="10" applyNumberFormat="1" applyFont="1" applyFill="1" applyBorder="1" applyProtection="1">
      <protection locked="0"/>
    </xf>
    <xf numFmtId="2" fontId="1" fillId="0" borderId="0" xfId="1" applyNumberFormat="1" applyFont="1" applyFill="1" applyBorder="1" applyAlignment="1" applyProtection="1">
      <alignment vertical="center"/>
      <protection locked="0"/>
    </xf>
    <xf numFmtId="37" fontId="2" fillId="0" borderId="0" xfId="10" applyNumberFormat="1" applyFont="1" applyFill="1" applyBorder="1" applyProtection="1">
      <protection locked="0"/>
    </xf>
    <xf numFmtId="2" fontId="1" fillId="0" borderId="9" xfId="10" applyNumberFormat="1" applyFont="1" applyBorder="1"/>
    <xf numFmtId="2" fontId="2" fillId="3" borderId="5"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center"/>
      <protection locked="0"/>
    </xf>
    <xf numFmtId="2" fontId="1" fillId="0" borderId="0" xfId="10" applyNumberFormat="1" applyFont="1" applyFill="1" applyBorder="1" applyAlignment="1" applyProtection="1">
      <alignment horizontal="right"/>
      <protection locked="0"/>
    </xf>
    <xf numFmtId="2" fontId="1" fillId="0" borderId="9" xfId="10" applyNumberFormat="1" applyFont="1" applyFill="1" applyBorder="1" applyProtection="1">
      <protection locked="0"/>
    </xf>
    <xf numFmtId="2" fontId="1" fillId="0" borderId="0" xfId="1" applyNumberFormat="1" applyFont="1" applyFill="1" applyBorder="1" applyProtection="1">
      <protection locked="0"/>
    </xf>
    <xf numFmtId="2" fontId="1" fillId="0" borderId="0" xfId="1" applyNumberFormat="1" applyFont="1" applyFill="1" applyAlignment="1">
      <alignment vertical="center"/>
    </xf>
    <xf numFmtId="2" fontId="1" fillId="0" borderId="0" xfId="1" applyNumberFormat="1" applyFont="1" applyFill="1" applyBorder="1" applyAlignment="1">
      <alignment vertical="center"/>
    </xf>
    <xf numFmtId="2" fontId="2" fillId="0" borderId="0" xfId="10" applyNumberFormat="1" applyFont="1" applyFill="1" applyBorder="1" applyProtection="1">
      <protection locked="0"/>
    </xf>
    <xf numFmtId="2" fontId="1" fillId="0" borderId="0" xfId="10" applyNumberFormat="1" applyFont="1" applyFill="1" applyBorder="1" applyProtection="1">
      <protection locked="0"/>
    </xf>
    <xf numFmtId="2" fontId="1" fillId="0" borderId="9" xfId="10" applyNumberFormat="1" applyFont="1" applyBorder="1" applyProtection="1"/>
    <xf numFmtId="0" fontId="1" fillId="3" borderId="10" xfId="10" applyFont="1" applyFill="1" applyBorder="1"/>
    <xf numFmtId="2" fontId="2" fillId="3" borderId="5" xfId="10" applyNumberFormat="1" applyFont="1" applyFill="1" applyBorder="1" applyProtection="1">
      <protection locked="0"/>
    </xf>
    <xf numFmtId="0" fontId="1" fillId="0" borderId="17" xfId="10" applyFont="1" applyFill="1" applyBorder="1" applyProtection="1">
      <protection locked="0"/>
    </xf>
    <xf numFmtId="166" fontId="1" fillId="0" borderId="11" xfId="1" applyNumberFormat="1" applyFont="1" applyFill="1" applyBorder="1"/>
    <xf numFmtId="166" fontId="1" fillId="0" borderId="12" xfId="1" applyNumberFormat="1" applyFont="1" applyFill="1" applyBorder="1"/>
    <xf numFmtId="166" fontId="1" fillId="0" borderId="13" xfId="1" applyNumberFormat="1" applyFont="1" applyFill="1" applyBorder="1"/>
    <xf numFmtId="2" fontId="1" fillId="0" borderId="0" xfId="10" applyNumberFormat="1" applyFont="1" applyBorder="1" applyProtection="1"/>
    <xf numFmtId="2" fontId="1" fillId="0" borderId="5" xfId="10" applyNumberFormat="1" applyFont="1" applyBorder="1" applyProtection="1"/>
    <xf numFmtId="0" fontId="1" fillId="0" borderId="12" xfId="10" applyFont="1" applyBorder="1"/>
    <xf numFmtId="0" fontId="4" fillId="0" borderId="0" xfId="10" applyFont="1"/>
    <xf numFmtId="0" fontId="2" fillId="3" borderId="0" xfId="10" applyFont="1" applyFill="1" applyBorder="1" applyAlignment="1">
      <alignment horizontal="right"/>
    </xf>
    <xf numFmtId="0" fontId="1" fillId="3" borderId="4" xfId="10" applyFont="1" applyFill="1" applyBorder="1" applyAlignment="1">
      <alignment horizontal="left" indent="1"/>
    </xf>
    <xf numFmtId="0" fontId="5" fillId="0" borderId="0" xfId="10" applyFont="1" applyFill="1" applyAlignment="1">
      <alignment horizontal="left" vertical="center" textRotation="180"/>
    </xf>
    <xf numFmtId="0" fontId="1" fillId="0" borderId="6" xfId="10" applyFont="1" applyFill="1" applyBorder="1"/>
    <xf numFmtId="0" fontId="6" fillId="0" borderId="0" xfId="10" applyFont="1" applyFill="1" applyBorder="1"/>
    <xf numFmtId="0" fontId="2" fillId="0" borderId="3" xfId="10" applyFont="1" applyFill="1" applyBorder="1" applyAlignment="1">
      <alignment horizontal="left" indent="1"/>
    </xf>
    <xf numFmtId="166" fontId="1" fillId="0" borderId="0" xfId="1" applyNumberFormat="1" applyFont="1" applyFill="1" applyAlignment="1">
      <alignment horizontal="right"/>
    </xf>
    <xf numFmtId="0" fontId="6" fillId="0" borderId="3" xfId="10" applyFont="1" applyFill="1" applyBorder="1" applyAlignment="1">
      <alignment horizontal="left" indent="1"/>
    </xf>
    <xf numFmtId="0" fontId="1" fillId="0" borderId="3" xfId="10" applyFont="1" applyFill="1" applyBorder="1" applyAlignment="1">
      <alignment horizontal="left" indent="1"/>
    </xf>
    <xf numFmtId="168" fontId="1" fillId="0" borderId="0" xfId="1" applyNumberFormat="1" applyFont="1" applyFill="1" applyBorder="1"/>
    <xf numFmtId="0" fontId="13" fillId="0" borderId="0" xfId="10" applyFont="1" applyFill="1" applyAlignment="1">
      <alignment horizontal="left" vertical="center" textRotation="180"/>
    </xf>
    <xf numFmtId="164" fontId="1" fillId="0" borderId="0" xfId="1" applyNumberFormat="1" applyFont="1" applyFill="1" applyBorder="1" applyAlignment="1" applyProtection="1">
      <alignment horizontal="right" vertical="center"/>
      <protection locked="0"/>
    </xf>
    <xf numFmtId="0" fontId="1" fillId="0" borderId="4" xfId="10" applyFont="1" applyFill="1" applyBorder="1" applyAlignment="1">
      <alignment horizontal="left" indent="1"/>
    </xf>
    <xf numFmtId="0" fontId="1" fillId="0" borderId="8" xfId="10" applyFont="1" applyFill="1" applyBorder="1"/>
    <xf numFmtId="0" fontId="2" fillId="3" borderId="5" xfId="10" applyFont="1" applyFill="1" applyBorder="1"/>
    <xf numFmtId="0" fontId="2" fillId="3" borderId="5" xfId="10" applyFont="1" applyFill="1" applyBorder="1" applyAlignment="1">
      <alignment horizontal="right"/>
    </xf>
    <xf numFmtId="164" fontId="1" fillId="0" borderId="0" xfId="1" applyNumberFormat="1" applyFont="1" applyFill="1" applyBorder="1" applyAlignment="1" applyProtection="1">
      <alignment horizontal="right" vertical="center"/>
    </xf>
    <xf numFmtId="0" fontId="2" fillId="0" borderId="0" xfId="10" applyFont="1" applyFill="1" applyBorder="1"/>
    <xf numFmtId="0" fontId="2" fillId="0" borderId="0" xfId="10" applyFont="1" applyFill="1" applyAlignment="1">
      <alignment horizontal="center"/>
    </xf>
    <xf numFmtId="0" fontId="2" fillId="0" borderId="0" xfId="0" applyFont="1" applyFill="1" applyBorder="1" applyAlignment="1"/>
    <xf numFmtId="0" fontId="1" fillId="0" borderId="0" xfId="10" applyFont="1" applyFill="1" applyAlignment="1">
      <alignment vertical="center"/>
    </xf>
    <xf numFmtId="164" fontId="1" fillId="0" borderId="7" xfId="1" applyNumberFormat="1" applyFont="1" applyFill="1" applyBorder="1" applyAlignment="1">
      <alignment vertical="center"/>
    </xf>
    <xf numFmtId="0" fontId="2" fillId="0" borderId="0" xfId="10" applyFont="1" applyFill="1" applyBorder="1" applyAlignment="1">
      <alignment horizontal="center"/>
    </xf>
    <xf numFmtId="164" fontId="1" fillId="0" borderId="0" xfId="1" applyNumberFormat="1" applyFont="1" applyFill="1" applyBorder="1" applyAlignment="1">
      <alignment vertical="center"/>
    </xf>
    <xf numFmtId="168" fontId="1" fillId="0" borderId="2" xfId="1" applyNumberFormat="1" applyFont="1" applyFill="1" applyBorder="1" applyAlignment="1" applyProtection="1">
      <alignment vertical="center"/>
      <protection locked="0"/>
    </xf>
    <xf numFmtId="0" fontId="2" fillId="0" borderId="0" xfId="10" applyFont="1" applyFill="1" applyAlignment="1">
      <alignment horizontal="right"/>
    </xf>
    <xf numFmtId="0" fontId="2" fillId="3" borderId="10" xfId="10" applyFont="1" applyFill="1" applyBorder="1"/>
    <xf numFmtId="0" fontId="26" fillId="3" borderId="11" xfId="10" applyFont="1" applyFill="1" applyBorder="1" applyAlignment="1"/>
    <xf numFmtId="0" fontId="6" fillId="3" borderId="11" xfId="10" applyFont="1" applyFill="1" applyBorder="1" applyAlignment="1" applyProtection="1">
      <protection locked="0"/>
    </xf>
    <xf numFmtId="0" fontId="2" fillId="3" borderId="11" xfId="10" applyFont="1" applyFill="1" applyBorder="1"/>
    <xf numFmtId="0" fontId="2" fillId="3" borderId="11" xfId="10" applyFont="1" applyFill="1" applyBorder="1" applyAlignment="1" applyProtection="1">
      <alignment horizontal="center"/>
      <protection locked="0"/>
    </xf>
    <xf numFmtId="0" fontId="1" fillId="3" borderId="11" xfId="10" applyFont="1" applyFill="1" applyBorder="1" applyAlignment="1">
      <alignment horizontal="right"/>
    </xf>
    <xf numFmtId="0" fontId="1" fillId="0" borderId="0" xfId="10" applyFont="1" applyFill="1" applyBorder="1" applyAlignment="1">
      <alignment vertical="center"/>
    </xf>
    <xf numFmtId="0" fontId="1" fillId="0" borderId="13" xfId="10" applyFont="1" applyFill="1" applyBorder="1"/>
    <xf numFmtId="166" fontId="1" fillId="0" borderId="0" xfId="10" applyNumberFormat="1" applyFont="1" applyFill="1" applyBorder="1" applyProtection="1">
      <protection locked="0"/>
    </xf>
    <xf numFmtId="0" fontId="12" fillId="0" borderId="0" xfId="10" applyFont="1"/>
    <xf numFmtId="0" fontId="15" fillId="0" borderId="0" xfId="10" applyFont="1"/>
    <xf numFmtId="0" fontId="6" fillId="3" borderId="0" xfId="10" applyFont="1" applyFill="1" applyBorder="1" applyAlignment="1">
      <alignment horizontal="left" indent="1"/>
    </xf>
    <xf numFmtId="0" fontId="1" fillId="3" borderId="0" xfId="10" applyFont="1" applyFill="1" applyBorder="1" applyAlignment="1">
      <alignment horizontal="left" indent="1"/>
    </xf>
    <xf numFmtId="0" fontId="1" fillId="3" borderId="8" xfId="10" applyFont="1" applyFill="1" applyBorder="1" applyAlignment="1">
      <alignment horizontal="left" indent="1"/>
    </xf>
    <xf numFmtId="0" fontId="1" fillId="3" borderId="9" xfId="10" applyFont="1" applyFill="1" applyBorder="1" applyAlignment="1">
      <alignment horizontal="left" indent="1"/>
    </xf>
    <xf numFmtId="0" fontId="2" fillId="3" borderId="9" xfId="10" applyFont="1" applyFill="1" applyBorder="1" applyAlignment="1">
      <alignment horizontal="left" indent="1"/>
    </xf>
    <xf numFmtId="0" fontId="1" fillId="0" borderId="0" xfId="10" applyFont="1" applyFill="1" applyBorder="1" applyAlignment="1">
      <alignment horizontal="left" indent="1"/>
    </xf>
    <xf numFmtId="0" fontId="2" fillId="0" borderId="0" xfId="10" applyFont="1" applyFill="1" applyBorder="1" applyAlignment="1">
      <alignment horizontal="left" indent="1"/>
    </xf>
    <xf numFmtId="166" fontId="2" fillId="0" borderId="3" xfId="1" applyNumberFormat="1" applyFont="1" applyFill="1" applyBorder="1" applyAlignment="1">
      <alignment horizontal="left"/>
    </xf>
    <xf numFmtId="49" fontId="2" fillId="0" borderId="0" xfId="1" applyNumberFormat="1" applyFont="1" applyFill="1" applyBorder="1" applyAlignment="1">
      <alignment horizontal="left" wrapText="1"/>
    </xf>
    <xf numFmtId="166" fontId="1" fillId="0" borderId="0" xfId="1" applyNumberFormat="1" applyFont="1" applyFill="1" applyBorder="1" applyAlignment="1" applyProtection="1">
      <alignment horizontal="center"/>
    </xf>
    <xf numFmtId="166" fontId="6" fillId="0" borderId="3" xfId="1" applyNumberFormat="1" applyFont="1" applyFill="1" applyBorder="1" applyAlignment="1">
      <alignment horizontal="left"/>
    </xf>
    <xf numFmtId="49" fontId="6" fillId="0" borderId="0" xfId="1" applyNumberFormat="1" applyFont="1" applyFill="1" applyBorder="1" applyAlignment="1">
      <alignment horizontal="left"/>
    </xf>
    <xf numFmtId="166" fontId="1" fillId="0" borderId="0" xfId="1" applyNumberFormat="1" applyFont="1" applyFill="1" applyBorder="1" applyAlignment="1">
      <alignment horizontal="center"/>
    </xf>
    <xf numFmtId="49" fontId="2" fillId="0" borderId="0" xfId="10" applyNumberFormat="1" applyFont="1" applyFill="1" applyBorder="1" applyAlignment="1">
      <alignment horizontal="left"/>
    </xf>
    <xf numFmtId="49" fontId="2" fillId="0" borderId="0" xfId="1" applyNumberFormat="1" applyFont="1" applyFill="1" applyBorder="1" applyAlignment="1">
      <alignment horizontal="left"/>
    </xf>
    <xf numFmtId="166" fontId="1" fillId="0" borderId="0" xfId="3" applyNumberFormat="1" applyFont="1" applyFill="1" applyBorder="1" applyAlignment="1">
      <alignment horizontal="right"/>
    </xf>
    <xf numFmtId="166" fontId="2" fillId="0" borderId="3" xfId="1" applyNumberFormat="1" applyFont="1" applyFill="1" applyBorder="1" applyAlignment="1" applyProtection="1">
      <alignment horizontal="left"/>
      <protection locked="0"/>
    </xf>
    <xf numFmtId="49" fontId="2" fillId="0" borderId="0" xfId="1" applyNumberFormat="1" applyFont="1" applyFill="1" applyBorder="1" applyAlignment="1" applyProtection="1">
      <alignment horizontal="left"/>
      <protection locked="0"/>
    </xf>
    <xf numFmtId="0" fontId="12" fillId="0" borderId="9" xfId="10" applyFont="1" applyFill="1" applyBorder="1"/>
    <xf numFmtId="0" fontId="12" fillId="0" borderId="0" xfId="10" applyFont="1" applyFill="1" applyBorder="1"/>
    <xf numFmtId="0" fontId="14" fillId="0" borderId="0" xfId="10" applyFont="1"/>
    <xf numFmtId="166" fontId="2" fillId="0" borderId="0" xfId="10" applyNumberFormat="1" applyFont="1"/>
    <xf numFmtId="0" fontId="2" fillId="0" borderId="3" xfId="10" applyFont="1" applyFill="1" applyBorder="1" applyAlignment="1" applyProtection="1">
      <alignment horizontal="left" indent="1"/>
      <protection locked="0"/>
    </xf>
    <xf numFmtId="0" fontId="6" fillId="0" borderId="0" xfId="10" applyFont="1" applyFill="1" applyBorder="1" applyAlignment="1">
      <alignment horizontal="left"/>
    </xf>
    <xf numFmtId="0" fontId="1" fillId="0" borderId="0" xfId="10" applyFont="1" applyFill="1" applyAlignment="1">
      <alignment horizontal="right"/>
    </xf>
    <xf numFmtId="0" fontId="14" fillId="0" borderId="0" xfId="10" applyFont="1" applyFill="1" applyBorder="1" applyAlignment="1" applyProtection="1">
      <alignment horizontal="left"/>
      <protection locked="0"/>
    </xf>
    <xf numFmtId="0" fontId="26" fillId="3" borderId="2" xfId="10" applyFont="1" applyFill="1" applyBorder="1"/>
    <xf numFmtId="0" fontId="26" fillId="3" borderId="9" xfId="10" applyFont="1" applyFill="1" applyBorder="1"/>
    <xf numFmtId="166" fontId="1" fillId="0" borderId="9" xfId="1" applyNumberFormat="1" applyFont="1" applyFill="1" applyBorder="1"/>
    <xf numFmtId="166" fontId="1" fillId="0" borderId="0" xfId="1" applyNumberFormat="1" applyFont="1" applyFill="1" applyBorder="1" applyAlignment="1" applyProtection="1">
      <alignment horizontal="left" indent="1"/>
      <protection locked="0"/>
    </xf>
    <xf numFmtId="166" fontId="6" fillId="0" borderId="0" xfId="1" applyNumberFormat="1" applyFont="1" applyFill="1" applyBorder="1" applyAlignment="1">
      <alignment horizontal="left" indent="1"/>
    </xf>
    <xf numFmtId="166" fontId="1" fillId="0" borderId="0" xfId="1" applyNumberFormat="1" applyFont="1" applyFill="1" applyBorder="1" applyAlignment="1">
      <alignment horizontal="left" indent="1"/>
    </xf>
    <xf numFmtId="0" fontId="1" fillId="3" borderId="9" xfId="10" applyFont="1" applyFill="1" applyBorder="1"/>
    <xf numFmtId="0" fontId="2" fillId="3" borderId="9" xfId="10" applyFont="1" applyFill="1" applyBorder="1" applyAlignment="1" applyProtection="1">
      <alignment horizontal="center"/>
      <protection locked="0"/>
    </xf>
    <xf numFmtId="0" fontId="2" fillId="3" borderId="9" xfId="10" applyFont="1" applyFill="1" applyBorder="1" applyAlignment="1" applyProtection="1">
      <protection locked="0"/>
    </xf>
    <xf numFmtId="166" fontId="1" fillId="0" borderId="0" xfId="3" applyNumberFormat="1" applyFont="1" applyFill="1" applyBorder="1" applyAlignment="1" applyProtection="1">
      <alignment horizontal="right"/>
    </xf>
    <xf numFmtId="166" fontId="1" fillId="0" borderId="0" xfId="3" applyNumberFormat="1" applyFont="1" applyFill="1" applyBorder="1" applyAlignment="1" applyProtection="1">
      <alignment horizontal="right"/>
      <protection locked="0"/>
    </xf>
    <xf numFmtId="166" fontId="1" fillId="0" borderId="9" xfId="1" applyNumberFormat="1" applyFont="1" applyFill="1" applyBorder="1" applyProtection="1"/>
    <xf numFmtId="166" fontId="1" fillId="0" borderId="9" xfId="7" applyNumberFormat="1" applyFont="1" applyFill="1" applyBorder="1" applyProtection="1"/>
    <xf numFmtId="166" fontId="1" fillId="0" borderId="0" xfId="7" applyNumberFormat="1" applyFont="1" applyFill="1" applyBorder="1" applyProtection="1"/>
    <xf numFmtId="37" fontId="1" fillId="0" borderId="0" xfId="10" applyNumberFormat="1" applyFont="1" applyFill="1" applyProtection="1"/>
    <xf numFmtId="0" fontId="2" fillId="3" borderId="11" xfId="10" applyFont="1" applyFill="1" applyBorder="1" applyAlignment="1" applyProtection="1">
      <protection locked="0"/>
    </xf>
    <xf numFmtId="0" fontId="2" fillId="0" borderId="0" xfId="10" applyFont="1" applyFill="1" applyBorder="1" applyAlignment="1" applyProtection="1">
      <protection locked="0"/>
    </xf>
    <xf numFmtId="0" fontId="2" fillId="3" borderId="13" xfId="10" applyFont="1" applyFill="1" applyBorder="1" applyAlignment="1" applyProtection="1">
      <protection locked="0"/>
    </xf>
    <xf numFmtId="166" fontId="1" fillId="0" borderId="11" xfId="1" applyNumberFormat="1" applyFont="1" applyFill="1" applyBorder="1" applyProtection="1"/>
    <xf numFmtId="166" fontId="1" fillId="0" borderId="11" xfId="1" applyNumberFormat="1" applyFont="1" applyFill="1" applyBorder="1" applyAlignment="1" applyProtection="1">
      <alignment horizontal="right"/>
      <protection locked="0"/>
    </xf>
    <xf numFmtId="168" fontId="1" fillId="0" borderId="0" xfId="1" applyNumberFormat="1" applyFont="1" applyFill="1" applyBorder="1" applyAlignment="1">
      <alignment vertical="center"/>
    </xf>
    <xf numFmtId="166" fontId="1" fillId="0" borderId="0" xfId="10" applyNumberFormat="1" applyFont="1" applyFill="1" applyBorder="1"/>
    <xf numFmtId="0" fontId="6" fillId="0" borderId="0" xfId="10" applyFont="1" applyFill="1" applyAlignment="1">
      <alignment horizontal="left"/>
    </xf>
    <xf numFmtId="0" fontId="26" fillId="3" borderId="13" xfId="10" applyFont="1" applyFill="1" applyBorder="1"/>
    <xf numFmtId="0" fontId="12" fillId="0" borderId="0" xfId="10" applyFont="1" applyFill="1"/>
    <xf numFmtId="0" fontId="6" fillId="0" borderId="3" xfId="10" applyFont="1" applyFill="1" applyBorder="1" applyAlignment="1" applyProtection="1">
      <alignment horizontal="left" indent="1"/>
      <protection locked="0"/>
    </xf>
    <xf numFmtId="0" fontId="6" fillId="0" borderId="0" xfId="10" applyFont="1" applyFill="1" applyBorder="1" applyAlignment="1" applyProtection="1">
      <alignment horizontal="left"/>
      <protection locked="0"/>
    </xf>
    <xf numFmtId="0" fontId="16" fillId="0" borderId="4" xfId="10" applyFont="1" applyFill="1" applyBorder="1" applyAlignment="1" applyProtection="1">
      <alignment horizontal="left" indent="1"/>
      <protection locked="0"/>
    </xf>
    <xf numFmtId="0" fontId="16" fillId="0" borderId="5" xfId="10" applyFont="1" applyFill="1" applyBorder="1" applyAlignment="1" applyProtection="1">
      <alignment horizontal="left"/>
      <protection locked="0"/>
    </xf>
    <xf numFmtId="166" fontId="17" fillId="0" borderId="5" xfId="1" applyNumberFormat="1" applyFont="1" applyFill="1" applyBorder="1" applyProtection="1">
      <protection locked="0"/>
    </xf>
    <xf numFmtId="166" fontId="1" fillId="0" borderId="5" xfId="7" applyNumberFormat="1" applyFont="1" applyFill="1" applyBorder="1" applyProtection="1">
      <protection locked="0"/>
    </xf>
    <xf numFmtId="0" fontId="16" fillId="0" borderId="3" xfId="10" applyFont="1" applyFill="1" applyBorder="1" applyAlignment="1" applyProtection="1">
      <alignment horizontal="left" indent="1"/>
      <protection locked="0"/>
    </xf>
    <xf numFmtId="0" fontId="16" fillId="0" borderId="0" xfId="10" applyFont="1" applyFill="1" applyBorder="1" applyAlignment="1" applyProtection="1">
      <alignment horizontal="left"/>
      <protection locked="0"/>
    </xf>
    <xf numFmtId="166" fontId="2" fillId="0" borderId="0" xfId="7" applyNumberFormat="1" applyFont="1" applyFill="1" applyBorder="1" applyProtection="1">
      <protection locked="0"/>
    </xf>
    <xf numFmtId="166" fontId="6" fillId="0" borderId="0" xfId="1" applyNumberFormat="1" applyFont="1" applyFill="1" applyBorder="1" applyAlignment="1" applyProtection="1">
      <alignment horizontal="left" indent="1"/>
      <protection locked="0"/>
    </xf>
    <xf numFmtId="166" fontId="14" fillId="0" borderId="0" xfId="1" applyNumberFormat="1" applyFont="1" applyFill="1" applyBorder="1" applyAlignment="1" applyProtection="1">
      <alignment horizontal="left" indent="1"/>
      <protection locked="0"/>
    </xf>
    <xf numFmtId="0" fontId="16" fillId="0" borderId="8" xfId="10" applyFont="1" applyFill="1" applyBorder="1" applyProtection="1">
      <protection locked="0"/>
    </xf>
    <xf numFmtId="0" fontId="16" fillId="0" borderId="9" xfId="10" applyFont="1" applyFill="1" applyBorder="1" applyProtection="1">
      <protection locked="0"/>
    </xf>
    <xf numFmtId="0" fontId="18" fillId="0" borderId="9" xfId="10" applyFont="1" applyFill="1" applyBorder="1" applyProtection="1">
      <protection locked="0"/>
    </xf>
    <xf numFmtId="0" fontId="18" fillId="0" borderId="0" xfId="10" applyFont="1" applyFill="1" applyProtection="1">
      <protection locked="0"/>
    </xf>
    <xf numFmtId="0" fontId="16" fillId="0" borderId="0" xfId="10" applyFont="1" applyFill="1" applyProtection="1">
      <protection locked="0"/>
    </xf>
    <xf numFmtId="166" fontId="18" fillId="0" borderId="0" xfId="10" applyNumberFormat="1" applyFont="1" applyFill="1" applyProtection="1">
      <protection locked="0"/>
    </xf>
    <xf numFmtId="0" fontId="6" fillId="0" borderId="0" xfId="10" applyFont="1" applyFill="1"/>
    <xf numFmtId="166" fontId="12" fillId="0" borderId="0" xfId="10" applyNumberFormat="1" applyFont="1" applyFill="1"/>
    <xf numFmtId="166" fontId="2" fillId="0" borderId="0" xfId="10" applyNumberFormat="1" applyFont="1" applyFill="1"/>
    <xf numFmtId="166" fontId="2" fillId="0" borderId="0" xfId="10" applyNumberFormat="1" applyFont="1" applyFill="1" applyAlignment="1" applyProtection="1">
      <alignment horizontal="center"/>
      <protection locked="0"/>
    </xf>
    <xf numFmtId="166" fontId="12" fillId="0" borderId="0" xfId="10" applyNumberFormat="1" applyFont="1"/>
    <xf numFmtId="37" fontId="17" fillId="0" borderId="9" xfId="10" applyNumberFormat="1" applyFont="1" applyFill="1" applyBorder="1" applyProtection="1">
      <protection locked="0"/>
    </xf>
    <xf numFmtId="166" fontId="2" fillId="0" borderId="11" xfId="7" applyNumberFormat="1" applyFont="1" applyFill="1" applyBorder="1" applyProtection="1">
      <protection locked="0"/>
    </xf>
    <xf numFmtId="0" fontId="1" fillId="0" borderId="0" xfId="10" applyFont="1" applyFill="1" applyAlignment="1" applyProtection="1">
      <alignment horizontal="center"/>
      <protection locked="0"/>
    </xf>
    <xf numFmtId="0" fontId="26" fillId="0" borderId="0" xfId="10"/>
    <xf numFmtId="0" fontId="1" fillId="3" borderId="5" xfId="10" applyFont="1" applyFill="1" applyBorder="1" applyAlignment="1">
      <alignment horizontal="center"/>
    </xf>
    <xf numFmtId="0" fontId="6" fillId="0" borderId="8" xfId="10" applyFont="1" applyBorder="1" applyAlignment="1">
      <alignment horizontal="left" indent="1"/>
    </xf>
    <xf numFmtId="0" fontId="1" fillId="0" borderId="5" xfId="10" applyFont="1" applyBorder="1" applyAlignment="1">
      <alignment horizontal="left" indent="1"/>
    </xf>
    <xf numFmtId="0" fontId="2" fillId="3" borderId="3" xfId="10" applyFont="1" applyFill="1" applyBorder="1" applyAlignment="1">
      <alignment horizontal="left"/>
    </xf>
    <xf numFmtId="0" fontId="2" fillId="0" borderId="3" xfId="10" applyFont="1" applyFill="1" applyBorder="1"/>
    <xf numFmtId="0" fontId="6" fillId="0" borderId="3" xfId="10" applyFont="1" applyFill="1" applyBorder="1"/>
    <xf numFmtId="164" fontId="1" fillId="0" borderId="0" xfId="1" applyFont="1" applyFill="1"/>
    <xf numFmtId="166" fontId="1" fillId="0" borderId="0" xfId="1" applyNumberFormat="1" applyFont="1" applyFill="1" applyAlignment="1">
      <alignment horizontal="center"/>
    </xf>
    <xf numFmtId="1" fontId="1" fillId="0" borderId="0" xfId="10" applyNumberFormat="1" applyFont="1" applyFill="1" applyAlignment="1" applyProtection="1">
      <alignment horizontal="right"/>
      <protection locked="0"/>
    </xf>
    <xf numFmtId="1" fontId="1" fillId="0" borderId="0" xfId="10" applyNumberFormat="1" applyFont="1" applyFill="1" applyAlignment="1">
      <alignment horizontal="right"/>
    </xf>
    <xf numFmtId="1" fontId="1" fillId="0" borderId="5" xfId="10" applyNumberFormat="1" applyFont="1" applyFill="1" applyBorder="1" applyAlignment="1" applyProtection="1">
      <alignment horizontal="right"/>
      <protection locked="0"/>
    </xf>
    <xf numFmtId="0" fontId="6" fillId="0" borderId="3" xfId="10" applyFont="1" applyFill="1" applyBorder="1" applyAlignment="1">
      <alignment vertical="top"/>
    </xf>
    <xf numFmtId="0" fontId="9" fillId="0" borderId="0" xfId="10" applyFont="1"/>
    <xf numFmtId="0" fontId="26" fillId="0" borderId="0" xfId="10" applyProtection="1">
      <protection locked="0"/>
    </xf>
    <xf numFmtId="37" fontId="1" fillId="0" borderId="9" xfId="10" applyNumberFormat="1" applyFont="1" applyBorder="1" applyProtection="1">
      <protection locked="0"/>
    </xf>
    <xf numFmtId="37" fontId="1" fillId="0" borderId="5" xfId="10" applyNumberFormat="1" applyFont="1" applyFill="1" applyBorder="1" applyProtection="1">
      <protection locked="0"/>
    </xf>
    <xf numFmtId="37" fontId="2" fillId="0" borderId="0" xfId="10" applyNumberFormat="1" applyFont="1" applyFill="1" applyProtection="1">
      <protection locked="0"/>
    </xf>
    <xf numFmtId="37" fontId="2" fillId="0" borderId="0" xfId="10" applyNumberFormat="1" applyFont="1" applyFill="1" applyAlignment="1" applyProtection="1">
      <alignment horizontal="right"/>
      <protection locked="0"/>
    </xf>
    <xf numFmtId="37" fontId="1" fillId="0" borderId="0" xfId="10" applyNumberFormat="1" applyFont="1" applyFill="1" applyAlignment="1" applyProtection="1">
      <alignment horizontal="right"/>
      <protection locked="0"/>
    </xf>
    <xf numFmtId="166" fontId="1" fillId="0" borderId="0" xfId="10" applyNumberFormat="1" applyFont="1" applyFill="1" applyAlignment="1" applyProtection="1">
      <alignment horizontal="right"/>
      <protection locked="0"/>
    </xf>
    <xf numFmtId="166" fontId="1" fillId="0" borderId="0" xfId="10" applyNumberFormat="1" applyFont="1" applyFill="1" applyAlignment="1">
      <alignment horizontal="right"/>
    </xf>
    <xf numFmtId="37" fontId="1" fillId="0" borderId="0" xfId="10" applyNumberFormat="1" applyFont="1" applyFill="1" applyAlignment="1">
      <alignment horizontal="right"/>
    </xf>
    <xf numFmtId="166" fontId="1" fillId="0" borderId="5" xfId="10" applyNumberFormat="1" applyFont="1" applyFill="1" applyBorder="1" applyAlignment="1">
      <alignment horizontal="right"/>
    </xf>
    <xf numFmtId="37" fontId="1" fillId="0" borderId="5" xfId="10" applyNumberFormat="1" applyFont="1" applyFill="1" applyBorder="1" applyAlignment="1">
      <alignment horizontal="right"/>
    </xf>
    <xf numFmtId="37" fontId="1" fillId="0" borderId="9" xfId="10" applyNumberFormat="1" applyFont="1" applyBorder="1"/>
    <xf numFmtId="37" fontId="1" fillId="0" borderId="0" xfId="10" applyNumberFormat="1" applyFont="1"/>
    <xf numFmtId="0" fontId="2" fillId="3" borderId="11" xfId="10" applyFont="1" applyFill="1" applyBorder="1" applyAlignment="1" applyProtection="1">
      <alignment horizontal="left"/>
      <protection locked="0"/>
    </xf>
    <xf numFmtId="0" fontId="2" fillId="0" borderId="11" xfId="10" applyFont="1" applyFill="1" applyBorder="1"/>
    <xf numFmtId="37" fontId="1" fillId="0" borderId="0" xfId="10" applyNumberFormat="1" applyFont="1" applyFill="1"/>
    <xf numFmtId="37" fontId="1" fillId="0" borderId="5" xfId="10" applyNumberFormat="1" applyFont="1" applyFill="1" applyBorder="1"/>
    <xf numFmtId="166" fontId="19" fillId="0" borderId="0" xfId="1" applyNumberFormat="1" applyFont="1"/>
    <xf numFmtId="166" fontId="19" fillId="0" borderId="0" xfId="10" applyNumberFormat="1" applyFont="1"/>
    <xf numFmtId="0" fontId="1" fillId="0" borderId="0" xfId="10" applyFont="1" applyAlignment="1"/>
    <xf numFmtId="49" fontId="1" fillId="0" borderId="0" xfId="10" applyNumberFormat="1" applyFont="1" applyAlignment="1">
      <alignment horizontal="right"/>
    </xf>
    <xf numFmtId="49" fontId="3" fillId="0" borderId="0" xfId="10" applyNumberFormat="1" applyFont="1" applyAlignment="1">
      <alignment horizontal="left"/>
    </xf>
    <xf numFmtId="49" fontId="3" fillId="0" borderId="0" xfId="10" applyNumberFormat="1" applyFont="1" applyAlignment="1"/>
    <xf numFmtId="49" fontId="4" fillId="0" borderId="0" xfId="10" applyNumberFormat="1" applyFont="1" applyAlignment="1">
      <alignment horizontal="left"/>
    </xf>
    <xf numFmtId="49" fontId="1" fillId="3" borderId="1" xfId="10" applyNumberFormat="1" applyFont="1" applyFill="1" applyBorder="1" applyAlignment="1">
      <alignment horizontal="right"/>
    </xf>
    <xf numFmtId="49" fontId="1" fillId="3" borderId="3" xfId="10" applyNumberFormat="1" applyFont="1" applyFill="1" applyBorder="1" applyAlignment="1">
      <alignment horizontal="right"/>
    </xf>
    <xf numFmtId="0" fontId="2" fillId="3" borderId="0" xfId="10" applyFont="1" applyFill="1" applyBorder="1" applyAlignment="1">
      <alignment horizontal="left"/>
    </xf>
    <xf numFmtId="49" fontId="1" fillId="3" borderId="4" xfId="10" applyNumberFormat="1" applyFont="1" applyFill="1" applyBorder="1" applyAlignment="1">
      <alignment horizontal="right"/>
    </xf>
    <xf numFmtId="49" fontId="1" fillId="0" borderId="6" xfId="10" applyNumberFormat="1" applyFont="1" applyBorder="1" applyAlignment="1">
      <alignment horizontal="right"/>
    </xf>
    <xf numFmtId="0" fontId="2" fillId="0" borderId="3" xfId="0" applyFont="1" applyFill="1" applyBorder="1" applyAlignment="1">
      <alignment horizontal="right" vertical="center"/>
    </xf>
    <xf numFmtId="166" fontId="1" fillId="0" borderId="0" xfId="1" applyNumberFormat="1" applyFont="1" applyFill="1" applyBorder="1" applyAlignment="1" applyProtection="1"/>
    <xf numFmtId="37" fontId="1" fillId="0" borderId="0" xfId="10" applyNumberFormat="1" applyFont="1" applyFill="1" applyBorder="1" applyProtection="1"/>
    <xf numFmtId="0" fontId="2" fillId="0" borderId="3" xfId="0" applyFont="1" applyFill="1" applyBorder="1" applyAlignment="1">
      <alignment horizontal="right"/>
    </xf>
    <xf numFmtId="0" fontId="2" fillId="0" borderId="3" xfId="0" applyFont="1" applyFill="1" applyBorder="1" applyAlignment="1" applyProtection="1">
      <alignment horizontal="right"/>
      <protection locked="0"/>
    </xf>
    <xf numFmtId="0" fontId="2" fillId="0" borderId="3" xfId="10" applyFont="1" applyFill="1" applyBorder="1" applyAlignment="1" applyProtection="1">
      <alignment horizontal="right"/>
      <protection locked="0"/>
    </xf>
    <xf numFmtId="166" fontId="1" fillId="0" borderId="5" xfId="1" applyNumberFormat="1" applyFont="1" applyFill="1" applyBorder="1" applyAlignment="1" applyProtection="1"/>
    <xf numFmtId="37" fontId="1" fillId="0" borderId="5" xfId="10" applyNumberFormat="1" applyFont="1" applyFill="1" applyBorder="1" applyProtection="1"/>
    <xf numFmtId="166" fontId="1" fillId="0" borderId="0" xfId="1" applyNumberFormat="1" applyFont="1" applyFill="1" applyBorder="1" applyAlignment="1" applyProtection="1">
      <protection locked="0"/>
    </xf>
    <xf numFmtId="166" fontId="20" fillId="0" borderId="0" xfId="1" applyNumberFormat="1" applyFont="1" applyFill="1"/>
    <xf numFmtId="49" fontId="1" fillId="0" borderId="8" xfId="10" applyNumberFormat="1" applyFont="1" applyBorder="1" applyAlignment="1">
      <alignment horizontal="right"/>
    </xf>
    <xf numFmtId="0" fontId="1" fillId="0" borderId="0" xfId="10" applyFont="1" applyFill="1" applyAlignment="1"/>
    <xf numFmtId="0" fontId="1" fillId="0" borderId="0" xfId="10" applyFont="1" applyFill="1" applyAlignment="1" applyProtection="1">
      <protection locked="0"/>
    </xf>
    <xf numFmtId="167" fontId="1" fillId="0" borderId="0" xfId="10" applyNumberFormat="1" applyFont="1" applyFill="1" applyAlignment="1" applyProtection="1">
      <protection locked="0"/>
    </xf>
    <xf numFmtId="0" fontId="1" fillId="0" borderId="0" xfId="10" applyFont="1" applyAlignment="1" applyProtection="1">
      <protection locked="0"/>
    </xf>
    <xf numFmtId="0" fontId="2" fillId="3" borderId="0" xfId="10" applyFont="1" applyFill="1" applyBorder="1" applyAlignment="1">
      <alignment horizontal="left" indent="2"/>
    </xf>
    <xf numFmtId="0" fontId="6" fillId="3" borderId="0" xfId="10" applyFont="1" applyFill="1" applyBorder="1" applyAlignment="1">
      <alignment horizontal="left" indent="2"/>
    </xf>
    <xf numFmtId="0" fontId="6" fillId="3" borderId="0" xfId="10" applyFont="1" applyFill="1" applyBorder="1" applyAlignment="1">
      <alignment horizontal="left"/>
    </xf>
    <xf numFmtId="167" fontId="1" fillId="0" borderId="0" xfId="10" applyNumberFormat="1" applyFont="1" applyAlignment="1" applyProtection="1">
      <protection locked="0"/>
    </xf>
    <xf numFmtId="169" fontId="2" fillId="0" borderId="2" xfId="10" applyNumberFormat="1" applyFont="1" applyBorder="1" applyAlignment="1" applyProtection="1"/>
    <xf numFmtId="169" fontId="6" fillId="0" borderId="0" xfId="10" applyNumberFormat="1" applyFont="1" applyAlignment="1" applyProtection="1"/>
    <xf numFmtId="0" fontId="2" fillId="0" borderId="0" xfId="10" applyFont="1" applyAlignment="1">
      <alignment horizontal="center"/>
    </xf>
    <xf numFmtId="0" fontId="2"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indent="1"/>
      <protection locked="0"/>
    </xf>
    <xf numFmtId="0" fontId="6" fillId="3" borderId="0" xfId="10" applyFont="1" applyFill="1" applyBorder="1" applyAlignment="1" applyProtection="1">
      <alignment horizontal="left" vertical="top" indent="1"/>
      <protection locked="0"/>
    </xf>
    <xf numFmtId="0" fontId="1" fillId="0" borderId="17" xfId="10" applyFont="1" applyBorder="1"/>
    <xf numFmtId="0" fontId="3" fillId="0" borderId="0" xfId="10" applyFont="1" applyAlignment="1" applyProtection="1">
      <protection locked="0"/>
    </xf>
    <xf numFmtId="0" fontId="4" fillId="0" borderId="0" xfId="10" applyFont="1" applyAlignment="1" applyProtection="1">
      <protection locked="0"/>
    </xf>
    <xf numFmtId="0" fontId="6" fillId="3" borderId="3" xfId="10" applyFont="1" applyFill="1" applyBorder="1" applyProtection="1">
      <protection locked="0"/>
    </xf>
    <xf numFmtId="0" fontId="1" fillId="2" borderId="8" xfId="10" applyFont="1" applyFill="1" applyBorder="1" applyProtection="1">
      <protection locked="0"/>
    </xf>
    <xf numFmtId="0" fontId="1" fillId="0" borderId="3" xfId="10" applyFont="1" applyFill="1" applyBorder="1" applyAlignment="1" applyProtection="1">
      <alignment horizontal="right"/>
      <protection locked="0"/>
    </xf>
    <xf numFmtId="0" fontId="1" fillId="0" borderId="4" xfId="0" applyFont="1" applyFill="1" applyBorder="1" applyAlignment="1" applyProtection="1">
      <alignment horizontal="right"/>
      <protection locked="0"/>
    </xf>
    <xf numFmtId="0" fontId="1" fillId="0" borderId="5" xfId="0" applyFont="1" applyFill="1" applyBorder="1" applyProtection="1">
      <protection locked="0"/>
    </xf>
    <xf numFmtId="0" fontId="2" fillId="0" borderId="3" xfId="0" applyFont="1" applyFill="1" applyBorder="1" applyAlignment="1" applyProtection="1">
      <alignment horizontal="right" vertical="center"/>
      <protection locked="0"/>
    </xf>
    <xf numFmtId="0" fontId="2" fillId="0" borderId="0" xfId="10" applyFont="1" applyAlignment="1">
      <alignment horizontal="left" indent="2"/>
    </xf>
    <xf numFmtId="0" fontId="6" fillId="0" borderId="0" xfId="10" applyFont="1" applyFill="1" applyAlignment="1">
      <alignment horizontal="left" indent="2"/>
    </xf>
    <xf numFmtId="0" fontId="2" fillId="0" borderId="0" xfId="10" applyFont="1" applyFill="1" applyAlignment="1">
      <alignment horizontal="left" indent="2"/>
    </xf>
    <xf numFmtId="170" fontId="1" fillId="0" borderId="0" xfId="10" applyNumberFormat="1" applyFont="1"/>
    <xf numFmtId="0" fontId="2" fillId="0" borderId="0" xfId="10" applyFont="1" applyFill="1" applyAlignment="1"/>
    <xf numFmtId="0" fontId="6" fillId="0" borderId="0" xfId="10" applyFont="1" applyAlignment="1"/>
    <xf numFmtId="37" fontId="1" fillId="0" borderId="11" xfId="10" applyNumberFormat="1" applyFont="1" applyFill="1" applyBorder="1" applyProtection="1"/>
    <xf numFmtId="3" fontId="1" fillId="0" borderId="0" xfId="10" applyNumberFormat="1" applyFont="1" applyFill="1" applyBorder="1" applyAlignment="1" applyProtection="1">
      <protection locked="0"/>
    </xf>
    <xf numFmtId="3" fontId="1" fillId="0" borderId="0" xfId="0" applyNumberFormat="1" applyFont="1" applyFill="1" applyBorder="1" applyAlignment="1" applyProtection="1">
      <alignment horizontal="right"/>
      <protection locked="0"/>
    </xf>
    <xf numFmtId="3" fontId="1" fillId="0" borderId="5" xfId="0" applyNumberFormat="1" applyFont="1" applyFill="1" applyBorder="1" applyAlignment="1" applyProtection="1">
      <alignment horizontal="right"/>
      <protection locked="0"/>
    </xf>
    <xf numFmtId="37" fontId="1" fillId="0" borderId="12" xfId="0" applyNumberFormat="1" applyFont="1" applyFill="1" applyBorder="1" applyProtection="1"/>
    <xf numFmtId="3" fontId="1" fillId="0" borderId="0" xfId="0" applyNumberFormat="1" applyFont="1" applyFill="1" applyBorder="1"/>
    <xf numFmtId="1" fontId="1" fillId="0" borderId="0" xfId="0" applyNumberFormat="1" applyFont="1"/>
    <xf numFmtId="3" fontId="1" fillId="0" borderId="9" xfId="10" applyNumberFormat="1" applyFont="1" applyBorder="1" applyProtection="1">
      <protection locked="0"/>
    </xf>
    <xf numFmtId="0" fontId="26" fillId="0" borderId="0" xfId="10" applyFont="1"/>
    <xf numFmtId="0" fontId="26" fillId="0" borderId="0" xfId="10" applyFont="1" applyFill="1"/>
    <xf numFmtId="0" fontId="26" fillId="3" borderId="0" xfId="0" applyFont="1" applyFill="1" applyBorder="1"/>
    <xf numFmtId="0" fontId="26" fillId="0" borderId="0" xfId="10" applyFont="1" applyFill="1" applyBorder="1"/>
    <xf numFmtId="166" fontId="26" fillId="0" borderId="0" xfId="10" applyNumberFormat="1" applyFont="1" applyFill="1"/>
    <xf numFmtId="0" fontId="26" fillId="0" borderId="9" xfId="10" applyFont="1" applyFill="1" applyBorder="1"/>
    <xf numFmtId="166" fontId="26" fillId="0" borderId="9" xfId="10" applyNumberFormat="1" applyFont="1" applyFill="1" applyBorder="1"/>
    <xf numFmtId="166" fontId="26" fillId="0" borderId="0" xfId="10" applyNumberFormat="1" applyFont="1" applyFill="1" applyBorder="1"/>
    <xf numFmtId="0" fontId="26" fillId="0" borderId="0" xfId="10" applyFont="1" applyAlignment="1">
      <alignment horizontal="left" vertical="center" textRotation="180"/>
    </xf>
    <xf numFmtId="0" fontId="26" fillId="0" borderId="3" xfId="10" applyFont="1" applyFill="1" applyBorder="1"/>
    <xf numFmtId="0" fontId="26" fillId="0" borderId="11" xfId="10" applyFont="1" applyFill="1" applyBorder="1"/>
    <xf numFmtId="37" fontId="26" fillId="0" borderId="0" xfId="10" applyNumberFormat="1" applyFont="1" applyFill="1"/>
    <xf numFmtId="37" fontId="26" fillId="0" borderId="0" xfId="10" applyNumberFormat="1" applyFont="1"/>
    <xf numFmtId="0" fontId="26" fillId="0" borderId="0" xfId="10" applyFont="1" applyAlignment="1"/>
    <xf numFmtId="0" fontId="26" fillId="0" borderId="0" xfId="10" applyFont="1" applyAlignment="1">
      <alignment horizontal="right"/>
    </xf>
    <xf numFmtId="2" fontId="26" fillId="0" borderId="0" xfId="10" applyNumberFormat="1" applyFont="1"/>
    <xf numFmtId="0" fontId="26" fillId="0" borderId="0" xfId="10" applyFont="1" applyProtection="1">
      <protection locked="0"/>
    </xf>
    <xf numFmtId="2" fontId="26" fillId="0" borderId="0" xfId="10" applyNumberFormat="1" applyFont="1" applyProtection="1">
      <protection locked="0"/>
    </xf>
    <xf numFmtId="0" fontId="26" fillId="0" borderId="0" xfId="10" applyFont="1" applyBorder="1"/>
    <xf numFmtId="2" fontId="26" fillId="0" borderId="0" xfId="10" applyNumberFormat="1" applyFont="1" applyBorder="1"/>
    <xf numFmtId="0" fontId="2" fillId="3" borderId="11" xfId="14" applyFont="1" applyFill="1" applyBorder="1"/>
    <xf numFmtId="0" fontId="2" fillId="3" borderId="11" xfId="14" applyFont="1" applyFill="1" applyBorder="1" applyAlignment="1">
      <alignment horizontal="right"/>
    </xf>
    <xf numFmtId="0" fontId="1" fillId="3" borderId="0" xfId="14" applyFont="1" applyFill="1" applyBorder="1" applyAlignment="1">
      <alignment horizontal="center"/>
    </xf>
    <xf numFmtId="166" fontId="1" fillId="0" borderId="0" xfId="1" applyNumberFormat="1" applyFont="1" applyFill="1" applyBorder="1" applyAlignment="1">
      <alignment horizontal="left" vertical="center"/>
    </xf>
    <xf numFmtId="0" fontId="2" fillId="3" borderId="0" xfId="10" applyFont="1" applyFill="1" applyBorder="1" applyAlignment="1">
      <alignment horizontal="center"/>
    </xf>
    <xf numFmtId="0" fontId="1" fillId="0" borderId="3" xfId="14" applyFont="1" applyFill="1" applyBorder="1" applyAlignment="1">
      <alignment vertical="center"/>
    </xf>
    <xf numFmtId="0" fontId="2" fillId="0" borderId="0" xfId="14" applyFont="1" applyFill="1" applyBorder="1" applyAlignment="1">
      <alignment vertical="center"/>
    </xf>
    <xf numFmtId="0" fontId="1" fillId="0" borderId="0" xfId="14" applyFont="1" applyFill="1" applyBorder="1" applyAlignment="1">
      <alignment vertical="center"/>
    </xf>
    <xf numFmtId="0" fontId="1" fillId="0" borderId="0" xfId="14" applyFont="1" applyFill="1" applyAlignment="1" applyProtection="1">
      <alignment vertical="center"/>
      <protection locked="0"/>
    </xf>
    <xf numFmtId="0" fontId="1" fillId="0" borderId="0" xfId="14" applyFont="1" applyFill="1" applyAlignment="1">
      <alignment vertical="center"/>
    </xf>
    <xf numFmtId="37" fontId="1" fillId="0" borderId="0" xfId="14" applyNumberFormat="1" applyFont="1" applyFill="1" applyAlignment="1" applyProtection="1">
      <alignment vertical="center"/>
      <protection locked="0"/>
    </xf>
    <xf numFmtId="172" fontId="1" fillId="0" borderId="0" xfId="0" applyNumberFormat="1" applyFont="1" applyFill="1"/>
    <xf numFmtId="0" fontId="2" fillId="3" borderId="0" xfId="10" applyFont="1" applyFill="1" applyBorder="1" applyAlignment="1">
      <alignment horizontal="center"/>
    </xf>
    <xf numFmtId="1" fontId="1" fillId="0" borderId="0" xfId="14" applyNumberFormat="1" applyFont="1"/>
    <xf numFmtId="1" fontId="26" fillId="0" borderId="0" xfId="10" applyNumberFormat="1" applyFont="1" applyFill="1"/>
    <xf numFmtId="0" fontId="30" fillId="0" borderId="0" xfId="10" applyFont="1" applyFill="1" applyAlignment="1" applyProtection="1">
      <alignment horizontal="right"/>
      <protection locked="0"/>
    </xf>
    <xf numFmtId="0" fontId="1" fillId="0" borderId="0" xfId="10" applyFont="1" applyFill="1" applyAlignment="1" applyProtection="1">
      <alignment horizontal="right"/>
      <protection locked="0"/>
    </xf>
    <xf numFmtId="2" fontId="1" fillId="0" borderId="0" xfId="10" applyNumberFormat="1" applyFont="1" applyFill="1" applyBorder="1" applyProtection="1"/>
    <xf numFmtId="1" fontId="1" fillId="0" borderId="0" xfId="10" applyNumberFormat="1" applyFont="1" applyFill="1" applyBorder="1"/>
    <xf numFmtId="37" fontId="2" fillId="0" borderId="0" xfId="10" applyNumberFormat="1" applyFont="1" applyFill="1" applyBorder="1" applyAlignment="1" applyProtection="1">
      <alignment horizontal="right"/>
      <protection locked="0"/>
    </xf>
    <xf numFmtId="3" fontId="1" fillId="0" borderId="0" xfId="10" applyNumberFormat="1" applyFont="1" applyFill="1" applyAlignment="1" applyProtection="1">
      <alignment horizontal="right"/>
      <protection locked="0"/>
    </xf>
    <xf numFmtId="3" fontId="1" fillId="0" borderId="0" xfId="10" applyNumberFormat="1" applyFont="1" applyFill="1" applyProtection="1">
      <protection locked="0"/>
    </xf>
    <xf numFmtId="3" fontId="1" fillId="0" borderId="0" xfId="10" applyNumberFormat="1" applyFont="1" applyFill="1" applyBorder="1" applyProtection="1">
      <protection locked="0"/>
    </xf>
    <xf numFmtId="3" fontId="1" fillId="0" borderId="5" xfId="10" applyNumberFormat="1" applyFont="1" applyFill="1" applyBorder="1" applyProtection="1">
      <protection locked="0"/>
    </xf>
    <xf numFmtId="3" fontId="2" fillId="0" borderId="0" xfId="10" applyNumberFormat="1" applyFont="1" applyFill="1" applyProtection="1">
      <protection locked="0"/>
    </xf>
    <xf numFmtId="3" fontId="2" fillId="0" borderId="0" xfId="10" applyNumberFormat="1" applyFont="1" applyFill="1" applyAlignment="1" applyProtection="1">
      <alignment horizontal="right"/>
      <protection locked="0"/>
    </xf>
    <xf numFmtId="49" fontId="2" fillId="3" borderId="0" xfId="1" applyNumberFormat="1" applyFont="1" applyFill="1" applyAlignment="1" applyProtection="1">
      <alignment horizontal="center"/>
      <protection locked="0"/>
    </xf>
    <xf numFmtId="166" fontId="1" fillId="3" borderId="5" xfId="1" applyNumberFormat="1" applyFont="1" applyFill="1" applyBorder="1" applyAlignment="1" applyProtection="1">
      <alignment horizontal="right"/>
      <protection locked="0"/>
    </xf>
    <xf numFmtId="166" fontId="1" fillId="3" borderId="5" xfId="1" applyNumberFormat="1" applyFont="1" applyFill="1" applyBorder="1" applyProtection="1">
      <protection locked="0"/>
    </xf>
    <xf numFmtId="0" fontId="2" fillId="3" borderId="2" xfId="10" applyFont="1" applyFill="1" applyBorder="1" applyAlignment="1"/>
    <xf numFmtId="2" fontId="2" fillId="3" borderId="2" xfId="10" applyNumberFormat="1" applyFont="1" applyFill="1" applyBorder="1" applyAlignment="1">
      <alignment horizontal="left"/>
    </xf>
    <xf numFmtId="2" fontId="2" fillId="3" borderId="2" xfId="10" applyNumberFormat="1" applyFont="1" applyFill="1" applyBorder="1"/>
    <xf numFmtId="2" fontId="6" fillId="3" borderId="0" xfId="10" applyNumberFormat="1" applyFont="1" applyFill="1" applyBorder="1" applyAlignment="1">
      <alignment horizontal="left"/>
    </xf>
    <xf numFmtId="0" fontId="1" fillId="3" borderId="5" xfId="10" applyFont="1" applyFill="1" applyBorder="1" applyAlignment="1"/>
    <xf numFmtId="0" fontId="1" fillId="3" borderId="0" xfId="10" applyFont="1" applyFill="1" applyBorder="1" applyAlignment="1"/>
    <xf numFmtId="2" fontId="1" fillId="3" borderId="0" xfId="10" applyNumberFormat="1" applyFont="1" applyFill="1" applyBorder="1" applyProtection="1"/>
    <xf numFmtId="2" fontId="1" fillId="3" borderId="0" xfId="10" applyNumberFormat="1" applyFont="1" applyFill="1" applyBorder="1" applyAlignment="1">
      <alignment horizontal="right"/>
    </xf>
    <xf numFmtId="0" fontId="2" fillId="3" borderId="0" xfId="10" applyFont="1" applyFill="1" applyBorder="1" applyAlignment="1" applyProtection="1">
      <alignment horizontal="right"/>
      <protection locked="0"/>
    </xf>
    <xf numFmtId="2" fontId="2" fillId="3" borderId="0" xfId="10" applyNumberFormat="1" applyFont="1" applyFill="1" applyBorder="1" applyAlignment="1" applyProtection="1">
      <alignment horizontal="right"/>
      <protection locked="0"/>
    </xf>
    <xf numFmtId="0" fontId="1" fillId="3" borderId="0" xfId="10" applyFont="1" applyFill="1" applyBorder="1" applyAlignment="1" applyProtection="1">
      <alignment horizontal="right"/>
      <protection locked="0"/>
    </xf>
    <xf numFmtId="49" fontId="2" fillId="3" borderId="0" xfId="1" applyNumberFormat="1" applyFont="1" applyFill="1" applyAlignment="1" applyProtection="1">
      <alignment horizontal="right"/>
      <protection locked="0"/>
    </xf>
    <xf numFmtId="0" fontId="0" fillId="0" borderId="0" xfId="0" applyBorder="1"/>
    <xf numFmtId="0" fontId="12" fillId="0" borderId="0" xfId="10" applyFont="1" applyBorder="1"/>
    <xf numFmtId="0" fontId="0" fillId="0" borderId="0" xfId="10" applyFont="1" applyBorder="1"/>
    <xf numFmtId="164" fontId="1" fillId="0" borderId="0" xfId="1" applyNumberFormat="1" applyFont="1" applyFill="1"/>
    <xf numFmtId="171" fontId="0" fillId="0" borderId="0" xfId="10" applyNumberFormat="1" applyFont="1"/>
    <xf numFmtId="0" fontId="2" fillId="3" borderId="0" xfId="14" applyFont="1" applyFill="1" applyBorder="1" applyAlignment="1" applyProtection="1">
      <alignment horizontal="left" vertical="center"/>
      <protection locked="0"/>
    </xf>
    <xf numFmtId="2" fontId="1" fillId="0" borderId="0" xfId="1" applyNumberFormat="1" applyFont="1" applyFill="1" applyBorder="1" applyAlignment="1" applyProtection="1">
      <alignment horizontal="right"/>
      <protection locked="0"/>
    </xf>
    <xf numFmtId="2" fontId="1" fillId="0" borderId="5" xfId="1" applyNumberFormat="1" applyFont="1" applyFill="1" applyBorder="1" applyAlignment="1" applyProtection="1">
      <alignment horizontal="right"/>
      <protection locked="0"/>
    </xf>
    <xf numFmtId="2" fontId="2" fillId="0" borderId="0" xfId="1" applyNumberFormat="1" applyFont="1" applyFill="1" applyBorder="1" applyAlignment="1" applyProtection="1">
      <alignment horizontal="right"/>
      <protection locked="0"/>
    </xf>
    <xf numFmtId="0" fontId="1" fillId="0" borderId="7" xfId="10" applyFont="1" applyFill="1" applyBorder="1"/>
    <xf numFmtId="166" fontId="1" fillId="0" borderId="11" xfId="1" applyNumberFormat="1" applyFont="1" applyFill="1" applyBorder="1" applyAlignment="1">
      <alignment vertical="center"/>
    </xf>
    <xf numFmtId="166" fontId="1" fillId="0" borderId="12" xfId="1" applyNumberFormat="1" applyFont="1" applyFill="1" applyBorder="1" applyAlignment="1">
      <alignment vertical="center"/>
    </xf>
    <xf numFmtId="166" fontId="2" fillId="0" borderId="11" xfId="1" applyNumberFormat="1" applyFont="1" applyFill="1" applyBorder="1" applyAlignment="1">
      <alignment vertical="center"/>
    </xf>
    <xf numFmtId="166" fontId="26" fillId="0" borderId="5" xfId="1" applyNumberFormat="1" applyFont="1" applyFill="1" applyBorder="1"/>
    <xf numFmtId="0" fontId="2" fillId="3" borderId="0" xfId="0" applyFont="1" applyFill="1" applyBorder="1" applyAlignment="1" applyProtection="1">
      <alignment horizontal="center"/>
      <protection locked="0"/>
    </xf>
    <xf numFmtId="0" fontId="2" fillId="0" borderId="0" xfId="0" applyFont="1" applyFill="1" applyAlignment="1">
      <alignment horizontal="left" vertical="center"/>
    </xf>
    <xf numFmtId="37" fontId="2" fillId="0" borderId="0" xfId="0" applyNumberFormat="1" applyFont="1" applyFill="1" applyBorder="1" applyProtection="1"/>
    <xf numFmtId="0" fontId="1" fillId="0" borderId="9" xfId="0" applyFont="1" applyFill="1" applyBorder="1"/>
    <xf numFmtId="0" fontId="1" fillId="0" borderId="13" xfId="0" applyFont="1" applyFill="1" applyBorder="1"/>
    <xf numFmtId="0" fontId="1" fillId="0" borderId="8" xfId="0" applyFont="1" applyFill="1" applyBorder="1"/>
    <xf numFmtId="166" fontId="1" fillId="0" borderId="9" xfId="0" applyNumberFormat="1" applyFont="1" applyFill="1" applyBorder="1"/>
    <xf numFmtId="49" fontId="2" fillId="0" borderId="0" xfId="10" applyNumberFormat="1" applyFont="1" applyFill="1" applyAlignment="1" applyProtection="1">
      <alignment horizontal="left"/>
    </xf>
    <xf numFmtId="164" fontId="1" fillId="0" borderId="0" xfId="1" applyNumberFormat="1" applyFont="1" applyFill="1" applyAlignment="1">
      <alignment horizontal="right"/>
    </xf>
    <xf numFmtId="164" fontId="1" fillId="0" borderId="0" xfId="1" applyFont="1" applyFill="1" applyBorder="1"/>
    <xf numFmtId="166" fontId="1" fillId="0" borderId="0" xfId="10" applyNumberFormat="1" applyFont="1" applyFill="1" applyBorder="1" applyAlignment="1">
      <alignment horizontal="right"/>
    </xf>
    <xf numFmtId="1" fontId="1" fillId="0" borderId="0" xfId="1" applyNumberFormat="1" applyFont="1" applyFill="1" applyBorder="1" applyAlignment="1">
      <alignment horizontal="center"/>
    </xf>
    <xf numFmtId="164" fontId="1" fillId="0" borderId="0" xfId="1" applyFont="1" applyFill="1" applyBorder="1" applyAlignment="1">
      <alignment horizontal="center"/>
    </xf>
    <xf numFmtId="166" fontId="1" fillId="0" borderId="5" xfId="1" applyNumberFormat="1" applyFont="1" applyFill="1" applyBorder="1" applyAlignment="1">
      <alignment horizontal="center"/>
    </xf>
    <xf numFmtId="166" fontId="1" fillId="0" borderId="5" xfId="1" applyNumberFormat="1" applyFont="1" applyFill="1" applyBorder="1" applyAlignment="1"/>
    <xf numFmtId="166" fontId="2" fillId="0" borderId="7" xfId="1" applyNumberFormat="1" applyFont="1" applyFill="1" applyBorder="1" applyAlignment="1" applyProtection="1">
      <alignment horizontal="right"/>
      <protection locked="0"/>
    </xf>
    <xf numFmtId="166" fontId="2" fillId="0" borderId="0" xfId="1" applyNumberFormat="1" applyFont="1" applyFill="1" applyBorder="1" applyAlignment="1" applyProtection="1">
      <alignment horizontal="center"/>
      <protection locked="0"/>
    </xf>
    <xf numFmtId="166" fontId="2" fillId="0" borderId="0" xfId="1" applyNumberFormat="1" applyFont="1" applyFill="1" applyBorder="1" applyAlignment="1" applyProtection="1">
      <protection locked="0"/>
    </xf>
    <xf numFmtId="166" fontId="1" fillId="0" borderId="0" xfId="6" applyNumberFormat="1" applyFont="1" applyFill="1" applyBorder="1" applyAlignment="1">
      <alignment horizontal="right"/>
    </xf>
    <xf numFmtId="169" fontId="1" fillId="0" borderId="7" xfId="10" applyNumberFormat="1" applyFont="1" applyFill="1" applyBorder="1" applyAlignment="1" applyProtection="1">
      <alignment vertical="center"/>
    </xf>
    <xf numFmtId="0" fontId="1" fillId="0" borderId="7" xfId="10" applyFont="1" applyFill="1" applyBorder="1" applyAlignment="1">
      <alignment vertical="center"/>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center"/>
      <protection locked="0"/>
    </xf>
    <xf numFmtId="0" fontId="2" fillId="3" borderId="0" xfId="0" applyFont="1" applyFill="1" applyAlignment="1">
      <alignment horizontal="center"/>
    </xf>
    <xf numFmtId="0" fontId="2" fillId="3" borderId="0" xfId="14" applyFont="1" applyFill="1" applyBorder="1" applyAlignment="1">
      <alignment horizontal="center"/>
    </xf>
    <xf numFmtId="2" fontId="2" fillId="3" borderId="5" xfId="10" applyNumberFormat="1" applyFont="1" applyFill="1" applyBorder="1" applyAlignment="1">
      <alignment horizontal="center"/>
    </xf>
    <xf numFmtId="0" fontId="6" fillId="3" borderId="0" xfId="0" applyFont="1" applyFill="1" applyBorder="1" applyAlignment="1">
      <alignment horizontal="center" vertical="top"/>
    </xf>
    <xf numFmtId="166" fontId="2" fillId="0" borderId="0" xfId="10" applyNumberFormat="1" applyFont="1" applyFill="1" applyBorder="1" applyProtection="1">
      <protection locked="0"/>
    </xf>
    <xf numFmtId="0" fontId="1" fillId="3" borderId="0" xfId="10" applyFont="1" applyFill="1" applyBorder="1" applyAlignment="1">
      <alignment horizontal="center"/>
    </xf>
    <xf numFmtId="37" fontId="1" fillId="0" borderId="5" xfId="10" applyNumberFormat="1" applyFont="1" applyFill="1" applyBorder="1" applyAlignment="1" applyProtection="1">
      <alignment horizontal="right"/>
      <protection locked="0"/>
    </xf>
    <xf numFmtId="166" fontId="1" fillId="0" borderId="5" xfId="10" applyNumberFormat="1" applyFont="1" applyFill="1" applyBorder="1" applyProtection="1">
      <protection locked="0"/>
    </xf>
    <xf numFmtId="2" fontId="1" fillId="0" borderId="5" xfId="10" applyNumberFormat="1" applyFont="1" applyFill="1" applyBorder="1"/>
    <xf numFmtId="166" fontId="27" fillId="0" borderId="0" xfId="1" applyNumberFormat="1" applyFont="1" applyFill="1" applyBorder="1"/>
    <xf numFmtId="0" fontId="2" fillId="0" borderId="5" xfId="10" applyFont="1" applyFill="1" applyBorder="1" applyAlignment="1" applyProtection="1">
      <alignment horizontal="left"/>
      <protection locked="0"/>
    </xf>
    <xf numFmtId="0" fontId="2" fillId="0" borderId="5" xfId="10" applyFont="1" applyFill="1" applyBorder="1" applyProtection="1">
      <protection locked="0"/>
    </xf>
    <xf numFmtId="166" fontId="27" fillId="0" borderId="5" xfId="1" applyNumberFormat="1" applyFont="1" applyFill="1" applyBorder="1" applyProtection="1">
      <protection locked="0"/>
    </xf>
    <xf numFmtId="166" fontId="27" fillId="0" borderId="0" xfId="1" applyNumberFormat="1" applyFont="1" applyFill="1" applyBorder="1" applyProtection="1">
      <protection locked="0"/>
    </xf>
    <xf numFmtId="0" fontId="2" fillId="0" borderId="5" xfId="10" applyFont="1" applyFill="1" applyBorder="1" applyAlignment="1">
      <alignment horizontal="right"/>
    </xf>
    <xf numFmtId="0" fontId="2" fillId="0" borderId="7" xfId="10" applyFont="1" applyFill="1" applyBorder="1" applyAlignment="1">
      <alignment horizontal="left"/>
    </xf>
    <xf numFmtId="0" fontId="2" fillId="0" borderId="7" xfId="10" applyFont="1" applyFill="1" applyBorder="1" applyAlignment="1">
      <alignment horizontal="right"/>
    </xf>
    <xf numFmtId="37" fontId="31" fillId="0" borderId="11" xfId="0" applyNumberFormat="1" applyFont="1" applyFill="1" applyBorder="1" applyAlignment="1">
      <alignment vertical="center"/>
    </xf>
    <xf numFmtId="166" fontId="12" fillId="0" borderId="9" xfId="10" applyNumberFormat="1" applyFont="1" applyFill="1" applyBorder="1"/>
    <xf numFmtId="49" fontId="2" fillId="0" borderId="3" xfId="10" applyNumberFormat="1" applyFont="1" applyFill="1" applyBorder="1" applyAlignment="1">
      <alignment horizontal="right"/>
    </xf>
    <xf numFmtId="49" fontId="1" fillId="0" borderId="3" xfId="10" applyNumberFormat="1" applyFont="1" applyFill="1" applyBorder="1" applyAlignment="1">
      <alignment horizontal="right"/>
    </xf>
    <xf numFmtId="0" fontId="2" fillId="0" borderId="4" xfId="10" applyFont="1" applyFill="1" applyBorder="1" applyAlignment="1">
      <alignment horizontal="right"/>
    </xf>
    <xf numFmtId="49" fontId="2" fillId="0" borderId="3" xfId="10"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10" applyFont="1" applyFill="1" applyBorder="1" applyAlignment="1">
      <alignment horizontal="center"/>
    </xf>
    <xf numFmtId="0" fontId="2" fillId="0" borderId="9" xfId="10" applyFont="1" applyFill="1" applyBorder="1"/>
    <xf numFmtId="37" fontId="1" fillId="0" borderId="9" xfId="10" applyNumberFormat="1" applyFont="1" applyFill="1" applyBorder="1" applyProtection="1"/>
    <xf numFmtId="0" fontId="2" fillId="3" borderId="0" xfId="10" applyFont="1" applyFill="1" applyAlignment="1">
      <alignment horizontal="left"/>
    </xf>
    <xf numFmtId="0" fontId="6" fillId="3" borderId="0" xfId="10" applyFont="1" applyFill="1" applyAlignment="1">
      <alignment horizontal="left"/>
    </xf>
    <xf numFmtId="167" fontId="1" fillId="3" borderId="0" xfId="10" applyNumberFormat="1" applyFont="1" applyFill="1"/>
    <xf numFmtId="0" fontId="2" fillId="0" borderId="9" xfId="10" applyFont="1" applyFill="1" applyBorder="1" applyAlignment="1">
      <alignment horizontal="left"/>
    </xf>
    <xf numFmtId="0" fontId="1" fillId="0" borderId="9" xfId="10" applyNumberFormat="1" applyFont="1" applyFill="1" applyBorder="1"/>
    <xf numFmtId="0" fontId="0" fillId="0" borderId="0" xfId="10" applyFont="1" applyFill="1"/>
    <xf numFmtId="0" fontId="0" fillId="0" borderId="0" xfId="10" applyFont="1" applyFill="1" applyAlignment="1">
      <alignment horizontal="left"/>
    </xf>
    <xf numFmtId="0" fontId="1" fillId="0" borderId="0" xfId="10" applyFont="1" applyFill="1" applyAlignment="1" applyProtection="1">
      <alignment horizontal="left"/>
      <protection locked="0"/>
    </xf>
    <xf numFmtId="1" fontId="1" fillId="0" borderId="0" xfId="1" applyNumberFormat="1" applyFont="1" applyFill="1" applyBorder="1" applyAlignment="1">
      <alignment horizontal="right"/>
    </xf>
    <xf numFmtId="1" fontId="1" fillId="0" borderId="0" xfId="1" applyNumberFormat="1" applyFont="1" applyFill="1" applyBorder="1"/>
    <xf numFmtId="0" fontId="1" fillId="0" borderId="12" xfId="10" applyFont="1" applyFill="1" applyBorder="1" applyProtection="1">
      <protection locked="0"/>
    </xf>
    <xf numFmtId="0" fontId="2" fillId="3" borderId="0" xfId="10" applyFont="1" applyFill="1" applyBorder="1" applyAlignment="1">
      <alignment horizontal="center"/>
    </xf>
    <xf numFmtId="169" fontId="1" fillId="0" borderId="9" xfId="10" applyNumberFormat="1" applyFont="1" applyFill="1" applyBorder="1" applyProtection="1"/>
    <xf numFmtId="39" fontId="1" fillId="0" borderId="9" xfId="10" applyNumberFormat="1" applyFont="1" applyFill="1" applyBorder="1" applyProtection="1"/>
    <xf numFmtId="39" fontId="1" fillId="0" borderId="13" xfId="10" applyNumberFormat="1" applyFont="1" applyFill="1" applyBorder="1" applyProtection="1"/>
    <xf numFmtId="167" fontId="1" fillId="0" borderId="0" xfId="10" applyNumberFormat="1" applyFont="1" applyFill="1" applyProtection="1"/>
    <xf numFmtId="168" fontId="1" fillId="0" borderId="0" xfId="1" applyNumberFormat="1" applyFont="1" applyFill="1" applyBorder="1" applyAlignment="1"/>
    <xf numFmtId="166" fontId="1" fillId="0" borderId="0" xfId="1" applyNumberFormat="1" applyFont="1" applyFill="1" applyBorder="1" applyAlignment="1"/>
    <xf numFmtId="1" fontId="1" fillId="0" borderId="0" xfId="5" applyNumberFormat="1" applyFont="1" applyFill="1" applyBorder="1" applyAlignment="1" applyProtection="1">
      <protection locked="0"/>
    </xf>
    <xf numFmtId="164" fontId="1" fillId="0" borderId="0" xfId="1" applyFont="1" applyFill="1" applyBorder="1" applyAlignment="1"/>
    <xf numFmtId="1" fontId="1" fillId="0" borderId="0" xfId="1" applyNumberFormat="1" applyFont="1" applyFill="1" applyBorder="1" applyAlignment="1"/>
    <xf numFmtId="37" fontId="1" fillId="0" borderId="0" xfId="0" applyNumberFormat="1" applyFont="1" applyFill="1" applyBorder="1" applyProtection="1"/>
    <xf numFmtId="0" fontId="2" fillId="3" borderId="0" xfId="0" applyFont="1" applyFill="1" applyBorder="1" applyAlignment="1">
      <alignment horizontal="center"/>
    </xf>
    <xf numFmtId="0" fontId="1" fillId="3" borderId="0" xfId="0" applyFont="1" applyFill="1" applyBorder="1"/>
    <xf numFmtId="0" fontId="2" fillId="3" borderId="0" xfId="0" applyFont="1" applyFill="1" applyBorder="1" applyAlignment="1" applyProtection="1">
      <alignment horizontal="center"/>
      <protection locked="0"/>
    </xf>
    <xf numFmtId="0" fontId="1" fillId="3" borderId="0" xfId="0" applyFont="1" applyFill="1" applyBorder="1"/>
    <xf numFmtId="0" fontId="2" fillId="3" borderId="0" xfId="10" applyFont="1" applyFill="1" applyBorder="1" applyAlignment="1" applyProtection="1">
      <alignment horizontal="center"/>
      <protection locked="0"/>
    </xf>
    <xf numFmtId="49" fontId="1" fillId="0" borderId="3" xfId="10" applyNumberFormat="1" applyFont="1" applyBorder="1" applyAlignment="1">
      <alignment horizontal="right"/>
    </xf>
    <xf numFmtId="0" fontId="2"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6" fillId="0" borderId="0" xfId="10" applyFont="1"/>
    <xf numFmtId="0" fontId="2" fillId="3" borderId="0" xfId="0" applyFont="1" applyFill="1" applyBorder="1" applyAlignment="1">
      <alignment horizontal="center"/>
    </xf>
    <xf numFmtId="37" fontId="1" fillId="0" borderId="0" xfId="10" applyNumberFormat="1" applyFont="1" applyFill="1" applyBorder="1"/>
    <xf numFmtId="0" fontId="1" fillId="0" borderId="0" xfId="0" applyFont="1" applyFill="1" applyBorder="1" applyAlignment="1">
      <alignment vertical="center"/>
    </xf>
    <xf numFmtId="0" fontId="1" fillId="0" borderId="0" xfId="0" applyFont="1" applyFill="1" applyBorder="1" applyAlignment="1" applyProtection="1">
      <alignment vertical="center"/>
      <protection locked="0"/>
    </xf>
    <xf numFmtId="37" fontId="1" fillId="0" borderId="0" xfId="10" applyNumberFormat="1" applyFont="1" applyFill="1" applyBorder="1" applyAlignment="1">
      <alignment vertical="center"/>
    </xf>
    <xf numFmtId="0" fontId="2" fillId="0" borderId="0" xfId="0" applyFont="1" applyFill="1" applyBorder="1" applyAlignment="1">
      <alignment vertical="center"/>
    </xf>
    <xf numFmtId="0" fontId="26" fillId="3" borderId="5" xfId="10" applyFont="1" applyFill="1" applyBorder="1"/>
    <xf numFmtId="0" fontId="2" fillId="0" borderId="0" xfId="0" applyFont="1" applyFill="1" applyBorder="1" applyAlignment="1" applyProtection="1">
      <alignment horizontal="center" vertical="center"/>
      <protection locked="0"/>
    </xf>
    <xf numFmtId="0" fontId="2" fillId="0" borderId="0" xfId="0" applyFont="1" applyFill="1" applyBorder="1" applyAlignment="1">
      <alignment horizontal="center" vertical="center"/>
    </xf>
    <xf numFmtId="0" fontId="2" fillId="0" borderId="0" xfId="0" applyFont="1" applyFill="1" applyBorder="1" applyAlignment="1">
      <alignment horizontal="center"/>
    </xf>
    <xf numFmtId="0" fontId="2" fillId="0" borderId="0" xfId="0" applyFont="1" applyFill="1" applyBorder="1" applyAlignment="1" applyProtection="1">
      <alignment horizontal="center"/>
      <protection locked="0"/>
    </xf>
    <xf numFmtId="0" fontId="2" fillId="3" borderId="11" xfId="0" applyFont="1" applyFill="1" applyBorder="1" applyAlignment="1">
      <alignment horizontal="center"/>
    </xf>
    <xf numFmtId="0" fontId="26" fillId="3" borderId="0" xfId="10" applyFont="1" applyFill="1" applyBorder="1"/>
    <xf numFmtId="166" fontId="26" fillId="0" borderId="0" xfId="1" applyNumberFormat="1" applyFont="1" applyFill="1" applyBorder="1"/>
    <xf numFmtId="166" fontId="1" fillId="0" borderId="0" xfId="7" applyNumberFormat="1" applyFont="1" applyFill="1" applyBorder="1" applyProtection="1">
      <protection locked="0"/>
    </xf>
    <xf numFmtId="166" fontId="12" fillId="0" borderId="0" xfId="1" applyNumberFormat="1" applyFont="1" applyFill="1" applyBorder="1"/>
    <xf numFmtId="166" fontId="17" fillId="0" borderId="0" xfId="1" applyNumberFormat="1" applyFont="1" applyFill="1" applyBorder="1" applyProtection="1">
      <protection locked="0"/>
    </xf>
    <xf numFmtId="166" fontId="26" fillId="0" borderId="0" xfId="1" applyNumberFormat="1" applyFont="1" applyFill="1" applyBorder="1" applyAlignment="1">
      <alignment horizontal="center"/>
    </xf>
    <xf numFmtId="0" fontId="6" fillId="3" borderId="11" xfId="0" applyFont="1" applyFill="1" applyBorder="1" applyAlignment="1">
      <alignment horizontal="center"/>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protection locked="0"/>
    </xf>
    <xf numFmtId="0" fontId="2" fillId="3" borderId="0" xfId="10" applyFont="1" applyFill="1" applyBorder="1" applyAlignment="1" applyProtection="1">
      <alignment horizontal="left"/>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6" fillId="3" borderId="0" xfId="10" applyFont="1" applyFill="1" applyBorder="1" applyAlignment="1" applyProtection="1">
      <alignment horizontal="center"/>
      <protection locked="0"/>
    </xf>
    <xf numFmtId="0" fontId="26" fillId="3" borderId="11" xfId="10" applyFont="1" applyFill="1" applyBorder="1"/>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4" fontId="1" fillId="0" borderId="0" xfId="1" applyNumberFormat="1" applyFont="1" applyFill="1" applyAlignment="1">
      <alignment horizontal="right"/>
    </xf>
    <xf numFmtId="0" fontId="2" fillId="3" borderId="0" xfId="0" applyFont="1" applyFill="1" applyBorder="1" applyAlignment="1">
      <alignment horizontal="center"/>
    </xf>
    <xf numFmtId="166" fontId="1" fillId="0" borderId="0" xfId="1" applyNumberFormat="1" applyFont="1" applyAlignment="1">
      <alignment vertical="center"/>
    </xf>
    <xf numFmtId="2" fontId="1" fillId="0" borderId="0" xfId="0" applyNumberFormat="1" applyFont="1" applyFill="1"/>
    <xf numFmtId="171" fontId="1" fillId="0" borderId="0" xfId="0" applyNumberFormat="1" applyFont="1" applyFill="1"/>
    <xf numFmtId="171" fontId="1" fillId="0" borderId="0" xfId="1" applyNumberFormat="1" applyFont="1" applyFill="1"/>
    <xf numFmtId="171" fontId="1" fillId="0" borderId="0" xfId="10" applyNumberFormat="1" applyFont="1" applyProtection="1">
      <protection locked="0"/>
    </xf>
    <xf numFmtId="171" fontId="1" fillId="0" borderId="0" xfId="10" applyNumberFormat="1" applyFont="1"/>
    <xf numFmtId="171" fontId="2" fillId="0" borderId="0" xfId="0" applyNumberFormat="1" applyFont="1" applyFill="1" applyBorder="1" applyAlignment="1">
      <alignment horizontal="left"/>
    </xf>
    <xf numFmtId="171" fontId="6" fillId="0" borderId="0" xfId="0" applyNumberFormat="1" applyFont="1" applyFill="1" applyBorder="1" applyAlignment="1">
      <alignment horizontal="left"/>
    </xf>
    <xf numFmtId="171" fontId="1" fillId="0" borderId="0" xfId="0" applyNumberFormat="1" applyFont="1" applyFill="1" applyBorder="1"/>
    <xf numFmtId="171" fontId="1" fillId="0" borderId="0" xfId="10" applyNumberFormat="1" applyFont="1" applyFill="1"/>
    <xf numFmtId="166" fontId="30" fillId="0" borderId="0" xfId="1" applyNumberFormat="1" applyFont="1" applyFill="1" applyBorder="1" applyProtection="1">
      <protection locked="0"/>
    </xf>
    <xf numFmtId="166" fontId="30" fillId="0" borderId="0" xfId="1" applyNumberFormat="1" applyFont="1" applyFill="1" applyBorder="1" applyAlignment="1" applyProtection="1">
      <alignment horizontal="right"/>
      <protection locked="0"/>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10" applyFont="1" applyFill="1" applyBorder="1" applyAlignment="1" applyProtection="1">
      <alignment horizontal="left"/>
      <protection locked="0"/>
    </xf>
    <xf numFmtId="0" fontId="26" fillId="0" borderId="0" xfId="10" applyFont="1"/>
    <xf numFmtId="0" fontId="2" fillId="3" borderId="0" xfId="0" applyFont="1" applyFill="1" applyBorder="1" applyAlignment="1">
      <alignment horizontal="center"/>
    </xf>
    <xf numFmtId="0" fontId="6" fillId="3" borderId="5" xfId="0" applyFont="1" applyFill="1" applyBorder="1" applyAlignment="1">
      <alignment horizontal="center"/>
    </xf>
    <xf numFmtId="0" fontId="6" fillId="3" borderId="0" xfId="10" applyFont="1" applyFill="1" applyBorder="1" applyAlignment="1" applyProtection="1">
      <alignment horizontal="center"/>
      <protection locked="0"/>
    </xf>
    <xf numFmtId="0" fontId="2" fillId="3" borderId="0" xfId="1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lignment horizontal="center"/>
    </xf>
    <xf numFmtId="0" fontId="2" fillId="3" borderId="0" xfId="0" applyFont="1" applyFill="1" applyBorder="1" applyAlignment="1" applyProtection="1">
      <alignment horizontal="center"/>
      <protection locked="0"/>
    </xf>
    <xf numFmtId="0" fontId="2" fillId="3" borderId="0" xfId="0" applyFont="1" applyFill="1" applyBorder="1" applyAlignment="1">
      <alignment horizontal="center"/>
    </xf>
    <xf numFmtId="0" fontId="2" fillId="3" borderId="0" xfId="10" applyFont="1" applyFill="1" applyBorder="1" applyAlignment="1">
      <alignment horizontal="center"/>
    </xf>
    <xf numFmtId="0" fontId="2" fillId="3" borderId="0" xfId="0" applyFont="1" applyFill="1" applyAlignment="1">
      <alignment horizontal="center"/>
    </xf>
    <xf numFmtId="0" fontId="2" fillId="3" borderId="0" xfId="10" applyFont="1" applyFill="1" applyBorder="1" applyAlignment="1" applyProtection="1">
      <alignment horizontal="left"/>
      <protection locked="0"/>
    </xf>
    <xf numFmtId="0" fontId="6" fillId="3" borderId="0" xfId="10" applyFont="1" applyFill="1" applyBorder="1" applyAlignment="1" applyProtection="1">
      <alignment horizontal="left"/>
      <protection locked="0"/>
    </xf>
    <xf numFmtId="0" fontId="2" fillId="0" borderId="2" xfId="10" applyFont="1" applyBorder="1" applyAlignment="1">
      <alignment horizontal="center"/>
    </xf>
    <xf numFmtId="0" fontId="0" fillId="0" borderId="0" xfId="10" quotePrefix="1" applyFont="1" applyAlignment="1">
      <alignment horizontal="left" vertical="center" textRotation="180"/>
    </xf>
    <xf numFmtId="0" fontId="26" fillId="0" borderId="0" xfId="10" applyFont="1" applyAlignment="1">
      <alignment horizontal="left" vertical="center" textRotation="180"/>
    </xf>
    <xf numFmtId="0" fontId="2" fillId="3" borderId="0" xfId="10" applyFont="1" applyFill="1" applyBorder="1" applyAlignment="1" applyProtection="1">
      <alignment horizontal="left" vertical="top" wrapText="1"/>
      <protection locked="0"/>
    </xf>
    <xf numFmtId="0" fontId="2" fillId="0" borderId="0" xfId="10" applyFont="1" applyAlignment="1">
      <alignment horizontal="right" wrapText="1"/>
    </xf>
    <xf numFmtId="0" fontId="6" fillId="0" borderId="0" xfId="10" applyFont="1" applyAlignment="1">
      <alignment horizontal="right"/>
    </xf>
    <xf numFmtId="49" fontId="2" fillId="3" borderId="3" xfId="10" applyNumberFormat="1" applyFont="1" applyFill="1" applyBorder="1" applyAlignment="1">
      <alignment horizontal="center"/>
    </xf>
    <xf numFmtId="49" fontId="2" fillId="3" borderId="0" xfId="10" applyNumberFormat="1" applyFont="1" applyFill="1" applyBorder="1" applyAlignment="1">
      <alignment horizontal="center"/>
    </xf>
    <xf numFmtId="49" fontId="6" fillId="3" borderId="3" xfId="10" applyNumberFormat="1" applyFont="1" applyFill="1" applyBorder="1" applyAlignment="1">
      <alignment horizontal="center"/>
    </xf>
    <xf numFmtId="49" fontId="6" fillId="3" borderId="0" xfId="10" applyNumberFormat="1" applyFont="1" applyFill="1" applyBorder="1" applyAlignment="1">
      <alignment horizontal="center"/>
    </xf>
    <xf numFmtId="0" fontId="0" fillId="0" borderId="0" xfId="10" applyFont="1" applyAlignment="1">
      <alignment horizontal="left" vertical="center" textRotation="180"/>
    </xf>
    <xf numFmtId="0" fontId="26" fillId="0" borderId="0" xfId="10" applyFont="1"/>
    <xf numFmtId="0" fontId="2" fillId="3" borderId="0" xfId="0" applyFont="1" applyFill="1" applyBorder="1" applyAlignment="1" applyProtection="1">
      <alignment horizontal="center"/>
      <protection locked="0"/>
    </xf>
    <xf numFmtId="0" fontId="6" fillId="3" borderId="5" xfId="0" applyFont="1" applyFill="1" applyBorder="1" applyAlignment="1" applyProtection="1">
      <alignment horizontal="center"/>
      <protection locked="0"/>
    </xf>
    <xf numFmtId="0" fontId="2" fillId="3" borderId="0" xfId="0" applyFont="1" applyFill="1" applyBorder="1" applyAlignment="1">
      <alignment horizontal="center"/>
    </xf>
    <xf numFmtId="0" fontId="2" fillId="0" borderId="0" xfId="10" applyFont="1" applyFill="1" applyAlignment="1">
      <alignment horizontal="right"/>
    </xf>
    <xf numFmtId="0" fontId="0" fillId="0" borderId="0" xfId="10" quotePrefix="1" applyFont="1" applyAlignment="1">
      <alignment horizontal="center" vertical="center" textRotation="180"/>
    </xf>
    <xf numFmtId="0" fontId="26" fillId="0" borderId="0" xfId="10" applyFont="1" applyAlignment="1">
      <alignment horizontal="center" vertical="center" textRotation="180"/>
    </xf>
    <xf numFmtId="0" fontId="6" fillId="0" borderId="0" xfId="10" applyFont="1" applyFill="1" applyAlignment="1">
      <alignment horizontal="right"/>
    </xf>
    <xf numFmtId="0" fontId="6" fillId="3" borderId="5" xfId="0" applyFont="1" applyFill="1" applyBorder="1" applyAlignment="1">
      <alignment horizontal="center"/>
    </xf>
    <xf numFmtId="0" fontId="2" fillId="3" borderId="0" xfId="10" applyFont="1" applyFill="1" applyBorder="1" applyAlignment="1" applyProtection="1">
      <alignment horizontal="center" vertical="center"/>
      <protection locked="0"/>
    </xf>
    <xf numFmtId="0" fontId="2" fillId="3" borderId="0" xfId="10" applyFont="1" applyFill="1" applyBorder="1" applyAlignment="1" applyProtection="1">
      <alignment horizontal="center"/>
      <protection locked="0"/>
    </xf>
    <xf numFmtId="0" fontId="6" fillId="3" borderId="0" xfId="10" applyFont="1" applyFill="1" applyBorder="1" applyAlignment="1" applyProtection="1">
      <alignment horizontal="center" vertical="center"/>
      <protection locked="0"/>
    </xf>
    <xf numFmtId="0" fontId="6" fillId="3" borderId="0" xfId="10" applyFont="1" applyFill="1" applyBorder="1" applyAlignment="1" applyProtection="1">
      <alignment horizontal="center"/>
      <protection locked="0"/>
    </xf>
    <xf numFmtId="0" fontId="2" fillId="3" borderId="0" xfId="0" applyFont="1" applyFill="1" applyBorder="1" applyAlignment="1">
      <alignment horizontal="center" vertical="center"/>
    </xf>
    <xf numFmtId="0" fontId="2" fillId="3" borderId="0" xfId="10" applyFont="1" applyFill="1" applyBorder="1" applyAlignment="1">
      <alignment horizontal="center"/>
    </xf>
    <xf numFmtId="0" fontId="2" fillId="0" borderId="0" xfId="10" applyFont="1" applyAlignment="1">
      <alignment horizontal="right"/>
    </xf>
    <xf numFmtId="0" fontId="26" fillId="0" borderId="0" xfId="10" applyFont="1" applyAlignment="1">
      <alignment horizontal="right"/>
    </xf>
    <xf numFmtId="0" fontId="2" fillId="0" borderId="0" xfId="0" applyFont="1" applyAlignment="1">
      <alignment horizontal="center"/>
    </xf>
    <xf numFmtId="0" fontId="2" fillId="0" borderId="0" xfId="0" applyFont="1" applyAlignment="1">
      <alignment horizontal="right"/>
    </xf>
    <xf numFmtId="0" fontId="0" fillId="0" borderId="0" xfId="0" applyFont="1" applyAlignment="1">
      <alignment horizontal="right"/>
    </xf>
    <xf numFmtId="0" fontId="6" fillId="0" borderId="0" xfId="0" applyFont="1" applyAlignment="1">
      <alignment horizontal="right"/>
    </xf>
    <xf numFmtId="0" fontId="11" fillId="0" borderId="0" xfId="0" applyFont="1" applyAlignment="1">
      <alignment horizontal="right"/>
    </xf>
    <xf numFmtId="0" fontId="0" fillId="0" borderId="0" xfId="0" applyFont="1" applyAlignment="1">
      <alignment horizontal="left" vertical="center" textRotation="180"/>
    </xf>
    <xf numFmtId="0" fontId="2" fillId="3" borderId="0" xfId="0" applyFont="1" applyFill="1" applyAlignment="1">
      <alignment horizontal="center"/>
    </xf>
    <xf numFmtId="0" fontId="7" fillId="0" borderId="2" xfId="10" applyFont="1" applyBorder="1" applyAlignment="1">
      <alignment horizontal="right"/>
    </xf>
    <xf numFmtId="0" fontId="6" fillId="0" borderId="0" xfId="10" applyFont="1" applyAlignment="1" applyProtection="1">
      <alignment horizontal="left" wrapText="1"/>
      <protection locked="0"/>
    </xf>
    <xf numFmtId="0" fontId="2" fillId="0" borderId="0" xfId="10" applyFont="1" applyAlignment="1">
      <alignment horizontal="left" wrapText="1"/>
    </xf>
    <xf numFmtId="49" fontId="2" fillId="3" borderId="0" xfId="1" applyNumberFormat="1" applyFont="1" applyFill="1" applyBorder="1" applyAlignment="1" applyProtection="1">
      <alignment horizontal="left"/>
    </xf>
    <xf numFmtId="169" fontId="2" fillId="0" borderId="0" xfId="10" applyNumberFormat="1" applyFont="1" applyFill="1" applyAlignment="1" applyProtection="1">
      <alignment horizontal="left"/>
    </xf>
    <xf numFmtId="0" fontId="0" fillId="0" borderId="0" xfId="10" applyFont="1" applyFill="1" applyAlignment="1"/>
    <xf numFmtId="169" fontId="6" fillId="0" borderId="0" xfId="10" applyNumberFormat="1" applyFont="1" applyAlignment="1" applyProtection="1">
      <alignment horizontal="left"/>
    </xf>
    <xf numFmtId="0" fontId="0" fillId="0" borderId="11" xfId="10" quotePrefix="1" applyFont="1" applyFill="1" applyBorder="1" applyAlignment="1">
      <alignment horizontal="left" vertical="center" textRotation="180"/>
    </xf>
    <xf numFmtId="0" fontId="0" fillId="0" borderId="11" xfId="10" applyFont="1" applyFill="1" applyBorder="1" applyAlignment="1">
      <alignment horizontal="left" vertical="center" textRotation="180"/>
    </xf>
    <xf numFmtId="0" fontId="2" fillId="3" borderId="0" xfId="14" applyFont="1" applyFill="1" applyBorder="1" applyAlignment="1">
      <alignment horizontal="center"/>
    </xf>
    <xf numFmtId="0" fontId="0" fillId="0" borderId="0" xfId="14" quotePrefix="1" applyFont="1" applyAlignment="1">
      <alignment horizontal="left" vertical="center" textRotation="180"/>
    </xf>
    <xf numFmtId="0" fontId="0" fillId="0" borderId="0" xfId="14" applyFont="1" applyAlignment="1">
      <alignment horizontal="left" vertical="center" textRotation="180"/>
    </xf>
    <xf numFmtId="0" fontId="2" fillId="3" borderId="0" xfId="14" applyFont="1" applyFill="1" applyBorder="1" applyAlignment="1" applyProtection="1">
      <alignment horizontal="center" vertical="center"/>
      <protection locked="0"/>
    </xf>
    <xf numFmtId="0" fontId="2" fillId="3" borderId="0" xfId="14" applyFont="1" applyFill="1" applyBorder="1" applyAlignment="1" applyProtection="1">
      <alignment horizontal="left" vertical="center"/>
      <protection locked="0"/>
    </xf>
    <xf numFmtId="0" fontId="2" fillId="3" borderId="0" xfId="0" applyFont="1" applyFill="1" applyBorder="1" applyAlignment="1">
      <alignment horizontal="left"/>
    </xf>
    <xf numFmtId="0" fontId="0" fillId="3" borderId="0" xfId="0" applyFont="1" applyFill="1" applyBorder="1" applyAlignment="1">
      <alignment horizontal="left"/>
    </xf>
    <xf numFmtId="0" fontId="6" fillId="3" borderId="0" xfId="0" applyFont="1" applyFill="1" applyBorder="1" applyAlignment="1">
      <alignment horizontal="left"/>
    </xf>
  </cellXfs>
  <cellStyles count="22">
    <cellStyle name="Comma" xfId="1" builtinId="3"/>
    <cellStyle name="Comma 2" xfId="2" xr:uid="{00000000-0005-0000-0000-000001000000}"/>
    <cellStyle name="Comma 2 2" xfId="3" xr:uid="{00000000-0005-0000-0000-000002000000}"/>
    <cellStyle name="Comma 2 2 2" xfId="18" xr:uid="{00000000-0005-0000-0000-000003000000}"/>
    <cellStyle name="Comma 2 3" xfId="17" xr:uid="{00000000-0005-0000-0000-000004000000}"/>
    <cellStyle name="Comma 3" xfId="4" xr:uid="{00000000-0005-0000-0000-000005000000}"/>
    <cellStyle name="Comma 3 2" xfId="5" xr:uid="{00000000-0005-0000-0000-000006000000}"/>
    <cellStyle name="Comma 3 2 2" xfId="20" xr:uid="{00000000-0005-0000-0000-000007000000}"/>
    <cellStyle name="Comma 3 3" xfId="19" xr:uid="{00000000-0005-0000-0000-000008000000}"/>
    <cellStyle name="Comma 4" xfId="6" xr:uid="{00000000-0005-0000-0000-000009000000}"/>
    <cellStyle name="Comma 4 2" xfId="21" xr:uid="{00000000-0005-0000-0000-00000A000000}"/>
    <cellStyle name="Comma 5" xfId="16" xr:uid="{00000000-0005-0000-0000-00000B000000}"/>
    <cellStyle name="Comma_Sheet1" xfId="7" xr:uid="{00000000-0005-0000-0000-00000C000000}"/>
    <cellStyle name="Currency" xfId="8" builtinId="4"/>
    <cellStyle name="Normal" xfId="0" builtinId="0"/>
    <cellStyle name="Normal 16" xfId="15" xr:uid="{00000000-0005-0000-0000-00000F000000}"/>
    <cellStyle name="Normal 2" xfId="9" xr:uid="{00000000-0005-0000-0000-000010000000}"/>
    <cellStyle name="Normal 2 2" xfId="10" xr:uid="{00000000-0005-0000-0000-000011000000}"/>
    <cellStyle name="Normal 3" xfId="11" xr:uid="{00000000-0005-0000-0000-000012000000}"/>
    <cellStyle name="Normal 3 2" xfId="12" xr:uid="{00000000-0005-0000-0000-000013000000}"/>
    <cellStyle name="Normal 4" xfId="13" xr:uid="{00000000-0005-0000-0000-000014000000}"/>
    <cellStyle name="Normal_jadual baru 2011 latest" xfId="14" xr:uid="{00000000-0005-0000-0000-00001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76200</xdr:rowOff>
    </xdr:from>
    <xdr:to>
      <xdr:col>3</xdr:col>
      <xdr:colOff>238125</xdr:colOff>
      <xdr:row>15</xdr:row>
      <xdr:rowOff>123825</xdr:rowOff>
    </xdr:to>
    <xdr:sp macro="" textlink="">
      <xdr:nvSpPr>
        <xdr:cNvPr id="40595" name="Line 3">
          <a:extLst>
            <a:ext uri="{FF2B5EF4-FFF2-40B4-BE49-F238E27FC236}">
              <a16:creationId xmlns:a16="http://schemas.microsoft.com/office/drawing/2014/main" id="{00000000-0008-0000-0700-0000939E0000}"/>
            </a:ext>
          </a:extLst>
        </xdr:cNvPr>
        <xdr:cNvSpPr>
          <a:spLocks noChangeShapeType="1"/>
        </xdr:cNvSpPr>
      </xdr:nvSpPr>
      <xdr:spPr bwMode="auto">
        <a:xfrm>
          <a:off x="257175" y="990600"/>
          <a:ext cx="1038225" cy="12954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9525</xdr:colOff>
      <xdr:row>5</xdr:row>
      <xdr:rowOff>0</xdr:rowOff>
    </xdr:from>
    <xdr:to>
      <xdr:col>4</xdr:col>
      <xdr:colOff>609600</xdr:colOff>
      <xdr:row>18</xdr:row>
      <xdr:rowOff>28575</xdr:rowOff>
    </xdr:to>
    <xdr:sp macro="" textlink="">
      <xdr:nvSpPr>
        <xdr:cNvPr id="41041" name="Line 17">
          <a:extLst>
            <a:ext uri="{FF2B5EF4-FFF2-40B4-BE49-F238E27FC236}">
              <a16:creationId xmlns:a16="http://schemas.microsoft.com/office/drawing/2014/main" id="{00000000-0008-0000-0800-000051A00000}"/>
            </a:ext>
          </a:extLst>
        </xdr:cNvPr>
        <xdr:cNvSpPr>
          <a:spLocks noChangeShapeType="1"/>
        </xdr:cNvSpPr>
      </xdr:nvSpPr>
      <xdr:spPr bwMode="auto">
        <a:xfrm>
          <a:off x="257175" y="685800"/>
          <a:ext cx="1143000" cy="1609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F0"/>
  </sheetPr>
  <dimension ref="A1:AF68"/>
  <sheetViews>
    <sheetView tabSelected="1" zoomScaleNormal="100" zoomScaleSheetLayoutView="100" workbookViewId="0"/>
  </sheetViews>
  <sheetFormatPr defaultColWidth="7.6640625" defaultRowHeight="10.199999999999999" x14ac:dyDescent="0.2"/>
  <cols>
    <col min="1" max="1" width="4.33203125" style="73" customWidth="1"/>
    <col min="2" max="2" width="0.33203125" style="73" hidden="1" customWidth="1"/>
    <col min="3" max="3" width="7.33203125" style="73" customWidth="1"/>
    <col min="4" max="4" width="2.33203125" style="73" customWidth="1"/>
    <col min="5" max="6" width="9.33203125" style="73" customWidth="1"/>
    <col min="7" max="7" width="2.44140625" style="73" customWidth="1"/>
    <col min="8" max="8" width="9.33203125" style="73" customWidth="1"/>
    <col min="9" max="9" width="2.6640625" style="73" customWidth="1"/>
    <col min="10" max="10" width="7.33203125" style="73" customWidth="1"/>
    <col min="11" max="11" width="2.44140625" style="73" customWidth="1"/>
    <col min="12" max="12" width="7.6640625" style="73" hidden="1" customWidth="1"/>
    <col min="13" max="13" width="1" style="73" customWidth="1"/>
    <col min="14" max="14" width="9.33203125" style="73" hidden="1" customWidth="1"/>
    <col min="15" max="15" width="0.6640625" style="73" customWidth="1"/>
    <col min="16" max="16" width="8.6640625" style="73" customWidth="1"/>
    <col min="17" max="17" width="1.5546875" style="73" customWidth="1"/>
    <col min="18" max="18" width="12.5546875" style="74" customWidth="1"/>
    <col min="19" max="19" width="3.33203125" style="73" customWidth="1"/>
    <col min="20" max="20" width="9.33203125" style="73" customWidth="1"/>
    <col min="21" max="21" width="2.6640625" style="73" customWidth="1"/>
    <col min="22" max="22" width="7.6640625" style="73" customWidth="1"/>
    <col min="23" max="23" width="2.33203125" style="73" customWidth="1"/>
    <col min="24" max="24" width="9" style="73" customWidth="1"/>
    <col min="25" max="25" width="3.44140625" style="73" customWidth="1"/>
    <col min="26" max="26" width="9.44140625" style="73" customWidth="1"/>
    <col min="27" max="27" width="1.6640625" style="73" customWidth="1"/>
    <col min="28" max="28" width="9.6640625" style="73" customWidth="1"/>
    <col min="29" max="29" width="3" style="73" customWidth="1"/>
    <col min="30" max="30" width="0.6640625" style="73" customWidth="1"/>
    <col min="31" max="31" width="2.33203125" style="73" customWidth="1"/>
    <col min="32" max="33" width="7.6640625" style="73"/>
    <col min="34" max="34" width="9.6640625" style="73" bestFit="1" customWidth="1"/>
    <col min="35" max="35" width="7.6640625" style="73"/>
    <col min="36" max="36" width="9.6640625" style="73" bestFit="1" customWidth="1"/>
    <col min="37" max="16384" width="7.6640625" style="73"/>
  </cols>
  <sheetData>
    <row r="1" spans="1:30" s="138" customFormat="1" ht="12" customHeight="1" x14ac:dyDescent="0.25">
      <c r="A1" s="78"/>
      <c r="C1" s="737" t="s">
        <v>0</v>
      </c>
      <c r="D1" s="737"/>
      <c r="E1" s="737"/>
      <c r="F1" s="78"/>
      <c r="G1" s="337"/>
      <c r="H1" s="337"/>
      <c r="I1" s="337"/>
      <c r="J1" s="337"/>
      <c r="K1" s="337"/>
      <c r="L1" s="337"/>
      <c r="M1" s="337"/>
      <c r="N1" s="337"/>
      <c r="O1" s="337"/>
      <c r="P1" s="337"/>
      <c r="Q1" s="337"/>
      <c r="R1" s="330"/>
      <c r="S1" s="337"/>
      <c r="T1" s="337"/>
      <c r="U1" s="337"/>
      <c r="V1" s="337"/>
      <c r="W1" s="337"/>
      <c r="X1" s="337"/>
      <c r="Y1" s="337"/>
      <c r="Z1" s="337"/>
      <c r="AA1" s="337"/>
      <c r="AB1" s="337"/>
      <c r="AC1" s="337"/>
      <c r="AD1" s="337"/>
    </row>
    <row r="2" spans="1:30" ht="12" customHeight="1" x14ac:dyDescent="0.2">
      <c r="A2" s="82"/>
      <c r="C2" s="738" t="s">
        <v>1</v>
      </c>
      <c r="D2" s="738"/>
      <c r="E2" s="738"/>
      <c r="F2" s="81"/>
      <c r="G2" s="81"/>
      <c r="H2" s="81"/>
      <c r="I2" s="81"/>
      <c r="J2" s="81"/>
      <c r="K2" s="81"/>
      <c r="L2" s="81"/>
      <c r="M2" s="81"/>
      <c r="N2" s="81"/>
      <c r="O2" s="81"/>
      <c r="P2" s="81"/>
      <c r="Q2" s="81"/>
      <c r="R2" s="205"/>
      <c r="S2" s="81"/>
      <c r="T2" s="81"/>
      <c r="U2" s="81"/>
      <c r="V2" s="81"/>
      <c r="W2" s="81"/>
      <c r="X2" s="81"/>
      <c r="Y2" s="81"/>
      <c r="Z2" s="81"/>
      <c r="AA2" s="81"/>
      <c r="AB2" s="81"/>
      <c r="AC2" s="81"/>
      <c r="AD2" s="81"/>
    </row>
    <row r="3" spans="1:30" ht="12" customHeight="1" x14ac:dyDescent="0.2">
      <c r="A3" s="81"/>
      <c r="B3" s="81"/>
      <c r="C3" s="81"/>
      <c r="D3" s="81"/>
      <c r="E3" s="81"/>
      <c r="F3" s="81"/>
      <c r="G3" s="81"/>
      <c r="H3" s="81"/>
      <c r="I3" s="81"/>
      <c r="J3" s="81"/>
      <c r="K3" s="81"/>
      <c r="L3" s="81"/>
      <c r="M3" s="81"/>
      <c r="N3" s="81"/>
      <c r="O3" s="81"/>
      <c r="P3" s="81"/>
      <c r="Q3" s="81"/>
      <c r="R3" s="205"/>
      <c r="S3" s="81"/>
      <c r="T3" s="81"/>
      <c r="U3" s="81"/>
      <c r="V3" s="81"/>
      <c r="W3" s="81"/>
      <c r="X3" s="81"/>
      <c r="Y3" s="81"/>
      <c r="Z3" s="81"/>
      <c r="AC3" s="580" t="s">
        <v>2</v>
      </c>
      <c r="AD3" s="749"/>
    </row>
    <row r="4" spans="1:30" ht="12" customHeight="1" x14ac:dyDescent="0.2">
      <c r="A4" s="978" t="s">
        <v>68</v>
      </c>
      <c r="B4" s="81"/>
      <c r="C4" s="81"/>
      <c r="D4" s="81"/>
      <c r="E4" s="81"/>
      <c r="F4" s="81"/>
      <c r="G4" s="81"/>
      <c r="H4" s="81"/>
      <c r="I4" s="81"/>
      <c r="J4" s="81"/>
      <c r="K4" s="81"/>
      <c r="L4" s="81"/>
      <c r="M4" s="81"/>
      <c r="N4" s="81"/>
      <c r="O4" s="81"/>
      <c r="P4" s="81"/>
      <c r="Q4" s="81"/>
      <c r="R4" s="205"/>
      <c r="S4" s="81"/>
      <c r="T4" s="81"/>
      <c r="U4" s="81"/>
      <c r="V4" s="81"/>
      <c r="W4" s="81"/>
      <c r="X4" s="81"/>
      <c r="Y4" s="81"/>
      <c r="Z4" s="81"/>
      <c r="AA4" s="81"/>
      <c r="AC4" s="346" t="s">
        <v>3</v>
      </c>
      <c r="AD4" s="750"/>
    </row>
    <row r="5" spans="1:30" ht="5.25" customHeight="1" x14ac:dyDescent="0.2">
      <c r="A5" s="979"/>
      <c r="B5" s="81"/>
      <c r="C5" s="81"/>
      <c r="D5" s="81"/>
      <c r="E5" s="81"/>
      <c r="F5" s="81"/>
      <c r="G5" s="81"/>
      <c r="H5" s="81"/>
      <c r="I5" s="81"/>
      <c r="J5" s="81"/>
      <c r="K5" s="81"/>
      <c r="L5" s="81"/>
      <c r="M5" s="81"/>
      <c r="N5" s="81"/>
      <c r="O5" s="81"/>
      <c r="P5" s="81"/>
      <c r="Q5" s="81"/>
      <c r="R5" s="205"/>
      <c r="S5" s="81"/>
      <c r="T5" s="81"/>
      <c r="U5" s="81"/>
      <c r="V5" s="81"/>
      <c r="W5" s="81"/>
      <c r="X5" s="81"/>
      <c r="Y5" s="81"/>
      <c r="Z5" s="81"/>
      <c r="AA5" s="81"/>
      <c r="AB5" s="81"/>
      <c r="AC5" s="81"/>
      <c r="AD5" s="81"/>
    </row>
    <row r="6" spans="1:30" ht="7.5" customHeight="1" x14ac:dyDescent="0.2">
      <c r="A6" s="979"/>
      <c r="B6" s="87"/>
      <c r="C6" s="85"/>
      <c r="D6" s="87"/>
      <c r="E6" s="87"/>
      <c r="F6" s="87"/>
      <c r="G6" s="87"/>
      <c r="H6" s="87"/>
      <c r="I6" s="87"/>
      <c r="J6" s="87"/>
      <c r="K6" s="87"/>
      <c r="L6" s="87"/>
      <c r="M6" s="87"/>
      <c r="N6" s="87"/>
      <c r="O6" s="87"/>
      <c r="P6" s="87"/>
      <c r="Q6" s="87"/>
      <c r="R6" s="87"/>
      <c r="S6" s="87"/>
      <c r="T6" s="87"/>
      <c r="U6" s="87"/>
      <c r="V6" s="87"/>
      <c r="W6" s="87"/>
      <c r="X6" s="87"/>
      <c r="Y6" s="87"/>
      <c r="Z6" s="87"/>
      <c r="AA6" s="87"/>
      <c r="AB6" s="87"/>
      <c r="AC6" s="87"/>
      <c r="AD6" s="167"/>
    </row>
    <row r="7" spans="1:30" ht="10.5" customHeight="1" x14ac:dyDescent="0.2">
      <c r="A7" s="979"/>
      <c r="B7" s="146"/>
      <c r="C7" s="89" t="s">
        <v>4</v>
      </c>
      <c r="D7" s="151"/>
      <c r="E7" s="151"/>
      <c r="F7" s="151" t="s">
        <v>5</v>
      </c>
      <c r="G7" s="146"/>
      <c r="H7" s="146"/>
      <c r="I7" s="146"/>
      <c r="J7" s="146"/>
      <c r="K7" s="146"/>
      <c r="L7" s="146"/>
      <c r="M7" s="146"/>
      <c r="N7" s="146"/>
      <c r="O7" s="146"/>
      <c r="P7" s="146"/>
      <c r="Q7" s="146"/>
      <c r="R7" s="146"/>
      <c r="S7" s="146"/>
      <c r="T7" s="146"/>
      <c r="U7" s="146"/>
      <c r="V7" s="151" t="s">
        <v>6</v>
      </c>
      <c r="W7" s="146"/>
      <c r="X7" s="146"/>
      <c r="Y7" s="146"/>
      <c r="Z7" s="146"/>
      <c r="AA7" s="146"/>
      <c r="AB7" s="146"/>
      <c r="AC7" s="476"/>
      <c r="AD7" s="168"/>
    </row>
    <row r="8" spans="1:30" ht="9.75" customHeight="1" x14ac:dyDescent="0.2">
      <c r="A8" s="979"/>
      <c r="B8" s="146"/>
      <c r="C8" s="739" t="s">
        <v>7</v>
      </c>
      <c r="D8" s="104"/>
      <c r="E8" s="104"/>
      <c r="F8" s="104" t="s">
        <v>8</v>
      </c>
      <c r="G8" s="146"/>
      <c r="H8" s="146"/>
      <c r="I8" s="146"/>
      <c r="J8" s="146"/>
      <c r="K8" s="146"/>
      <c r="L8" s="146"/>
      <c r="M8" s="146"/>
      <c r="N8" s="146"/>
      <c r="O8" s="146"/>
      <c r="P8" s="146"/>
      <c r="Q8" s="146"/>
      <c r="R8" s="146"/>
      <c r="S8" s="146"/>
      <c r="T8" s="146"/>
      <c r="U8" s="146"/>
      <c r="V8" s="104" t="s">
        <v>9</v>
      </c>
      <c r="W8" s="146"/>
      <c r="X8" s="146"/>
      <c r="Y8" s="146"/>
      <c r="Z8" s="146"/>
      <c r="AA8" s="146"/>
      <c r="AB8" s="146"/>
      <c r="AC8" s="476"/>
      <c r="AD8" s="168"/>
    </row>
    <row r="9" spans="1:30" ht="9.75" customHeight="1" x14ac:dyDescent="0.2">
      <c r="A9" s="979"/>
      <c r="B9" s="146"/>
      <c r="C9" s="739"/>
      <c r="D9" s="104"/>
      <c r="E9" s="104"/>
      <c r="F9" s="104"/>
      <c r="G9" s="146"/>
      <c r="H9" s="146"/>
      <c r="I9" s="146"/>
      <c r="J9" s="146"/>
      <c r="K9" s="146"/>
      <c r="L9" s="146"/>
      <c r="M9" s="146"/>
      <c r="N9" s="146"/>
      <c r="O9" s="146"/>
      <c r="P9" s="146"/>
      <c r="Q9" s="146"/>
      <c r="R9" s="146"/>
      <c r="S9" s="146"/>
      <c r="T9" s="146"/>
      <c r="U9" s="146"/>
      <c r="V9" s="104"/>
      <c r="W9" s="146"/>
      <c r="X9" s="146"/>
      <c r="Y9" s="146"/>
      <c r="Z9" s="146"/>
      <c r="AA9" s="146"/>
      <c r="AB9" s="146"/>
      <c r="AC9" s="980"/>
      <c r="AD9" s="168"/>
    </row>
    <row r="10" spans="1:30" ht="12" customHeight="1" x14ac:dyDescent="0.2">
      <c r="A10" s="979"/>
      <c r="B10" s="92"/>
      <c r="C10" s="92"/>
      <c r="D10" s="146"/>
      <c r="E10" s="146"/>
      <c r="F10" s="98"/>
      <c r="G10" s="98"/>
      <c r="H10" s="98"/>
      <c r="I10" s="98"/>
      <c r="J10" s="98"/>
      <c r="K10" s="98"/>
      <c r="L10" s="98"/>
      <c r="M10" s="98"/>
      <c r="N10" s="98"/>
      <c r="O10" s="98"/>
      <c r="P10" s="98"/>
      <c r="Q10" s="98"/>
      <c r="R10" s="98"/>
      <c r="S10" s="98"/>
      <c r="T10" s="98"/>
      <c r="U10" s="146"/>
      <c r="V10" s="98"/>
      <c r="W10" s="98"/>
      <c r="X10" s="98"/>
      <c r="Y10" s="98"/>
      <c r="Z10" s="98"/>
      <c r="AA10" s="98"/>
      <c r="AB10" s="98"/>
      <c r="AC10" s="980"/>
      <c r="AD10" s="168"/>
    </row>
    <row r="11" spans="1:30" ht="10.5" customHeight="1" x14ac:dyDescent="0.2">
      <c r="A11" s="979"/>
      <c r="B11" s="92"/>
      <c r="C11" s="92"/>
      <c r="D11" s="146"/>
      <c r="E11" s="146"/>
      <c r="F11" s="146"/>
      <c r="G11" s="146"/>
      <c r="H11" s="146"/>
      <c r="I11" s="146"/>
      <c r="J11" s="146"/>
      <c r="K11" s="146"/>
      <c r="L11" s="146"/>
      <c r="M11" s="146"/>
      <c r="N11" s="146"/>
      <c r="O11" s="146"/>
      <c r="P11" s="146"/>
      <c r="Q11" s="146"/>
      <c r="R11" s="146"/>
      <c r="S11" s="146"/>
      <c r="T11" s="146"/>
      <c r="U11" s="146"/>
      <c r="V11" s="146"/>
      <c r="W11" s="146"/>
      <c r="X11" s="146"/>
      <c r="Y11" s="146"/>
      <c r="Z11" s="146"/>
      <c r="AA11" s="146"/>
      <c r="AB11" s="146"/>
      <c r="AC11" s="530"/>
      <c r="AD11" s="168"/>
    </row>
    <row r="12" spans="1:30" ht="10.199999999999999" customHeight="1" x14ac:dyDescent="0.2">
      <c r="A12" s="979"/>
      <c r="B12" s="92"/>
      <c r="C12" s="89"/>
      <c r="D12" s="151"/>
      <c r="E12" s="151"/>
      <c r="F12" s="733" t="s">
        <v>10</v>
      </c>
      <c r="G12" s="146"/>
      <c r="H12" s="733" t="s">
        <v>11</v>
      </c>
      <c r="I12" s="151"/>
      <c r="J12" s="151" t="s">
        <v>12</v>
      </c>
      <c r="K12" s="146"/>
      <c r="L12" s="146"/>
      <c r="M12" s="146"/>
      <c r="N12" s="146"/>
      <c r="O12" s="146"/>
      <c r="P12" s="146"/>
      <c r="Q12" s="146"/>
      <c r="R12" s="146"/>
      <c r="S12" s="146"/>
      <c r="T12" s="151" t="s">
        <v>13</v>
      </c>
      <c r="U12" s="151"/>
      <c r="V12" s="151" t="s">
        <v>14</v>
      </c>
      <c r="W12" s="151"/>
      <c r="X12" s="151" t="s">
        <v>15</v>
      </c>
      <c r="Y12" s="151"/>
      <c r="Z12" s="733" t="s">
        <v>10</v>
      </c>
      <c r="AA12" s="151"/>
      <c r="AB12" s="733" t="s">
        <v>13</v>
      </c>
      <c r="AC12" s="530"/>
      <c r="AD12" s="168"/>
    </row>
    <row r="13" spans="1:30" ht="10.199999999999999" customHeight="1" x14ac:dyDescent="0.2">
      <c r="A13" s="979"/>
      <c r="B13" s="92"/>
      <c r="C13" s="739"/>
      <c r="D13" s="104"/>
      <c r="E13" s="104"/>
      <c r="F13" s="733" t="s">
        <v>16</v>
      </c>
      <c r="G13" s="146"/>
      <c r="H13" s="734" t="s">
        <v>17</v>
      </c>
      <c r="I13" s="104"/>
      <c r="J13" s="104" t="s">
        <v>18</v>
      </c>
      <c r="K13" s="146"/>
      <c r="L13" s="146"/>
      <c r="M13" s="146"/>
      <c r="N13" s="146"/>
      <c r="O13" s="146"/>
      <c r="P13" s="146"/>
      <c r="Q13" s="146"/>
      <c r="R13" s="146"/>
      <c r="S13" s="146"/>
      <c r="T13" s="151" t="s">
        <v>5</v>
      </c>
      <c r="U13" s="146"/>
      <c r="V13" s="104" t="s">
        <v>19</v>
      </c>
      <c r="W13" s="146"/>
      <c r="X13" s="151" t="s">
        <v>20</v>
      </c>
      <c r="Y13" s="146"/>
      <c r="Z13" s="733" t="s">
        <v>16</v>
      </c>
      <c r="AA13" s="146"/>
      <c r="AB13" s="733" t="s">
        <v>6</v>
      </c>
      <c r="AC13" s="530"/>
      <c r="AD13" s="168"/>
    </row>
    <row r="14" spans="1:30" ht="10.199999999999999" customHeight="1" x14ac:dyDescent="0.2">
      <c r="A14" s="979"/>
      <c r="B14" s="92"/>
      <c r="C14" s="92"/>
      <c r="D14" s="146"/>
      <c r="E14" s="146"/>
      <c r="F14" s="733" t="s">
        <v>21</v>
      </c>
      <c r="G14" s="146"/>
      <c r="H14" s="146"/>
      <c r="I14" s="146"/>
      <c r="J14" s="98"/>
      <c r="K14" s="98"/>
      <c r="L14" s="98"/>
      <c r="M14" s="98"/>
      <c r="N14" s="98"/>
      <c r="O14" s="98"/>
      <c r="P14" s="98"/>
      <c r="Q14" s="98"/>
      <c r="R14" s="98"/>
      <c r="S14" s="146"/>
      <c r="T14" s="104" t="s">
        <v>22</v>
      </c>
      <c r="U14" s="146"/>
      <c r="V14" s="146"/>
      <c r="W14" s="146"/>
      <c r="X14" s="104" t="s">
        <v>23</v>
      </c>
      <c r="Y14" s="146"/>
      <c r="Z14" s="733" t="s">
        <v>24</v>
      </c>
      <c r="AA14" s="146"/>
      <c r="AB14" s="734" t="s">
        <v>22</v>
      </c>
      <c r="AC14" s="530"/>
      <c r="AD14" s="168"/>
    </row>
    <row r="15" spans="1:30" ht="10.199999999999999" customHeight="1" x14ac:dyDescent="0.2">
      <c r="A15" s="979"/>
      <c r="B15" s="185"/>
      <c r="C15" s="185"/>
      <c r="D15" s="187"/>
      <c r="E15" s="187"/>
      <c r="F15" s="733" t="s">
        <v>25</v>
      </c>
      <c r="G15" s="187"/>
      <c r="H15" s="187"/>
      <c r="I15" s="187"/>
      <c r="J15" s="187"/>
      <c r="K15" s="187"/>
      <c r="L15" s="187"/>
      <c r="M15" s="187"/>
      <c r="N15" s="187"/>
      <c r="O15" s="187"/>
      <c r="P15" s="187"/>
      <c r="Q15" s="187"/>
      <c r="R15" s="187"/>
      <c r="S15" s="187"/>
      <c r="T15" s="104" t="s">
        <v>8</v>
      </c>
      <c r="U15" s="187"/>
      <c r="V15" s="187"/>
      <c r="W15" s="187"/>
      <c r="X15" s="104" t="s">
        <v>26</v>
      </c>
      <c r="Y15" s="187"/>
      <c r="Z15" s="733" t="s">
        <v>25</v>
      </c>
      <c r="AA15" s="187"/>
      <c r="AB15" s="734" t="s">
        <v>9</v>
      </c>
      <c r="AC15" s="187"/>
      <c r="AD15" s="208"/>
    </row>
    <row r="16" spans="1:30" ht="10.199999999999999" customHeight="1" x14ac:dyDescent="0.2">
      <c r="A16" s="979"/>
      <c r="B16" s="92"/>
      <c r="C16" s="92"/>
      <c r="D16" s="146"/>
      <c r="E16" s="146"/>
      <c r="F16" s="734" t="s">
        <v>27</v>
      </c>
      <c r="G16" s="146"/>
      <c r="H16" s="146"/>
      <c r="I16" s="146"/>
      <c r="J16" s="733" t="s">
        <v>28</v>
      </c>
      <c r="K16" s="151"/>
      <c r="L16" s="975" t="s">
        <v>29</v>
      </c>
      <c r="M16" s="975"/>
      <c r="N16" s="975"/>
      <c r="O16" s="975"/>
      <c r="P16" s="975"/>
      <c r="Q16" s="146"/>
      <c r="R16" s="733" t="s">
        <v>13</v>
      </c>
      <c r="S16" s="146"/>
      <c r="T16" s="146"/>
      <c r="U16" s="146"/>
      <c r="V16" s="146"/>
      <c r="W16" s="146"/>
      <c r="X16" s="146"/>
      <c r="Y16" s="146"/>
      <c r="Z16" s="734" t="s">
        <v>27</v>
      </c>
      <c r="AA16" s="146"/>
      <c r="AB16" s="146"/>
      <c r="AC16" s="146"/>
      <c r="AD16" s="168"/>
    </row>
    <row r="17" spans="1:31" ht="10.199999999999999" customHeight="1" x14ac:dyDescent="0.2">
      <c r="A17" s="979"/>
      <c r="B17" s="92"/>
      <c r="C17" s="92"/>
      <c r="D17" s="146"/>
      <c r="E17" s="146"/>
      <c r="F17" s="734" t="s">
        <v>30</v>
      </c>
      <c r="G17" s="146"/>
      <c r="H17" s="146"/>
      <c r="I17" s="146"/>
      <c r="J17" s="734" t="s">
        <v>31</v>
      </c>
      <c r="K17" s="104"/>
      <c r="L17" s="976" t="s">
        <v>32</v>
      </c>
      <c r="M17" s="976"/>
      <c r="N17" s="976"/>
      <c r="O17" s="976"/>
      <c r="P17" s="976"/>
      <c r="Q17" s="146"/>
      <c r="R17" s="733" t="s">
        <v>12</v>
      </c>
      <c r="S17" s="146"/>
      <c r="T17" s="146"/>
      <c r="U17" s="146"/>
      <c r="V17" s="146"/>
      <c r="W17" s="146"/>
      <c r="X17" s="146"/>
      <c r="Y17" s="146"/>
      <c r="Z17" s="734" t="s">
        <v>33</v>
      </c>
      <c r="AA17" s="146"/>
      <c r="AB17" s="146"/>
      <c r="AC17" s="146"/>
      <c r="AD17" s="168"/>
    </row>
    <row r="18" spans="1:31" ht="10.199999999999999" customHeight="1" x14ac:dyDescent="0.2">
      <c r="A18" s="979"/>
      <c r="B18" s="92"/>
      <c r="C18" s="92"/>
      <c r="D18" s="146"/>
      <c r="E18" s="146"/>
      <c r="F18" s="734" t="s">
        <v>34</v>
      </c>
      <c r="G18" s="146"/>
      <c r="H18" s="146"/>
      <c r="I18" s="146"/>
      <c r="J18" s="146"/>
      <c r="K18" s="146"/>
      <c r="L18" s="146"/>
      <c r="M18" s="146"/>
      <c r="N18" s="146"/>
      <c r="O18" s="146"/>
      <c r="P18" s="146"/>
      <c r="Q18" s="146"/>
      <c r="R18" s="734" t="s">
        <v>22</v>
      </c>
      <c r="S18" s="146"/>
      <c r="T18" s="146"/>
      <c r="U18" s="146"/>
      <c r="V18" s="146"/>
      <c r="W18" s="146"/>
      <c r="X18" s="146"/>
      <c r="Y18" s="146"/>
      <c r="Z18" s="734" t="s">
        <v>35</v>
      </c>
      <c r="AA18" s="146"/>
      <c r="AB18" s="146"/>
      <c r="AC18" s="146"/>
      <c r="AD18" s="168"/>
    </row>
    <row r="19" spans="1:31" ht="10.199999999999999" customHeight="1" x14ac:dyDescent="0.2">
      <c r="A19" s="979"/>
      <c r="B19" s="92"/>
      <c r="C19" s="92"/>
      <c r="D19" s="146"/>
      <c r="E19" s="146"/>
      <c r="F19" s="734" t="s">
        <v>36</v>
      </c>
      <c r="G19" s="146"/>
      <c r="H19" s="146"/>
      <c r="I19" s="146"/>
      <c r="J19" s="146"/>
      <c r="K19" s="146"/>
      <c r="L19" s="146"/>
      <c r="M19" s="146"/>
      <c r="N19" s="146"/>
      <c r="O19" s="146"/>
      <c r="P19" s="146"/>
      <c r="Q19" s="146"/>
      <c r="R19" s="734" t="s">
        <v>18</v>
      </c>
      <c r="S19" s="146"/>
      <c r="T19" s="146"/>
      <c r="U19" s="146"/>
      <c r="V19" s="146"/>
      <c r="W19" s="146"/>
      <c r="X19" s="146"/>
      <c r="Y19" s="146"/>
      <c r="Z19" s="734" t="s">
        <v>37</v>
      </c>
      <c r="AA19" s="146"/>
      <c r="AB19" s="146"/>
      <c r="AC19" s="146"/>
      <c r="AD19" s="168"/>
    </row>
    <row r="20" spans="1:31" ht="10.199999999999999" customHeight="1" x14ac:dyDescent="0.2">
      <c r="A20" s="979"/>
      <c r="B20" s="92"/>
      <c r="C20" s="92"/>
      <c r="D20" s="146"/>
      <c r="E20" s="146"/>
      <c r="F20" s="146"/>
      <c r="G20" s="146"/>
      <c r="H20" s="146"/>
      <c r="I20" s="146"/>
      <c r="J20" s="146"/>
      <c r="K20" s="146"/>
      <c r="L20" s="151" t="s">
        <v>38</v>
      </c>
      <c r="M20" s="151"/>
      <c r="N20" s="151" t="s">
        <v>39</v>
      </c>
      <c r="O20" s="151"/>
      <c r="P20" s="937"/>
      <c r="Q20" s="146"/>
      <c r="R20" s="146"/>
      <c r="S20" s="146"/>
      <c r="T20" s="146"/>
      <c r="U20" s="146"/>
      <c r="V20" s="146"/>
      <c r="W20" s="146"/>
      <c r="X20" s="146"/>
      <c r="Y20" s="146"/>
      <c r="Z20" s="146"/>
      <c r="AA20" s="146"/>
      <c r="AB20" s="146"/>
      <c r="AC20" s="146"/>
      <c r="AD20" s="168"/>
    </row>
    <row r="21" spans="1:31" ht="10.199999999999999" customHeight="1" x14ac:dyDescent="0.2">
      <c r="A21" s="979"/>
      <c r="B21" s="92"/>
      <c r="C21" s="92"/>
      <c r="D21" s="146"/>
      <c r="E21" s="146"/>
      <c r="F21" s="146"/>
      <c r="G21" s="146"/>
      <c r="H21" s="146"/>
      <c r="I21" s="146"/>
      <c r="J21" s="146"/>
      <c r="K21" s="146"/>
      <c r="L21" s="146"/>
      <c r="M21" s="146"/>
      <c r="N21" s="104" t="s">
        <v>40</v>
      </c>
      <c r="O21" s="104"/>
      <c r="P21" s="938"/>
      <c r="Q21" s="146"/>
      <c r="R21" s="146"/>
      <c r="S21" s="146"/>
      <c r="T21" s="146"/>
      <c r="U21" s="146"/>
      <c r="V21" s="146"/>
      <c r="W21" s="146"/>
      <c r="X21" s="146"/>
      <c r="Y21" s="146"/>
      <c r="Z21" s="146"/>
      <c r="AA21" s="146"/>
      <c r="AB21" s="146"/>
      <c r="AC21" s="146"/>
      <c r="AD21" s="168"/>
    </row>
    <row r="22" spans="1:31" ht="5.25" customHeight="1" x14ac:dyDescent="0.2">
      <c r="A22" s="979"/>
      <c r="B22" s="740"/>
      <c r="C22" s="105"/>
      <c r="D22" s="98"/>
      <c r="E22" s="98"/>
      <c r="F22" s="98"/>
      <c r="G22" s="98"/>
      <c r="H22" s="98"/>
      <c r="I22" s="98"/>
      <c r="J22" s="98"/>
      <c r="K22" s="98"/>
      <c r="L22" s="98"/>
      <c r="M22" s="98"/>
      <c r="N22" s="98"/>
      <c r="O22" s="98"/>
      <c r="P22" s="98"/>
      <c r="Q22" s="98"/>
      <c r="R22" s="98"/>
      <c r="S22" s="98"/>
      <c r="T22" s="98"/>
      <c r="U22" s="98"/>
      <c r="V22" s="98"/>
      <c r="W22" s="98"/>
      <c r="X22" s="98"/>
      <c r="Y22" s="98"/>
      <c r="Z22" s="98"/>
      <c r="AA22" s="98"/>
      <c r="AB22" s="98"/>
      <c r="AC22" s="98"/>
      <c r="AD22" s="171"/>
    </row>
    <row r="23" spans="1:31" ht="7.2" customHeight="1" x14ac:dyDescent="0.2">
      <c r="A23" s="979"/>
      <c r="B23" s="113"/>
      <c r="C23" s="113"/>
      <c r="D23" s="325"/>
      <c r="E23" s="325"/>
      <c r="F23" s="325"/>
      <c r="G23" s="325"/>
      <c r="H23" s="325"/>
      <c r="I23" s="325"/>
      <c r="J23" s="325"/>
      <c r="K23" s="325"/>
      <c r="L23" s="325"/>
      <c r="M23" s="325"/>
      <c r="N23" s="325"/>
      <c r="O23" s="325"/>
      <c r="P23" s="325"/>
      <c r="Q23" s="325"/>
      <c r="R23" s="451"/>
      <c r="S23" s="325"/>
      <c r="T23" s="325"/>
      <c r="U23" s="325"/>
      <c r="V23" s="325"/>
      <c r="W23" s="325"/>
      <c r="X23" s="325"/>
      <c r="Y23" s="325"/>
      <c r="Z23" s="325"/>
      <c r="AA23" s="325"/>
      <c r="AB23" s="325"/>
      <c r="AC23" s="325"/>
      <c r="AD23" s="182"/>
    </row>
    <row r="24" spans="1:31" ht="10.5" customHeight="1" x14ac:dyDescent="0.2">
      <c r="A24" s="979"/>
      <c r="B24" s="113"/>
      <c r="C24" s="716">
        <v>2020</v>
      </c>
      <c r="D24" s="325"/>
      <c r="E24" s="325"/>
      <c r="F24" s="222">
        <v>244930</v>
      </c>
      <c r="G24" s="222"/>
      <c r="H24" s="222">
        <v>1221892.7181700002</v>
      </c>
      <c r="I24" s="434"/>
      <c r="J24" s="222">
        <v>56421</v>
      </c>
      <c r="K24" s="434"/>
      <c r="L24" s="222"/>
      <c r="M24" s="222"/>
      <c r="N24" s="222"/>
      <c r="O24" s="222"/>
      <c r="P24" s="434">
        <f>R24-J24</f>
        <v>458281</v>
      </c>
      <c r="Q24" s="434"/>
      <c r="R24" s="222">
        <v>514702</v>
      </c>
      <c r="S24" s="434"/>
      <c r="T24" s="434">
        <f>F24+H24+R24</f>
        <v>1981524.7181700002</v>
      </c>
      <c r="U24" s="222"/>
      <c r="V24" s="222">
        <v>565165.37101</v>
      </c>
      <c r="W24" s="434"/>
      <c r="X24" s="129">
        <v>518731.95600000001</v>
      </c>
      <c r="Y24" s="434"/>
      <c r="Z24" s="222">
        <v>249551</v>
      </c>
      <c r="AA24" s="222"/>
      <c r="AB24" s="434">
        <f>V24+X24+Z24</f>
        <v>1333448.3270100001</v>
      </c>
      <c r="AC24" s="325"/>
      <c r="AD24" s="182"/>
    </row>
    <row r="25" spans="1:31" ht="7.2" customHeight="1" x14ac:dyDescent="0.2">
      <c r="A25" s="979"/>
      <c r="B25" s="113"/>
      <c r="C25" s="113"/>
      <c r="D25" s="325"/>
      <c r="E25" s="325"/>
      <c r="F25" s="325"/>
      <c r="G25" s="325"/>
      <c r="H25" s="325"/>
      <c r="I25" s="325"/>
      <c r="J25" s="325"/>
      <c r="K25" s="325"/>
      <c r="L25" s="325"/>
      <c r="M25" s="325"/>
      <c r="N25" s="325"/>
      <c r="O25" s="325"/>
      <c r="P25" s="325"/>
      <c r="Q25" s="325"/>
      <c r="R25" s="451"/>
      <c r="S25" s="325"/>
      <c r="T25" s="325"/>
      <c r="U25" s="325"/>
      <c r="V25" s="325"/>
      <c r="W25" s="325"/>
      <c r="X25" s="325"/>
      <c r="Y25" s="325"/>
      <c r="Z25" s="451"/>
      <c r="AA25" s="451"/>
      <c r="AB25" s="451"/>
      <c r="AC25" s="325"/>
      <c r="AD25" s="182"/>
    </row>
    <row r="26" spans="1:31" x14ac:dyDescent="0.2">
      <c r="A26" s="979"/>
      <c r="B26" s="113"/>
      <c r="C26" s="716">
        <v>2019</v>
      </c>
      <c r="D26" s="128"/>
      <c r="E26" s="128"/>
      <c r="F26" s="150">
        <v>174004</v>
      </c>
      <c r="G26" s="150"/>
      <c r="H26" s="150">
        <v>1082700.0549400002</v>
      </c>
      <c r="I26" s="150"/>
      <c r="J26" s="150">
        <v>61227</v>
      </c>
      <c r="K26" s="150"/>
      <c r="L26" s="150"/>
      <c r="M26" s="150"/>
      <c r="N26" s="150"/>
      <c r="O26" s="150"/>
      <c r="P26" s="150">
        <f>R26-J26</f>
        <v>578603</v>
      </c>
      <c r="Q26" s="129"/>
      <c r="R26" s="129">
        <v>639830</v>
      </c>
      <c r="S26" s="150"/>
      <c r="T26" s="150">
        <f>F26+H26+R26</f>
        <v>1896534.0549400002</v>
      </c>
      <c r="U26" s="150"/>
      <c r="V26" s="150">
        <v>631303.67320999992</v>
      </c>
      <c r="W26" s="150"/>
      <c r="X26" s="150">
        <v>515466</v>
      </c>
      <c r="Y26" s="150"/>
      <c r="Z26" s="150">
        <v>244930</v>
      </c>
      <c r="AA26" s="150"/>
      <c r="AB26" s="150">
        <f>SUM(V26:Z26)</f>
        <v>1391699.6732099999</v>
      </c>
      <c r="AC26" s="325"/>
      <c r="AD26" s="182"/>
    </row>
    <row r="27" spans="1:31" ht="7.2" customHeight="1" x14ac:dyDescent="0.2">
      <c r="A27" s="979"/>
      <c r="B27" s="113"/>
      <c r="C27" s="136"/>
      <c r="D27" s="451"/>
      <c r="E27" s="451"/>
      <c r="F27" s="451"/>
      <c r="G27" s="451"/>
      <c r="H27" s="451"/>
      <c r="I27" s="451"/>
      <c r="J27" s="451"/>
      <c r="K27" s="451"/>
      <c r="L27" s="451"/>
      <c r="M27" s="451"/>
      <c r="N27" s="451"/>
      <c r="O27" s="451"/>
      <c r="P27" s="451"/>
      <c r="Q27" s="451"/>
      <c r="R27" s="451"/>
      <c r="S27" s="451"/>
      <c r="T27" s="451"/>
      <c r="U27" s="451"/>
      <c r="V27" s="451"/>
      <c r="W27" s="451"/>
      <c r="X27" s="451"/>
      <c r="Y27" s="451"/>
      <c r="Z27" s="451"/>
      <c r="AA27" s="451"/>
      <c r="AB27" s="451"/>
      <c r="AC27" s="325"/>
      <c r="AD27" s="182"/>
    </row>
    <row r="28" spans="1:31" s="74" customFormat="1" x14ac:dyDescent="0.2">
      <c r="A28" s="979"/>
      <c r="B28" s="136"/>
      <c r="C28" s="716">
        <v>2018</v>
      </c>
      <c r="D28" s="128"/>
      <c r="E28" s="128"/>
      <c r="F28" s="222">
        <v>230300</v>
      </c>
      <c r="G28" s="222"/>
      <c r="H28" s="222">
        <v>1014782.9946200001</v>
      </c>
      <c r="I28" s="222"/>
      <c r="J28" s="222">
        <v>55453</v>
      </c>
      <c r="K28" s="222"/>
      <c r="L28" s="222"/>
      <c r="M28" s="222"/>
      <c r="N28" s="222"/>
      <c r="O28" s="222"/>
      <c r="P28" s="434">
        <f>R28-J28</f>
        <v>547876</v>
      </c>
      <c r="Q28" s="222"/>
      <c r="R28" s="222">
        <v>603329</v>
      </c>
      <c r="S28" s="434"/>
      <c r="T28" s="150">
        <f>F28+H28+R28</f>
        <v>1848411.99462</v>
      </c>
      <c r="U28" s="222"/>
      <c r="V28" s="222">
        <v>638915.14270999993</v>
      </c>
      <c r="W28" s="222"/>
      <c r="X28" s="222">
        <v>515603</v>
      </c>
      <c r="Y28" s="222"/>
      <c r="Z28" s="222">
        <v>174004</v>
      </c>
      <c r="AA28" s="222"/>
      <c r="AB28" s="150">
        <f>SUM(V28:Z28)</f>
        <v>1328522.1427099998</v>
      </c>
      <c r="AC28" s="451"/>
      <c r="AD28" s="496"/>
    </row>
    <row r="29" spans="1:31" ht="7.2" customHeight="1" x14ac:dyDescent="0.2">
      <c r="A29" s="979"/>
      <c r="B29" s="113"/>
      <c r="C29" s="741"/>
      <c r="D29" s="451"/>
      <c r="E29" s="451"/>
      <c r="F29" s="150"/>
      <c r="G29" s="150"/>
      <c r="H29" s="150"/>
      <c r="I29" s="150"/>
      <c r="J29" s="150"/>
      <c r="K29" s="150"/>
      <c r="L29" s="150"/>
      <c r="M29" s="150"/>
      <c r="N29" s="150"/>
      <c r="O29" s="150"/>
      <c r="P29" s="150"/>
      <c r="Q29" s="150"/>
      <c r="R29" s="150"/>
      <c r="S29" s="150"/>
      <c r="T29" s="150"/>
      <c r="U29" s="150"/>
      <c r="V29" s="150"/>
      <c r="W29" s="150"/>
      <c r="X29" s="150"/>
      <c r="Y29" s="150"/>
      <c r="Z29" s="150"/>
      <c r="AA29" s="150"/>
      <c r="AB29" s="150"/>
      <c r="AC29" s="451"/>
      <c r="AD29" s="496"/>
      <c r="AE29" s="74"/>
    </row>
    <row r="30" spans="1:31" x14ac:dyDescent="0.2">
      <c r="A30" s="979"/>
      <c r="B30" s="109"/>
      <c r="C30" s="716">
        <v>2017</v>
      </c>
      <c r="D30" s="128"/>
      <c r="E30" s="128"/>
      <c r="F30" s="150">
        <v>203490</v>
      </c>
      <c r="G30" s="150"/>
      <c r="H30" s="150">
        <v>1113006</v>
      </c>
      <c r="I30" s="150"/>
      <c r="J30" s="150">
        <v>49321</v>
      </c>
      <c r="K30" s="150"/>
      <c r="L30" s="150"/>
      <c r="M30" s="150"/>
      <c r="N30" s="150"/>
      <c r="O30" s="150"/>
      <c r="P30" s="150">
        <f>R30-J30</f>
        <v>690817</v>
      </c>
      <c r="Q30" s="150"/>
      <c r="R30" s="129">
        <v>740138</v>
      </c>
      <c r="S30" s="150"/>
      <c r="T30" s="150">
        <f>F30+H30+R30</f>
        <v>2056634</v>
      </c>
      <c r="U30" s="150"/>
      <c r="V30" s="150">
        <v>616041</v>
      </c>
      <c r="W30" s="150"/>
      <c r="X30" s="150">
        <v>488933</v>
      </c>
      <c r="Y30" s="150"/>
      <c r="Z30" s="150">
        <v>230300</v>
      </c>
      <c r="AA30" s="150"/>
      <c r="AB30" s="150">
        <f>SUM(V30:Z30)</f>
        <v>1335274</v>
      </c>
      <c r="AC30" s="451"/>
      <c r="AD30" s="751"/>
      <c r="AE30" s="74"/>
    </row>
    <row r="31" spans="1:31" ht="7.2" customHeight="1" x14ac:dyDescent="0.2">
      <c r="A31" s="979"/>
      <c r="B31" s="113"/>
      <c r="C31" s="741"/>
      <c r="D31" s="451"/>
      <c r="E31" s="495"/>
      <c r="F31" s="150"/>
      <c r="G31" s="150"/>
      <c r="H31" s="150"/>
      <c r="I31" s="150"/>
      <c r="J31" s="150"/>
      <c r="K31" s="150"/>
      <c r="L31" s="150"/>
      <c r="M31" s="150"/>
      <c r="N31" s="150"/>
      <c r="O31" s="150"/>
      <c r="P31" s="150"/>
      <c r="Q31" s="150"/>
      <c r="R31" s="150"/>
      <c r="S31" s="150"/>
      <c r="T31" s="150"/>
      <c r="U31" s="150"/>
      <c r="V31" s="150"/>
      <c r="W31" s="150"/>
      <c r="X31" s="150"/>
      <c r="Y31" s="150"/>
      <c r="Z31" s="150"/>
      <c r="AA31" s="150"/>
      <c r="AB31" s="150"/>
      <c r="AC31" s="451"/>
      <c r="AD31" s="496"/>
      <c r="AE31" s="74"/>
    </row>
    <row r="32" spans="1:31" ht="11.25" customHeight="1" x14ac:dyDescent="0.2">
      <c r="A32" s="979"/>
      <c r="B32" s="113"/>
      <c r="C32" s="716">
        <v>2021</v>
      </c>
      <c r="D32" s="451"/>
      <c r="E32" s="495" t="s">
        <v>427</v>
      </c>
      <c r="F32" s="150">
        <v>249551</v>
      </c>
      <c r="G32" s="150"/>
      <c r="H32" s="150">
        <v>1207300.9527399999</v>
      </c>
      <c r="I32" s="150"/>
      <c r="J32" s="150">
        <v>45337.858999999997</v>
      </c>
      <c r="K32" s="150"/>
      <c r="L32" s="150"/>
      <c r="M32" s="150"/>
      <c r="N32" s="150"/>
      <c r="O32" s="150"/>
      <c r="P32" s="150">
        <f>R32-J32</f>
        <v>424331.05466904049</v>
      </c>
      <c r="Q32" s="150"/>
      <c r="R32" s="150">
        <v>469668.91366904048</v>
      </c>
      <c r="S32" s="150"/>
      <c r="T32" s="150">
        <f>F32+H32+R32</f>
        <v>1926520.8664090403</v>
      </c>
      <c r="U32" s="150"/>
      <c r="V32" s="150">
        <v>653245.26902800007</v>
      </c>
      <c r="W32" s="150"/>
      <c r="X32" s="150">
        <v>501980.64299999998</v>
      </c>
      <c r="Y32" s="150"/>
      <c r="Z32" s="150">
        <v>285208.364</v>
      </c>
      <c r="AA32" s="150"/>
      <c r="AB32" s="150">
        <f>SUM(V32:Z32)</f>
        <v>1440434.2760280001</v>
      </c>
      <c r="AC32" s="451"/>
      <c r="AD32" s="496"/>
      <c r="AE32" s="74"/>
    </row>
    <row r="33" spans="1:32" ht="6" customHeight="1" x14ac:dyDescent="0.2">
      <c r="A33" s="979"/>
      <c r="B33" s="113"/>
      <c r="C33" s="716"/>
      <c r="D33" s="451"/>
      <c r="E33" s="495"/>
      <c r="F33" s="150"/>
      <c r="G33" s="150"/>
      <c r="H33" s="150"/>
      <c r="I33" s="150"/>
      <c r="J33" s="150"/>
      <c r="K33" s="150"/>
      <c r="L33" s="150"/>
      <c r="M33" s="150"/>
      <c r="N33" s="150"/>
      <c r="O33" s="150"/>
      <c r="P33" s="150"/>
      <c r="Q33" s="150"/>
      <c r="R33" s="150"/>
      <c r="S33" s="150"/>
      <c r="T33" s="150"/>
      <c r="U33" s="150"/>
      <c r="V33" s="150"/>
      <c r="W33" s="150"/>
      <c r="X33" s="150"/>
      <c r="Y33" s="150"/>
      <c r="Z33" s="150"/>
      <c r="AA33" s="150"/>
      <c r="AB33" s="150"/>
      <c r="AC33" s="451"/>
      <c r="AD33" s="496"/>
      <c r="AE33" s="74"/>
    </row>
    <row r="34" spans="1:32" ht="11.25" customHeight="1" x14ac:dyDescent="0.2">
      <c r="A34" s="979"/>
      <c r="B34" s="109"/>
      <c r="C34" s="716">
        <v>2020</v>
      </c>
      <c r="D34" s="451"/>
      <c r="E34" s="495" t="s">
        <v>428</v>
      </c>
      <c r="F34" s="129">
        <v>244930</v>
      </c>
      <c r="G34" s="150"/>
      <c r="H34" s="150">
        <v>1221892.7181700002</v>
      </c>
      <c r="I34" s="150"/>
      <c r="J34" s="150">
        <v>56420.718000000001</v>
      </c>
      <c r="K34" s="150"/>
      <c r="L34" s="150"/>
      <c r="M34" s="150"/>
      <c r="N34" s="150"/>
      <c r="O34" s="150"/>
      <c r="P34" s="150">
        <f>R34-J34</f>
        <v>458281.39847342618</v>
      </c>
      <c r="Q34" s="150"/>
      <c r="R34" s="150">
        <v>514702.11647342617</v>
      </c>
      <c r="S34" s="150"/>
      <c r="T34" s="150">
        <f>F34+H34+R34</f>
        <v>1981524.8346434264</v>
      </c>
      <c r="U34" s="150"/>
      <c r="V34" s="150">
        <v>565165.37101</v>
      </c>
      <c r="W34" s="150"/>
      <c r="X34" s="150">
        <v>518731.95600000001</v>
      </c>
      <c r="Y34" s="150"/>
      <c r="Z34" s="129">
        <v>249550.79300000001</v>
      </c>
      <c r="AA34" s="150"/>
      <c r="AB34" s="150">
        <f>SUM(V34:Z34)</f>
        <v>1333448.1200100002</v>
      </c>
      <c r="AC34" s="752"/>
      <c r="AD34" s="751"/>
      <c r="AE34" s="74"/>
    </row>
    <row r="35" spans="1:32" s="276" customFormat="1" ht="7.2" customHeight="1" x14ac:dyDescent="0.2">
      <c r="A35" s="979"/>
      <c r="B35" s="370"/>
      <c r="C35" s="742"/>
      <c r="D35" s="743"/>
      <c r="E35" s="743"/>
      <c r="F35" s="149"/>
      <c r="G35" s="149"/>
      <c r="H35" s="149"/>
      <c r="I35" s="149"/>
      <c r="J35" s="149"/>
      <c r="K35" s="149"/>
      <c r="L35" s="149"/>
      <c r="M35" s="149"/>
      <c r="N35" s="149"/>
      <c r="O35" s="149"/>
      <c r="P35" s="149"/>
      <c r="Q35" s="149"/>
      <c r="R35" s="149"/>
      <c r="S35" s="149"/>
      <c r="T35" s="149"/>
      <c r="U35" s="149"/>
      <c r="V35" s="149"/>
      <c r="W35" s="149"/>
      <c r="X35" s="149"/>
      <c r="Y35" s="149"/>
      <c r="Z35" s="149"/>
      <c r="AA35" s="149"/>
      <c r="AB35" s="149"/>
      <c r="AC35" s="754"/>
      <c r="AD35" s="755"/>
    </row>
    <row r="36" spans="1:32" s="276" customFormat="1" ht="7.2" customHeight="1" x14ac:dyDescent="0.2">
      <c r="A36" s="979"/>
      <c r="B36" s="370"/>
      <c r="C36" s="715"/>
      <c r="D36" s="264"/>
      <c r="E36" s="118"/>
      <c r="F36" s="150"/>
      <c r="G36" s="150"/>
      <c r="H36" s="150"/>
      <c r="I36" s="150"/>
      <c r="J36" s="150"/>
      <c r="K36" s="150"/>
      <c r="L36" s="150"/>
      <c r="M36" s="150"/>
      <c r="N36" s="150"/>
      <c r="O36" s="150"/>
      <c r="P36" s="150"/>
      <c r="Q36" s="129"/>
      <c r="R36" s="150"/>
      <c r="S36" s="129"/>
      <c r="T36" s="179"/>
      <c r="U36" s="150"/>
      <c r="V36" s="150"/>
      <c r="W36" s="150"/>
      <c r="X36" s="150"/>
      <c r="Y36" s="150"/>
      <c r="Z36" s="150"/>
      <c r="AA36" s="150"/>
      <c r="AB36" s="150"/>
      <c r="AC36" s="753"/>
      <c r="AD36" s="435"/>
    </row>
    <row r="37" spans="1:32" s="276" customFormat="1" ht="11.25" customHeight="1" x14ac:dyDescent="0.2">
      <c r="A37" s="979"/>
      <c r="B37" s="370"/>
      <c r="C37" s="711">
        <v>2021</v>
      </c>
      <c r="D37" s="264"/>
      <c r="E37" s="923" t="s">
        <v>426</v>
      </c>
      <c r="F37" s="150">
        <v>269420.505</v>
      </c>
      <c r="G37" s="150"/>
      <c r="H37" s="150">
        <v>113776.048</v>
      </c>
      <c r="I37" s="150"/>
      <c r="J37" s="150">
        <v>3765.444</v>
      </c>
      <c r="K37" s="150"/>
      <c r="L37" s="150"/>
      <c r="M37" s="150"/>
      <c r="N37" s="150"/>
      <c r="O37" s="150"/>
      <c r="P37" s="434">
        <f>R37-J37</f>
        <v>37924.371900493694</v>
      </c>
      <c r="Q37" s="129"/>
      <c r="R37" s="150">
        <v>41689.815900493697</v>
      </c>
      <c r="S37" s="129"/>
      <c r="T37" s="434">
        <f>F37+H37+R37</f>
        <v>424886.36890049372</v>
      </c>
      <c r="U37" s="150"/>
      <c r="V37" s="150">
        <v>45982.343009000004</v>
      </c>
      <c r="W37" s="150"/>
      <c r="X37" s="150">
        <v>42637.180999999997</v>
      </c>
      <c r="Y37" s="150"/>
      <c r="Z37" s="150">
        <v>285208.364</v>
      </c>
      <c r="AA37" s="150"/>
      <c r="AB37" s="434">
        <f>V37+X37+Z37</f>
        <v>373827.88800899999</v>
      </c>
      <c r="AC37" s="753"/>
      <c r="AD37" s="435"/>
    </row>
    <row r="38" spans="1:32" s="276" customFormat="1" ht="6" customHeight="1" x14ac:dyDescent="0.2">
      <c r="A38" s="979"/>
      <c r="B38" s="370"/>
      <c r="C38" s="370"/>
      <c r="D38" s="264"/>
      <c r="E38" s="118"/>
      <c r="F38" s="150"/>
      <c r="G38" s="150"/>
      <c r="H38" s="150"/>
      <c r="I38" s="150"/>
      <c r="J38" s="150"/>
      <c r="K38" s="150"/>
      <c r="L38" s="150"/>
      <c r="M38" s="150"/>
      <c r="N38" s="150"/>
      <c r="O38" s="150"/>
      <c r="P38" s="150"/>
      <c r="Q38" s="129"/>
      <c r="R38" s="150"/>
      <c r="S38" s="129"/>
      <c r="T38" s="179"/>
      <c r="U38" s="150"/>
      <c r="V38" s="150"/>
      <c r="W38" s="150"/>
      <c r="X38" s="150"/>
      <c r="Y38" s="150"/>
      <c r="Z38" s="150"/>
      <c r="AA38" s="150"/>
      <c r="AB38" s="150"/>
      <c r="AC38" s="753"/>
      <c r="AD38" s="435"/>
    </row>
    <row r="39" spans="1:32" s="276" customFormat="1" ht="12" customHeight="1" x14ac:dyDescent="0.2">
      <c r="A39" s="979"/>
      <c r="B39" s="370"/>
      <c r="C39" s="370"/>
      <c r="D39" s="921"/>
      <c r="E39" s="923" t="s">
        <v>423</v>
      </c>
      <c r="F39" s="150">
        <v>281718.17300000001</v>
      </c>
      <c r="G39" s="150"/>
      <c r="H39" s="150">
        <v>100516.41816</v>
      </c>
      <c r="I39" s="150"/>
      <c r="J39" s="150">
        <v>3220.5970000000002</v>
      </c>
      <c r="K39" s="150"/>
      <c r="L39" s="150"/>
      <c r="M39" s="150"/>
      <c r="N39" s="150"/>
      <c r="O39" s="150"/>
      <c r="P39" s="434">
        <f>R39-J39</f>
        <v>27272.733746862432</v>
      </c>
      <c r="Q39" s="129"/>
      <c r="R39" s="150">
        <v>30493.330746862433</v>
      </c>
      <c r="S39" s="129"/>
      <c r="T39" s="434">
        <f>F39+H39+R39</f>
        <v>412727.92190686247</v>
      </c>
      <c r="U39" s="150"/>
      <c r="V39" s="150">
        <v>60942.432078999984</v>
      </c>
      <c r="W39" s="150"/>
      <c r="X39" s="150">
        <v>43317.417000000001</v>
      </c>
      <c r="Y39" s="150"/>
      <c r="Z39" s="150">
        <v>269420.505</v>
      </c>
      <c r="AA39" s="150"/>
      <c r="AB39" s="434">
        <f>V39+X39+Z39</f>
        <v>373680.35407899995</v>
      </c>
      <c r="AC39" s="753"/>
      <c r="AD39" s="435"/>
    </row>
    <row r="40" spans="1:32" s="276" customFormat="1" ht="7.2" customHeight="1" x14ac:dyDescent="0.2">
      <c r="A40" s="979"/>
      <c r="B40" s="370"/>
      <c r="C40" s="715"/>
      <c r="D40" s="264"/>
      <c r="E40" s="118"/>
      <c r="F40" s="150"/>
      <c r="G40" s="150"/>
      <c r="H40" s="150"/>
      <c r="I40" s="150"/>
      <c r="J40" s="150"/>
      <c r="K40" s="150"/>
      <c r="L40" s="150"/>
      <c r="M40" s="150"/>
      <c r="N40" s="150"/>
      <c r="O40" s="150"/>
      <c r="P40" s="150"/>
      <c r="Q40" s="129"/>
      <c r="R40" s="150"/>
      <c r="S40" s="129"/>
      <c r="T40" s="179"/>
      <c r="U40" s="150"/>
      <c r="V40" s="150"/>
      <c r="W40" s="150"/>
      <c r="X40" s="150"/>
      <c r="Y40" s="150"/>
      <c r="Z40" s="150"/>
      <c r="AA40" s="150"/>
      <c r="AB40" s="150"/>
      <c r="AC40" s="753"/>
      <c r="AD40" s="435"/>
    </row>
    <row r="41" spans="1:32" s="276" customFormat="1" x14ac:dyDescent="0.2">
      <c r="A41" s="979"/>
      <c r="B41" s="370"/>
      <c r="C41" s="711"/>
      <c r="D41" s="921"/>
      <c r="E41" s="923" t="s">
        <v>422</v>
      </c>
      <c r="F41" s="150">
        <v>292312.223</v>
      </c>
      <c r="G41" s="150"/>
      <c r="H41" s="150">
        <v>97261.960999999996</v>
      </c>
      <c r="I41" s="150"/>
      <c r="J41" s="150">
        <v>4085.6790000000001</v>
      </c>
      <c r="K41" s="150"/>
      <c r="L41" s="150"/>
      <c r="M41" s="150"/>
      <c r="N41" s="150"/>
      <c r="O41" s="150"/>
      <c r="P41" s="434">
        <f>R41-J41</f>
        <v>39040.91779729964</v>
      </c>
      <c r="Q41" s="129"/>
      <c r="R41" s="150">
        <v>43126.596797299637</v>
      </c>
      <c r="S41" s="129"/>
      <c r="T41" s="434">
        <f>F41+H41+R41</f>
        <v>432700.78079729964</v>
      </c>
      <c r="U41" s="150"/>
      <c r="V41" s="150">
        <v>62166.996899999998</v>
      </c>
      <c r="W41" s="150"/>
      <c r="X41" s="150">
        <v>43534.501000000004</v>
      </c>
      <c r="Y41" s="150"/>
      <c r="Z41" s="150">
        <v>281718.17300000001</v>
      </c>
      <c r="AA41" s="150"/>
      <c r="AB41" s="434">
        <f>V41+X41+Z41</f>
        <v>387419.67090000003</v>
      </c>
      <c r="AC41" s="129"/>
      <c r="AD41" s="410"/>
      <c r="AF41" s="790"/>
    </row>
    <row r="42" spans="1:32" s="276" customFormat="1" ht="7.2" customHeight="1" x14ac:dyDescent="0.2">
      <c r="A42" s="979"/>
      <c r="B42" s="370"/>
      <c r="C42" s="744"/>
      <c r="D42" s="921"/>
      <c r="E42" s="923"/>
      <c r="F42" s="222"/>
      <c r="G42" s="222"/>
      <c r="H42" s="222"/>
      <c r="I42" s="434"/>
      <c r="J42" s="222"/>
      <c r="K42" s="434"/>
      <c r="L42" s="222"/>
      <c r="M42" s="222"/>
      <c r="N42" s="222"/>
      <c r="O42" s="222"/>
      <c r="P42" s="434"/>
      <c r="Q42" s="434"/>
      <c r="R42" s="222"/>
      <c r="S42" s="434"/>
      <c r="T42" s="434"/>
      <c r="U42" s="222"/>
      <c r="V42" s="222"/>
      <c r="W42" s="222"/>
      <c r="X42" s="222"/>
      <c r="Y42" s="222"/>
      <c r="Z42" s="222"/>
      <c r="AA42" s="222"/>
      <c r="AB42" s="434"/>
      <c r="AC42" s="756"/>
      <c r="AD42" s="410"/>
      <c r="AF42" s="439"/>
    </row>
    <row r="43" spans="1:32" s="276" customFormat="1" ht="12.75" customHeight="1" x14ac:dyDescent="0.2">
      <c r="A43" s="979"/>
      <c r="B43" s="370"/>
      <c r="C43" s="711">
        <v>2020</v>
      </c>
      <c r="D43" s="388"/>
      <c r="E43" s="388" t="s">
        <v>41</v>
      </c>
      <c r="F43" s="129">
        <v>259442.50700000001</v>
      </c>
      <c r="G43" s="129"/>
      <c r="H43" s="129">
        <v>142441.46739999999</v>
      </c>
      <c r="I43" s="129"/>
      <c r="J43" s="129">
        <v>5371.0290000000005</v>
      </c>
      <c r="K43" s="129"/>
      <c r="L43" s="129"/>
      <c r="M43" s="129"/>
      <c r="N43" s="129"/>
      <c r="O43" s="129"/>
      <c r="P43" s="434">
        <f>R43-J43</f>
        <v>44454.212123713602</v>
      </c>
      <c r="Q43" s="129"/>
      <c r="R43" s="129">
        <v>49825.241123713604</v>
      </c>
      <c r="S43" s="129"/>
      <c r="T43" s="434">
        <f>F43+H43+R43</f>
        <v>451709.21552371362</v>
      </c>
      <c r="U43" s="129"/>
      <c r="V43" s="129">
        <v>61546.743190000001</v>
      </c>
      <c r="W43" s="129"/>
      <c r="X43" s="129">
        <v>42356.258999999998</v>
      </c>
      <c r="Y43" s="129"/>
      <c r="Z43" s="129">
        <v>249550.79300000001</v>
      </c>
      <c r="AA43" s="129"/>
      <c r="AB43" s="434">
        <f>V43+X43+Z43</f>
        <v>353453.79518999998</v>
      </c>
      <c r="AC43" s="756"/>
      <c r="AD43" s="410"/>
      <c r="AF43" s="439"/>
    </row>
    <row r="44" spans="1:32" s="276" customFormat="1" ht="5.25" customHeight="1" x14ac:dyDescent="0.2">
      <c r="A44" s="979"/>
      <c r="B44" s="370"/>
      <c r="C44" s="711"/>
      <c r="D44" s="388"/>
      <c r="E44" s="388"/>
      <c r="F44" s="129"/>
      <c r="G44" s="129"/>
      <c r="H44" s="129"/>
      <c r="I44" s="129"/>
      <c r="J44" s="129"/>
      <c r="K44" s="129"/>
      <c r="L44" s="129"/>
      <c r="M44" s="129"/>
      <c r="N44" s="129"/>
      <c r="O44" s="129"/>
      <c r="P44" s="129"/>
      <c r="Q44" s="129"/>
      <c r="R44" s="129"/>
      <c r="S44" s="129"/>
      <c r="T44" s="129"/>
      <c r="U44" s="129"/>
      <c r="V44" s="129"/>
      <c r="W44" s="129"/>
      <c r="X44" s="129"/>
      <c r="Y44" s="129"/>
      <c r="Z44" s="129"/>
      <c r="AA44" s="129"/>
      <c r="AB44" s="150"/>
      <c r="AC44" s="756"/>
      <c r="AD44" s="410"/>
      <c r="AF44" s="439"/>
    </row>
    <row r="45" spans="1:32" s="276" customFormat="1" ht="11.4" customHeight="1" x14ac:dyDescent="0.2">
      <c r="A45" s="979"/>
      <c r="B45" s="370"/>
      <c r="C45" s="711"/>
      <c r="D45" s="923"/>
      <c r="E45" s="388" t="s">
        <v>423</v>
      </c>
      <c r="F45" s="129">
        <v>258052.10200000001</v>
      </c>
      <c r="G45" s="129"/>
      <c r="H45" s="129">
        <v>104038.16800000001</v>
      </c>
      <c r="I45" s="129"/>
      <c r="J45" s="129">
        <v>4225.5069999999996</v>
      </c>
      <c r="K45" s="129"/>
      <c r="L45" s="129"/>
      <c r="M45" s="129"/>
      <c r="N45" s="129"/>
      <c r="O45" s="129"/>
      <c r="P45" s="434">
        <f>R45-J45</f>
        <v>38328.356</v>
      </c>
      <c r="Q45" s="129"/>
      <c r="R45" s="129">
        <v>42553.862999999998</v>
      </c>
      <c r="S45" s="129"/>
      <c r="T45" s="434">
        <f>F45+H45+R45</f>
        <v>404644.13300000003</v>
      </c>
      <c r="U45" s="129"/>
      <c r="V45" s="129">
        <v>56522.064720000002</v>
      </c>
      <c r="W45" s="129"/>
      <c r="X45" s="129">
        <v>44355.188000000009</v>
      </c>
      <c r="Y45" s="129"/>
      <c r="Z45" s="129">
        <v>259442.50700000001</v>
      </c>
      <c r="AA45" s="129"/>
      <c r="AB45" s="434">
        <f>V45+X45+Z45</f>
        <v>360319.75972000003</v>
      </c>
      <c r="AC45" s="756"/>
      <c r="AD45" s="410"/>
      <c r="AF45" s="439"/>
    </row>
    <row r="46" spans="1:32" s="276" customFormat="1" ht="6.75" customHeight="1" x14ac:dyDescent="0.2">
      <c r="A46" s="979"/>
      <c r="B46" s="370"/>
      <c r="C46" s="714"/>
      <c r="D46" s="388"/>
      <c r="E46" s="388"/>
      <c r="F46" s="129"/>
      <c r="G46" s="129"/>
      <c r="H46" s="129"/>
      <c r="I46" s="129"/>
      <c r="J46" s="129"/>
      <c r="K46" s="129"/>
      <c r="L46" s="129"/>
      <c r="M46" s="129"/>
      <c r="N46" s="129"/>
      <c r="O46" s="129"/>
      <c r="P46" s="129"/>
      <c r="Q46" s="129"/>
      <c r="R46" s="129"/>
      <c r="S46" s="129"/>
      <c r="T46" s="129"/>
      <c r="U46" s="129"/>
      <c r="V46" s="129"/>
      <c r="W46" s="129"/>
      <c r="X46" s="129"/>
      <c r="Y46" s="129"/>
      <c r="Z46" s="129"/>
      <c r="AA46" s="129"/>
      <c r="AB46" s="150"/>
      <c r="AC46" s="756"/>
      <c r="AD46" s="410"/>
      <c r="AF46" s="757"/>
    </row>
    <row r="47" spans="1:32" s="197" customFormat="1" x14ac:dyDescent="0.2">
      <c r="A47" s="979"/>
      <c r="B47" s="407"/>
      <c r="C47" s="711"/>
      <c r="D47" s="923"/>
      <c r="E47" s="388" t="s">
        <v>422</v>
      </c>
      <c r="F47" s="129">
        <v>255089.36</v>
      </c>
      <c r="G47" s="129"/>
      <c r="H47" s="129">
        <v>120875.57710000001</v>
      </c>
      <c r="I47" s="129"/>
      <c r="J47" s="129">
        <v>5044.66</v>
      </c>
      <c r="K47" s="129"/>
      <c r="L47" s="129"/>
      <c r="M47" s="129"/>
      <c r="N47" s="129"/>
      <c r="O47" s="129"/>
      <c r="P47" s="434">
        <f>R47-J47</f>
        <v>44898.222311151316</v>
      </c>
      <c r="Q47" s="129"/>
      <c r="R47" s="129">
        <v>49942.882311151319</v>
      </c>
      <c r="S47" s="129"/>
      <c r="T47" s="434">
        <f>F47+H47+R47</f>
        <v>425907.81941115129</v>
      </c>
      <c r="U47" s="129"/>
      <c r="V47" s="129">
        <v>54492.396049999996</v>
      </c>
      <c r="W47" s="129"/>
      <c r="X47" s="129">
        <v>48270.377999999997</v>
      </c>
      <c r="Y47" s="129"/>
      <c r="Z47" s="129">
        <v>258052.10200000001</v>
      </c>
      <c r="AA47" s="129"/>
      <c r="AB47" s="434">
        <f>V47+X47+Z47</f>
        <v>360814.87605000002</v>
      </c>
      <c r="AC47" s="756"/>
      <c r="AD47" s="410"/>
      <c r="AE47" s="276"/>
      <c r="AF47" s="757"/>
    </row>
    <row r="48" spans="1:32" s="197" customFormat="1" ht="7.2" customHeight="1" x14ac:dyDescent="0.2">
      <c r="A48" s="979"/>
      <c r="B48" s="407"/>
      <c r="C48" s="714"/>
      <c r="D48" s="388"/>
      <c r="E48" s="388"/>
      <c r="F48" s="129"/>
      <c r="G48" s="129"/>
      <c r="H48" s="129"/>
      <c r="I48" s="129"/>
      <c r="J48" s="129"/>
      <c r="K48" s="129"/>
      <c r="L48" s="129"/>
      <c r="M48" s="129"/>
      <c r="N48" s="129"/>
      <c r="O48" s="129"/>
      <c r="P48" s="129"/>
      <c r="Q48" s="129"/>
      <c r="R48" s="129"/>
      <c r="S48" s="129"/>
      <c r="T48" s="129"/>
      <c r="U48" s="129"/>
      <c r="V48" s="129"/>
      <c r="W48" s="129"/>
      <c r="X48" s="129"/>
      <c r="Y48" s="129"/>
      <c r="Z48" s="129"/>
      <c r="AA48" s="129"/>
      <c r="AB48" s="129"/>
      <c r="AC48" s="756"/>
      <c r="AD48" s="410"/>
      <c r="AE48" s="276"/>
      <c r="AF48" s="757"/>
    </row>
    <row r="49" spans="1:30" ht="3.75" customHeight="1" x14ac:dyDescent="0.2">
      <c r="A49" s="979"/>
      <c r="B49" s="331"/>
      <c r="C49" s="331"/>
      <c r="D49" s="334"/>
      <c r="E49" s="334"/>
      <c r="F49" s="683"/>
      <c r="G49" s="144"/>
      <c r="H49" s="683"/>
      <c r="I49" s="144"/>
      <c r="J49" s="683"/>
      <c r="K49" s="144"/>
      <c r="L49" s="683"/>
      <c r="M49" s="144"/>
      <c r="N49" s="683"/>
      <c r="O49" s="683"/>
      <c r="P49" s="683"/>
      <c r="Q49" s="683"/>
      <c r="R49" s="462"/>
      <c r="S49" s="683"/>
      <c r="T49" s="683"/>
      <c r="U49" s="683"/>
      <c r="V49" s="683"/>
      <c r="W49" s="683"/>
      <c r="X49" s="334"/>
      <c r="Y49" s="683"/>
      <c r="Z49" s="683"/>
      <c r="AA49" s="683"/>
      <c r="AB49" s="334"/>
      <c r="AC49" s="758"/>
      <c r="AD49" s="350"/>
    </row>
    <row r="50" spans="1:30" ht="15" customHeight="1" x14ac:dyDescent="0.25">
      <c r="A50" s="979"/>
      <c r="C50" s="138" t="s">
        <v>42</v>
      </c>
      <c r="D50" s="138"/>
      <c r="H50" s="138"/>
      <c r="V50" s="977" t="s">
        <v>43</v>
      </c>
      <c r="W50" s="977"/>
      <c r="X50" s="977"/>
      <c r="Y50" s="977"/>
      <c r="Z50" s="977"/>
      <c r="AA50" s="977"/>
      <c r="AB50" s="977"/>
      <c r="AC50" s="977"/>
    </row>
    <row r="51" spans="1:30" ht="12.75" customHeight="1" x14ac:dyDescent="0.2">
      <c r="E51" s="745" t="s">
        <v>44</v>
      </c>
      <c r="F51" s="138"/>
    </row>
    <row r="52" spans="1:30" ht="10.5" customHeight="1" x14ac:dyDescent="0.2">
      <c r="E52" s="746" t="s">
        <v>45</v>
      </c>
      <c r="F52" s="660"/>
      <c r="G52" s="74"/>
      <c r="H52" s="74"/>
      <c r="I52" s="74"/>
      <c r="J52" s="74"/>
      <c r="K52" s="74"/>
      <c r="L52" s="74"/>
      <c r="M52" s="74"/>
      <c r="N52" s="74"/>
      <c r="O52" s="74"/>
      <c r="P52" s="74"/>
      <c r="X52" s="138"/>
    </row>
    <row r="53" spans="1:30" x14ac:dyDescent="0.2">
      <c r="E53" s="747" t="s">
        <v>46</v>
      </c>
      <c r="F53" s="132"/>
      <c r="G53" s="74"/>
      <c r="H53" s="74"/>
      <c r="I53" s="74"/>
      <c r="J53" s="74"/>
      <c r="K53" s="74"/>
      <c r="L53" s="74"/>
      <c r="M53" s="74"/>
      <c r="N53" s="74"/>
      <c r="O53" s="74"/>
      <c r="P53" s="74"/>
    </row>
    <row r="54" spans="1:30" x14ac:dyDescent="0.2">
      <c r="E54" s="746" t="s">
        <v>47</v>
      </c>
      <c r="F54" s="660"/>
      <c r="G54" s="74"/>
      <c r="H54" s="74"/>
      <c r="I54" s="74"/>
      <c r="J54" s="74"/>
      <c r="K54" s="74"/>
      <c r="L54" s="74"/>
      <c r="M54" s="74"/>
      <c r="N54" s="74"/>
      <c r="O54" s="74"/>
      <c r="P54" s="74"/>
    </row>
    <row r="55" spans="1:30" x14ac:dyDescent="0.2">
      <c r="V55" s="150"/>
    </row>
    <row r="56" spans="1:30" x14ac:dyDescent="0.2">
      <c r="T56" s="204"/>
    </row>
    <row r="58" spans="1:30" x14ac:dyDescent="0.2">
      <c r="F58" s="748"/>
      <c r="G58" s="748"/>
      <c r="H58" s="748"/>
      <c r="I58" s="748"/>
      <c r="J58" s="748"/>
      <c r="K58" s="748"/>
      <c r="L58" s="748"/>
      <c r="M58" s="748"/>
      <c r="N58" s="748"/>
      <c r="O58" s="748"/>
      <c r="P58" s="748"/>
      <c r="Q58" s="748"/>
      <c r="R58" s="748"/>
      <c r="S58" s="748"/>
      <c r="T58" s="748"/>
      <c r="U58" s="748"/>
      <c r="V58" s="748"/>
      <c r="W58" s="748"/>
      <c r="X58" s="748"/>
      <c r="Y58" s="748"/>
      <c r="Z58" s="748"/>
      <c r="AA58" s="748"/>
      <c r="AB58" s="748"/>
    </row>
    <row r="62" spans="1:30" x14ac:dyDescent="0.2">
      <c r="T62" s="194"/>
      <c r="V62" s="194"/>
      <c r="X62" s="194"/>
    </row>
    <row r="64" spans="1:30" x14ac:dyDescent="0.2">
      <c r="T64" s="204"/>
      <c r="V64" s="204"/>
    </row>
    <row r="65" spans="20:24" x14ac:dyDescent="0.2">
      <c r="T65" s="194"/>
      <c r="V65" s="194"/>
      <c r="X65" s="194"/>
    </row>
    <row r="67" spans="20:24" x14ac:dyDescent="0.2">
      <c r="T67" s="204"/>
      <c r="V67" s="204"/>
    </row>
    <row r="68" spans="20:24" x14ac:dyDescent="0.2">
      <c r="T68" s="194"/>
      <c r="V68" s="194"/>
      <c r="X68" s="194"/>
    </row>
  </sheetData>
  <mergeCells count="5">
    <mergeCell ref="L16:P16"/>
    <mergeCell ref="L17:P17"/>
    <mergeCell ref="V50:AC50"/>
    <mergeCell ref="A4:A50"/>
    <mergeCell ref="AC9:AC10"/>
  </mergeCells>
  <printOptions verticalCentered="1"/>
  <pageMargins left="0.24" right="0.24" top="0.51" bottom="0.51" header="0.51" footer="0.51"/>
  <pageSetup paperSize="9" scale="97" orientation="landscape" horizontalDpi="4294967293"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rgb="FF00B0F0"/>
  </sheetPr>
  <dimension ref="A1:BF59"/>
  <sheetViews>
    <sheetView zoomScaleNormal="100" zoomScaleSheetLayoutView="110" workbookViewId="0"/>
  </sheetViews>
  <sheetFormatPr defaultColWidth="7.6640625" defaultRowHeight="10.199999999999999" x14ac:dyDescent="0.2"/>
  <cols>
    <col min="1" max="1" width="3.6640625" style="73" customWidth="1"/>
    <col min="2" max="2" width="1.6640625" style="73" customWidth="1"/>
    <col min="3" max="3" width="5.6640625" style="83" customWidth="1"/>
    <col min="4" max="4" width="0.5546875" style="73" customWidth="1"/>
    <col min="5" max="5" width="9.6640625" style="73" customWidth="1"/>
    <col min="6" max="6" width="2.33203125" style="73" customWidth="1"/>
    <col min="7" max="7" width="7.33203125" style="73" customWidth="1"/>
    <col min="8" max="8" width="2.6640625" style="73" customWidth="1"/>
    <col min="9" max="9" width="6.33203125" style="73" customWidth="1"/>
    <col min="10" max="10" width="3.33203125" style="73" customWidth="1"/>
    <col min="11" max="11" width="6.5546875" style="73" customWidth="1"/>
    <col min="12" max="12" width="3.33203125" style="73" customWidth="1"/>
    <col min="13" max="13" width="6.6640625" style="73" customWidth="1"/>
    <col min="14" max="14" width="2.44140625" style="73" customWidth="1"/>
    <col min="15" max="15" width="6.33203125" style="73" customWidth="1"/>
    <col min="16" max="16" width="3.33203125" style="73" customWidth="1"/>
    <col min="17" max="17" width="8.6640625" style="73" customWidth="1"/>
    <col min="18" max="18" width="3.33203125" style="73" customWidth="1"/>
    <col min="19" max="19" width="7" style="73" customWidth="1"/>
    <col min="20" max="20" width="2.33203125" style="73" customWidth="1"/>
    <col min="21" max="21" width="6.33203125" style="73" customWidth="1"/>
    <col min="22" max="22" width="2.33203125" style="73" customWidth="1"/>
    <col min="23" max="23" width="7.33203125" style="73" customWidth="1"/>
    <col min="24" max="24" width="2.5546875" style="73" customWidth="1"/>
    <col min="25" max="25" width="6.6640625" style="73" customWidth="1"/>
    <col min="26" max="26" width="2.6640625" style="73" customWidth="1"/>
    <col min="27" max="27" width="7.5546875" style="73" customWidth="1"/>
    <col min="28" max="28" width="2.33203125" style="73" customWidth="1"/>
    <col min="29" max="29" width="9.44140625" style="73" customWidth="1"/>
    <col min="30" max="30" width="2.33203125" style="73" customWidth="1"/>
    <col min="31" max="16384" width="7.6640625" style="73"/>
  </cols>
  <sheetData>
    <row r="1" spans="1:30" ht="12" customHeight="1" x14ac:dyDescent="0.25">
      <c r="B1" s="78" t="s">
        <v>220</v>
      </c>
      <c r="E1" s="81"/>
      <c r="F1" s="81"/>
      <c r="G1" s="81"/>
      <c r="H1" s="81"/>
      <c r="I1" s="81"/>
      <c r="J1" s="81"/>
      <c r="K1" s="81"/>
      <c r="L1" s="81"/>
      <c r="M1" s="81"/>
      <c r="N1" s="81"/>
      <c r="O1" s="81"/>
      <c r="P1" s="81"/>
      <c r="Q1" s="134"/>
      <c r="R1" s="81"/>
      <c r="S1" s="81"/>
      <c r="T1" s="81"/>
      <c r="U1" s="81"/>
      <c r="V1" s="81"/>
      <c r="W1" s="81"/>
      <c r="X1" s="81"/>
      <c r="Y1" s="81"/>
      <c r="Z1" s="81"/>
      <c r="AA1" s="81"/>
      <c r="AB1" s="81"/>
      <c r="AC1" s="81"/>
      <c r="AD1" s="81"/>
    </row>
    <row r="2" spans="1:30" ht="12" customHeight="1" x14ac:dyDescent="0.2">
      <c r="B2" s="82" t="s">
        <v>221</v>
      </c>
      <c r="E2" s="81"/>
      <c r="F2" s="81"/>
      <c r="G2" s="81"/>
      <c r="H2" s="81"/>
      <c r="I2" s="81"/>
      <c r="J2" s="81"/>
      <c r="K2" s="81"/>
      <c r="L2" s="81"/>
      <c r="M2" s="81"/>
      <c r="N2" s="81"/>
      <c r="O2" s="81"/>
      <c r="P2" s="81"/>
      <c r="Q2" s="81"/>
      <c r="R2" s="81"/>
      <c r="S2" s="81"/>
      <c r="T2" s="81"/>
      <c r="U2" s="81"/>
      <c r="V2" s="81"/>
      <c r="W2" s="81"/>
      <c r="X2" s="81"/>
      <c r="Y2" s="81"/>
      <c r="Z2" s="81"/>
      <c r="AA2" s="81"/>
      <c r="AB2" s="81"/>
      <c r="AC2" s="81"/>
      <c r="AD2" s="81"/>
    </row>
    <row r="3" spans="1:30" ht="12" customHeight="1" x14ac:dyDescent="0.2">
      <c r="B3" s="81"/>
      <c r="C3" s="80"/>
      <c r="D3" s="81"/>
      <c r="E3" s="81"/>
      <c r="F3" s="81"/>
      <c r="G3" s="81"/>
      <c r="H3" s="81"/>
      <c r="I3" s="81"/>
      <c r="J3" s="81"/>
      <c r="K3" s="81"/>
      <c r="L3" s="81"/>
      <c r="M3" s="81"/>
      <c r="N3" s="81"/>
      <c r="O3" s="81"/>
      <c r="P3" s="81"/>
      <c r="Q3" s="81"/>
      <c r="R3" s="81"/>
      <c r="S3" s="81"/>
      <c r="T3" s="81"/>
      <c r="U3" s="81"/>
      <c r="V3" s="81"/>
      <c r="W3" s="81"/>
      <c r="X3" s="81"/>
      <c r="Y3" s="81"/>
      <c r="Z3" s="81"/>
      <c r="AB3" s="1003" t="s">
        <v>2</v>
      </c>
      <c r="AC3" s="1003"/>
      <c r="AD3" s="1003"/>
    </row>
    <row r="4" spans="1:30" ht="12" customHeight="1" x14ac:dyDescent="0.2">
      <c r="A4" s="978">
        <v>24</v>
      </c>
      <c r="B4" s="81"/>
      <c r="C4" s="80"/>
      <c r="D4" s="81"/>
      <c r="E4" s="81"/>
      <c r="F4" s="81"/>
      <c r="G4" s="81"/>
      <c r="H4" s="81"/>
      <c r="I4" s="81"/>
      <c r="J4" s="81"/>
      <c r="K4" s="81"/>
      <c r="L4" s="81"/>
      <c r="M4" s="81"/>
      <c r="N4" s="81"/>
      <c r="O4" s="81"/>
      <c r="P4" s="81"/>
      <c r="Q4" s="81"/>
      <c r="R4" s="81"/>
      <c r="S4" s="81"/>
      <c r="T4" s="81"/>
      <c r="U4" s="81"/>
      <c r="V4" s="81"/>
      <c r="W4" s="81"/>
      <c r="X4" s="81"/>
      <c r="Y4" s="81"/>
      <c r="Z4" s="81"/>
      <c r="AA4" s="81"/>
      <c r="AB4" s="345"/>
      <c r="AC4" s="982" t="s">
        <v>96</v>
      </c>
      <c r="AD4" s="982"/>
    </row>
    <row r="5" spans="1:30" ht="6" customHeight="1" x14ac:dyDescent="0.2">
      <c r="A5" s="987"/>
      <c r="B5" s="81"/>
      <c r="C5" s="80"/>
      <c r="D5" s="81"/>
      <c r="E5" s="81"/>
      <c r="F5" s="81"/>
      <c r="G5" s="81"/>
      <c r="H5" s="81"/>
      <c r="I5" s="81"/>
      <c r="J5" s="81"/>
      <c r="K5" s="81"/>
      <c r="L5" s="81"/>
      <c r="M5" s="81"/>
      <c r="N5" s="81"/>
      <c r="O5" s="81"/>
      <c r="P5" s="81"/>
      <c r="Q5" s="81"/>
      <c r="R5" s="81"/>
      <c r="S5" s="81"/>
      <c r="T5" s="81"/>
      <c r="U5" s="81"/>
      <c r="V5" s="81"/>
      <c r="W5" s="81"/>
      <c r="X5" s="81"/>
      <c r="Y5" s="81"/>
      <c r="Z5" s="81"/>
      <c r="AA5" s="81"/>
      <c r="AD5" s="81"/>
    </row>
    <row r="6" spans="1:30" ht="6" customHeight="1" x14ac:dyDescent="0.2">
      <c r="A6" s="987"/>
      <c r="B6" s="85"/>
      <c r="C6" s="88"/>
      <c r="D6" s="87"/>
      <c r="E6" s="309"/>
      <c r="F6" s="87"/>
      <c r="G6" s="87"/>
      <c r="H6" s="87"/>
      <c r="I6" s="87"/>
      <c r="J6" s="87"/>
      <c r="K6" s="87"/>
      <c r="L6" s="87"/>
      <c r="M6" s="87"/>
      <c r="N6" s="87"/>
      <c r="O6" s="87"/>
      <c r="P6" s="87"/>
      <c r="Q6" s="87"/>
      <c r="R6" s="87"/>
      <c r="S6" s="87"/>
      <c r="T6" s="87"/>
      <c r="U6" s="87"/>
      <c r="V6" s="87"/>
      <c r="W6" s="87"/>
      <c r="X6" s="87"/>
      <c r="Y6" s="87"/>
      <c r="Z6" s="87"/>
      <c r="AA6" s="87"/>
      <c r="AB6" s="87"/>
      <c r="AC6" s="87"/>
      <c r="AD6" s="167"/>
    </row>
    <row r="7" spans="1:30" ht="10.199999999999999" customHeight="1" x14ac:dyDescent="0.2">
      <c r="A7" s="987"/>
      <c r="B7" s="92"/>
      <c r="C7" s="95"/>
      <c r="D7" s="96"/>
      <c r="E7" s="310" t="s">
        <v>222</v>
      </c>
      <c r="F7" s="96"/>
      <c r="G7" s="91" t="s">
        <v>223</v>
      </c>
      <c r="H7" s="96"/>
      <c r="I7" s="91" t="s">
        <v>224</v>
      </c>
      <c r="J7" s="96"/>
      <c r="K7" s="91" t="s">
        <v>225</v>
      </c>
      <c r="L7" s="96"/>
      <c r="M7" s="96"/>
      <c r="N7" s="96"/>
      <c r="O7" s="96"/>
      <c r="P7" s="96"/>
      <c r="Q7" s="96"/>
      <c r="R7" s="96"/>
      <c r="S7" s="96"/>
      <c r="T7" s="96"/>
      <c r="U7" s="96"/>
      <c r="V7" s="96"/>
      <c r="W7" s="96"/>
      <c r="X7" s="96"/>
      <c r="Y7" s="96"/>
      <c r="Z7" s="96"/>
      <c r="AA7" s="91" t="s">
        <v>226</v>
      </c>
      <c r="AB7" s="91"/>
      <c r="AC7" s="90" t="s">
        <v>227</v>
      </c>
      <c r="AD7" s="168"/>
    </row>
    <row r="8" spans="1:30" ht="10.199999999999999" customHeight="1" x14ac:dyDescent="0.2">
      <c r="A8" s="987"/>
      <c r="B8" s="92"/>
      <c r="C8" s="95"/>
      <c r="D8" s="96"/>
      <c r="E8" s="310" t="s">
        <v>223</v>
      </c>
      <c r="F8" s="96"/>
      <c r="G8" s="91" t="s">
        <v>228</v>
      </c>
      <c r="H8" s="96"/>
      <c r="I8" s="91" t="s">
        <v>229</v>
      </c>
      <c r="J8" s="96"/>
      <c r="K8" s="94" t="s">
        <v>230</v>
      </c>
      <c r="L8" s="96"/>
      <c r="M8" s="96"/>
      <c r="N8" s="96"/>
      <c r="O8" s="96"/>
      <c r="P8" s="96"/>
      <c r="Q8" s="96"/>
      <c r="R8" s="96"/>
      <c r="S8" s="96"/>
      <c r="T8" s="96"/>
      <c r="U8" s="96"/>
      <c r="V8" s="96"/>
      <c r="W8" s="96"/>
      <c r="X8" s="96"/>
      <c r="Y8" s="96"/>
      <c r="Z8" s="96"/>
      <c r="AA8" s="91" t="s">
        <v>231</v>
      </c>
      <c r="AB8" s="96"/>
      <c r="AC8" s="93" t="s">
        <v>232</v>
      </c>
      <c r="AD8" s="168"/>
    </row>
    <row r="9" spans="1:30" ht="10.199999999999999" customHeight="1" x14ac:dyDescent="0.2">
      <c r="A9" s="987"/>
      <c r="B9" s="92"/>
      <c r="C9" s="95"/>
      <c r="D9" s="96"/>
      <c r="E9" s="311" t="s">
        <v>233</v>
      </c>
      <c r="F9" s="96"/>
      <c r="G9" s="91" t="s">
        <v>234</v>
      </c>
      <c r="H9" s="96"/>
      <c r="I9" s="91" t="s">
        <v>235</v>
      </c>
      <c r="J9" s="96"/>
      <c r="K9" s="98" t="s">
        <v>236</v>
      </c>
      <c r="L9" s="98"/>
      <c r="M9" s="98"/>
      <c r="N9" s="98"/>
      <c r="O9" s="98"/>
      <c r="P9" s="98"/>
      <c r="Q9" s="98" t="s">
        <v>237</v>
      </c>
      <c r="R9" s="98"/>
      <c r="S9" s="98"/>
      <c r="T9" s="98"/>
      <c r="U9" s="98"/>
      <c r="V9" s="98"/>
      <c r="W9" s="98"/>
      <c r="X9" s="98"/>
      <c r="Y9" s="98"/>
      <c r="Z9" s="96"/>
      <c r="AA9" s="91" t="s">
        <v>238</v>
      </c>
      <c r="AB9" s="96"/>
      <c r="AC9" s="96"/>
      <c r="AD9" s="168"/>
    </row>
    <row r="10" spans="1:30" ht="10.199999999999999" customHeight="1" x14ac:dyDescent="0.2">
      <c r="A10" s="987"/>
      <c r="B10" s="92"/>
      <c r="C10" s="95"/>
      <c r="D10" s="96"/>
      <c r="E10" s="311" t="s">
        <v>239</v>
      </c>
      <c r="F10" s="96"/>
      <c r="G10" s="94" t="s">
        <v>240</v>
      </c>
      <c r="H10" s="94"/>
      <c r="I10" s="94" t="s">
        <v>241</v>
      </c>
      <c r="J10" s="96"/>
      <c r="K10" s="146" t="s">
        <v>236</v>
      </c>
      <c r="L10" s="146"/>
      <c r="M10" s="146"/>
      <c r="N10" s="146"/>
      <c r="O10" s="146"/>
      <c r="P10" s="146"/>
      <c r="Q10" s="146" t="s">
        <v>237</v>
      </c>
      <c r="R10" s="146"/>
      <c r="S10" s="146"/>
      <c r="T10" s="146"/>
      <c r="U10" s="146"/>
      <c r="V10" s="146"/>
      <c r="W10" s="146"/>
      <c r="X10" s="146"/>
      <c r="Y10" s="146"/>
      <c r="Z10" s="146"/>
      <c r="AA10" s="91" t="s">
        <v>242</v>
      </c>
      <c r="AB10" s="96"/>
      <c r="AC10" s="96"/>
      <c r="AD10" s="168"/>
    </row>
    <row r="11" spans="1:30" ht="10.199999999999999" customHeight="1" x14ac:dyDescent="0.2">
      <c r="A11" s="987"/>
      <c r="B11" s="185"/>
      <c r="C11" s="312"/>
      <c r="D11" s="297"/>
      <c r="E11" s="313"/>
      <c r="F11" s="297"/>
      <c r="G11" s="94" t="s">
        <v>243</v>
      </c>
      <c r="H11" s="289"/>
      <c r="I11" s="94" t="s">
        <v>244</v>
      </c>
      <c r="J11" s="297"/>
      <c r="K11" s="91" t="s">
        <v>245</v>
      </c>
      <c r="L11" s="91"/>
      <c r="M11" s="91" t="s">
        <v>246</v>
      </c>
      <c r="N11" s="91"/>
      <c r="O11" s="91" t="s">
        <v>247</v>
      </c>
      <c r="P11" s="187"/>
      <c r="Q11" s="91" t="s">
        <v>248</v>
      </c>
      <c r="R11" s="187"/>
      <c r="S11" s="187"/>
      <c r="T11" s="187"/>
      <c r="U11" s="187"/>
      <c r="V11" s="187"/>
      <c r="W11" s="187"/>
      <c r="X11" s="187"/>
      <c r="Y11" s="91" t="s">
        <v>249</v>
      </c>
      <c r="Z11" s="297"/>
      <c r="AA11" s="91" t="s">
        <v>250</v>
      </c>
      <c r="AB11" s="297"/>
      <c r="AC11" s="297"/>
      <c r="AD11" s="208"/>
    </row>
    <row r="12" spans="1:30" ht="10.199999999999999" customHeight="1" x14ac:dyDescent="0.2">
      <c r="A12" s="987"/>
      <c r="B12" s="92"/>
      <c r="C12" s="95"/>
      <c r="D12" s="96"/>
      <c r="E12" s="314"/>
      <c r="F12" s="96"/>
      <c r="G12" s="94" t="s">
        <v>251</v>
      </c>
      <c r="H12" s="94"/>
      <c r="I12" s="94" t="s">
        <v>252</v>
      </c>
      <c r="J12" s="96"/>
      <c r="K12" s="91" t="s">
        <v>235</v>
      </c>
      <c r="L12" s="91"/>
      <c r="M12" s="91" t="s">
        <v>235</v>
      </c>
      <c r="N12" s="91"/>
      <c r="O12" s="91" t="s">
        <v>253</v>
      </c>
      <c r="P12" s="96"/>
      <c r="Q12" s="94" t="s">
        <v>254</v>
      </c>
      <c r="R12" s="96"/>
      <c r="S12" s="96"/>
      <c r="T12" s="96"/>
      <c r="U12" s="96"/>
      <c r="V12" s="96"/>
      <c r="W12" s="96"/>
      <c r="X12" s="96"/>
      <c r="Y12" s="91" t="s">
        <v>255</v>
      </c>
      <c r="Z12" s="96"/>
      <c r="AA12" s="91" t="s">
        <v>256</v>
      </c>
      <c r="AB12" s="96"/>
      <c r="AC12" s="96"/>
      <c r="AD12" s="168"/>
    </row>
    <row r="13" spans="1:30" ht="10.199999999999999" customHeight="1" x14ac:dyDescent="0.2">
      <c r="A13" s="987"/>
      <c r="B13" s="92"/>
      <c r="C13" s="95"/>
      <c r="D13" s="96"/>
      <c r="E13" s="314"/>
      <c r="F13" s="96"/>
      <c r="G13" s="96"/>
      <c r="H13" s="96"/>
      <c r="I13" s="96"/>
      <c r="J13" s="96"/>
      <c r="K13" s="94" t="s">
        <v>257</v>
      </c>
      <c r="L13" s="94"/>
      <c r="M13" s="94" t="s">
        <v>258</v>
      </c>
      <c r="N13" s="96"/>
      <c r="O13" s="91" t="s">
        <v>235</v>
      </c>
      <c r="P13" s="96"/>
      <c r="Q13" s="158"/>
      <c r="R13" s="98"/>
      <c r="S13" s="98"/>
      <c r="T13" s="98"/>
      <c r="U13" s="98"/>
      <c r="V13" s="98"/>
      <c r="W13" s="98"/>
      <c r="X13" s="96"/>
      <c r="Y13" s="91" t="s">
        <v>259</v>
      </c>
      <c r="Z13" s="96"/>
      <c r="AA13" s="94" t="s">
        <v>260</v>
      </c>
      <c r="AB13" s="96"/>
      <c r="AC13" s="96"/>
      <c r="AD13" s="168"/>
    </row>
    <row r="14" spans="1:30" ht="11.25" customHeight="1" x14ac:dyDescent="0.2">
      <c r="A14" s="987"/>
      <c r="B14" s="92"/>
      <c r="C14" s="95"/>
      <c r="D14" s="96"/>
      <c r="E14" s="314"/>
      <c r="F14" s="96"/>
      <c r="G14" s="96"/>
      <c r="H14" s="96"/>
      <c r="I14" s="96"/>
      <c r="J14" s="96"/>
      <c r="K14" s="94" t="s">
        <v>261</v>
      </c>
      <c r="L14" s="94"/>
      <c r="M14" s="94" t="s">
        <v>262</v>
      </c>
      <c r="N14" s="96"/>
      <c r="O14" s="94" t="s">
        <v>257</v>
      </c>
      <c r="P14" s="96"/>
      <c r="Q14" s="91" t="s">
        <v>263</v>
      </c>
      <c r="R14" s="91"/>
      <c r="S14" s="91" t="s">
        <v>264</v>
      </c>
      <c r="T14" s="96"/>
      <c r="U14" s="342" t="s">
        <v>265</v>
      </c>
      <c r="V14" s="96"/>
      <c r="W14" s="91" t="s">
        <v>249</v>
      </c>
      <c r="X14" s="91"/>
      <c r="Y14" s="94" t="s">
        <v>266</v>
      </c>
      <c r="Z14" s="96"/>
      <c r="AA14" s="94" t="s">
        <v>267</v>
      </c>
      <c r="AB14" s="96"/>
      <c r="AC14" s="96"/>
      <c r="AD14" s="168"/>
    </row>
    <row r="15" spans="1:30" ht="10.199999999999999" customHeight="1" x14ac:dyDescent="0.2">
      <c r="A15" s="987"/>
      <c r="B15" s="92"/>
      <c r="C15" s="95"/>
      <c r="D15" s="96"/>
      <c r="E15" s="314"/>
      <c r="F15" s="96"/>
      <c r="G15" s="96"/>
      <c r="H15" s="96"/>
      <c r="I15" s="96"/>
      <c r="J15" s="96"/>
      <c r="K15" s="94"/>
      <c r="L15" s="94"/>
      <c r="M15" s="94"/>
      <c r="N15" s="96"/>
      <c r="O15" s="94" t="s">
        <v>268</v>
      </c>
      <c r="P15" s="96"/>
      <c r="Q15" s="91" t="s">
        <v>269</v>
      </c>
      <c r="R15" s="91"/>
      <c r="S15" s="91" t="s">
        <v>255</v>
      </c>
      <c r="T15" s="96"/>
      <c r="U15" s="343" t="s">
        <v>265</v>
      </c>
      <c r="V15" s="96"/>
      <c r="W15" s="91" t="s">
        <v>270</v>
      </c>
      <c r="X15" s="91"/>
      <c r="Y15" s="94" t="s">
        <v>271</v>
      </c>
      <c r="Z15" s="96"/>
      <c r="AA15" s="94" t="s">
        <v>251</v>
      </c>
      <c r="AB15" s="96"/>
      <c r="AC15" s="96"/>
      <c r="AD15" s="168"/>
    </row>
    <row r="16" spans="1:30" ht="10.199999999999999" customHeight="1" x14ac:dyDescent="0.2">
      <c r="A16" s="987"/>
      <c r="B16" s="92"/>
      <c r="C16" s="90" t="s">
        <v>50</v>
      </c>
      <c r="D16" s="91"/>
      <c r="E16" s="314"/>
      <c r="F16" s="96"/>
      <c r="G16" s="96"/>
      <c r="H16" s="96"/>
      <c r="I16" s="96"/>
      <c r="J16" s="96"/>
      <c r="K16" s="94"/>
      <c r="L16" s="94"/>
      <c r="M16" s="94"/>
      <c r="N16" s="96"/>
      <c r="O16" s="94"/>
      <c r="P16" s="96"/>
      <c r="Q16" s="91" t="s">
        <v>235</v>
      </c>
      <c r="R16" s="96"/>
      <c r="S16" s="94" t="s">
        <v>258</v>
      </c>
      <c r="T16" s="96"/>
      <c r="U16" s="96"/>
      <c r="V16" s="96"/>
      <c r="W16" s="91" t="s">
        <v>259</v>
      </c>
      <c r="X16" s="91"/>
      <c r="Y16" s="94" t="s">
        <v>272</v>
      </c>
      <c r="Z16" s="96"/>
      <c r="AA16" s="94" t="s">
        <v>273</v>
      </c>
      <c r="AB16" s="96"/>
      <c r="AC16" s="96"/>
      <c r="AD16" s="168"/>
    </row>
    <row r="17" spans="1:31" ht="10.199999999999999" customHeight="1" x14ac:dyDescent="0.2">
      <c r="A17" s="987"/>
      <c r="B17" s="92"/>
      <c r="C17" s="93" t="s">
        <v>52</v>
      </c>
      <c r="D17" s="94"/>
      <c r="E17" s="314"/>
      <c r="F17" s="96"/>
      <c r="G17" s="96"/>
      <c r="H17" s="96"/>
      <c r="I17" s="96"/>
      <c r="J17" s="96"/>
      <c r="K17" s="96"/>
      <c r="L17" s="96"/>
      <c r="M17" s="96"/>
      <c r="N17" s="96"/>
      <c r="O17" s="96"/>
      <c r="P17" s="96"/>
      <c r="Q17" s="104" t="s">
        <v>258</v>
      </c>
      <c r="R17" s="146"/>
      <c r="S17" s="104" t="s">
        <v>274</v>
      </c>
      <c r="T17" s="146"/>
      <c r="U17" s="146"/>
      <c r="V17" s="146"/>
      <c r="W17" s="104" t="s">
        <v>275</v>
      </c>
      <c r="X17" s="91"/>
      <c r="Y17" s="94"/>
      <c r="Z17" s="96"/>
      <c r="AA17" s="94" t="s">
        <v>276</v>
      </c>
      <c r="AB17" s="96"/>
      <c r="AC17" s="96"/>
      <c r="AD17" s="168"/>
    </row>
    <row r="18" spans="1:31" ht="10.199999999999999" customHeight="1" x14ac:dyDescent="0.2">
      <c r="A18" s="987"/>
      <c r="B18" s="92"/>
      <c r="C18" s="103"/>
      <c r="D18" s="146"/>
      <c r="E18" s="314"/>
      <c r="F18" s="146"/>
      <c r="G18" s="146"/>
      <c r="H18" s="146"/>
      <c r="I18" s="146"/>
      <c r="J18" s="146"/>
      <c r="K18" s="146"/>
      <c r="L18" s="146"/>
      <c r="M18" s="146"/>
      <c r="N18" s="146"/>
      <c r="O18" s="146"/>
      <c r="P18" s="146"/>
      <c r="Q18" s="104" t="s">
        <v>277</v>
      </c>
      <c r="R18" s="146"/>
      <c r="S18" s="146"/>
      <c r="T18" s="146"/>
      <c r="U18" s="146"/>
      <c r="V18" s="146"/>
      <c r="W18" s="104" t="s">
        <v>272</v>
      </c>
      <c r="X18" s="104"/>
      <c r="Y18" s="146"/>
      <c r="Z18" s="146"/>
      <c r="AA18" s="191" t="s">
        <v>278</v>
      </c>
      <c r="AB18" s="146"/>
      <c r="AC18" s="146"/>
      <c r="AD18" s="168"/>
    </row>
    <row r="19" spans="1:31" ht="3" customHeight="1" x14ac:dyDescent="0.2">
      <c r="A19" s="987"/>
      <c r="B19" s="315"/>
      <c r="C19" s="316"/>
      <c r="D19" s="317"/>
      <c r="E19" s="318"/>
      <c r="F19" s="317"/>
      <c r="G19" s="317"/>
      <c r="H19" s="317"/>
      <c r="I19" s="317"/>
      <c r="J19" s="317"/>
      <c r="K19" s="317"/>
      <c r="L19" s="317"/>
      <c r="M19" s="317"/>
      <c r="N19" s="317"/>
      <c r="O19" s="317"/>
      <c r="P19" s="317"/>
      <c r="Q19" s="288"/>
      <c r="R19" s="317"/>
      <c r="S19" s="317"/>
      <c r="T19" s="317"/>
      <c r="U19" s="317"/>
      <c r="V19" s="317"/>
      <c r="W19" s="158"/>
      <c r="X19" s="158"/>
      <c r="Y19" s="317"/>
      <c r="Z19" s="317"/>
      <c r="AA19" s="317"/>
      <c r="AB19" s="317"/>
      <c r="AC19" s="317"/>
      <c r="AD19" s="347"/>
    </row>
    <row r="20" spans="1:31" s="74" customFormat="1" ht="3" customHeight="1" x14ac:dyDescent="0.2">
      <c r="A20" s="987"/>
      <c r="B20" s="136"/>
      <c r="C20" s="319"/>
      <c r="AD20" s="174"/>
    </row>
    <row r="21" spans="1:31" ht="3.75" customHeight="1" x14ac:dyDescent="0.2">
      <c r="A21" s="987"/>
      <c r="B21" s="113"/>
      <c r="AD21" s="172"/>
    </row>
    <row r="22" spans="1:31" x14ac:dyDescent="0.2">
      <c r="A22" s="987"/>
      <c r="B22" s="113"/>
      <c r="C22" s="130">
        <v>2020</v>
      </c>
      <c r="D22" s="74"/>
      <c r="E22" s="495"/>
      <c r="F22" s="74"/>
      <c r="G22" s="117">
        <v>32640.169000000002</v>
      </c>
      <c r="H22" s="117"/>
      <c r="I22" s="117">
        <v>345.572</v>
      </c>
      <c r="J22" s="117"/>
      <c r="K22" s="117">
        <v>1690.3330000000001</v>
      </c>
      <c r="L22" s="117"/>
      <c r="M22" s="117">
        <v>1866.306</v>
      </c>
      <c r="N22" s="117"/>
      <c r="O22" s="117">
        <v>4161.5309999999999</v>
      </c>
      <c r="P22" s="117"/>
      <c r="Q22" s="117">
        <v>401565.84299999999</v>
      </c>
      <c r="R22" s="117"/>
      <c r="S22" s="117">
        <v>40029.177000000003</v>
      </c>
      <c r="T22" s="117"/>
      <c r="U22" s="117">
        <v>5948.4520000000002</v>
      </c>
      <c r="V22" s="117"/>
      <c r="W22" s="117">
        <v>13112.692000000001</v>
      </c>
      <c r="X22" s="117"/>
      <c r="Y22" s="117">
        <v>9322.0850000000009</v>
      </c>
      <c r="Z22" s="117"/>
      <c r="AA22" s="117">
        <v>8049.7960000000003</v>
      </c>
      <c r="AB22" s="26"/>
      <c r="AC22" s="324">
        <f>G22+I22+K22+M22+O22+Q22+S22+U22+W22+Y22+AA22</f>
        <v>518731.95600000001</v>
      </c>
      <c r="AD22" s="174"/>
    </row>
    <row r="23" spans="1:31" ht="6.75" customHeight="1" x14ac:dyDescent="0.2">
      <c r="A23" s="987"/>
      <c r="B23" s="113"/>
      <c r="C23" s="319"/>
      <c r="D23" s="74"/>
      <c r="E23" s="74"/>
      <c r="F23" s="74"/>
      <c r="G23" s="74"/>
      <c r="H23" s="74"/>
      <c r="I23" s="74"/>
      <c r="J23" s="74"/>
      <c r="K23" s="74"/>
      <c r="L23" s="74"/>
      <c r="M23" s="74"/>
      <c r="N23" s="74"/>
      <c r="O23" s="74"/>
      <c r="P23" s="74"/>
      <c r="Q23" s="74"/>
      <c r="R23" s="74"/>
      <c r="S23" s="74"/>
      <c r="T23" s="74"/>
      <c r="U23" s="74"/>
      <c r="V23" s="74"/>
      <c r="W23" s="74"/>
      <c r="X23" s="74"/>
      <c r="Y23" s="74"/>
      <c r="Z23" s="74"/>
      <c r="AA23" s="74"/>
      <c r="AB23" s="74"/>
      <c r="AC23" s="74"/>
      <c r="AD23" s="172"/>
    </row>
    <row r="24" spans="1:31" x14ac:dyDescent="0.2">
      <c r="A24" s="987"/>
      <c r="B24" s="113"/>
      <c r="C24" s="130">
        <v>2019</v>
      </c>
      <c r="D24" s="74"/>
      <c r="E24" s="74"/>
      <c r="F24" s="74"/>
      <c r="G24" s="26">
        <v>35385.512000000002</v>
      </c>
      <c r="H24" s="26"/>
      <c r="I24" s="26">
        <v>558.77600000000007</v>
      </c>
      <c r="J24" s="26"/>
      <c r="K24" s="26">
        <v>1675.2670000000001</v>
      </c>
      <c r="L24" s="26"/>
      <c r="M24" s="26">
        <v>2311.252</v>
      </c>
      <c r="N24" s="26"/>
      <c r="O24" s="26">
        <v>5171.4660000000003</v>
      </c>
      <c r="P24" s="26"/>
      <c r="Q24" s="26">
        <v>391007.31199999998</v>
      </c>
      <c r="R24" s="26"/>
      <c r="S24" s="26">
        <v>39968.232000000004</v>
      </c>
      <c r="T24" s="26"/>
      <c r="U24" s="26">
        <v>7154.6980000000003</v>
      </c>
      <c r="V24" s="26"/>
      <c r="W24" s="26">
        <v>12961.093999999999</v>
      </c>
      <c r="X24" s="26"/>
      <c r="Y24" s="26">
        <v>10831.128000000001</v>
      </c>
      <c r="Z24" s="26"/>
      <c r="AA24" s="26">
        <v>8441.5280000000002</v>
      </c>
      <c r="AB24" s="26"/>
      <c r="AC24" s="324">
        <f>G24+I24+K24+M24+O24+Q24+S24+U24+W24+Y24+AA24</f>
        <v>515466.26499999996</v>
      </c>
      <c r="AD24" s="176"/>
    </row>
    <row r="25" spans="1:31" ht="6.75" customHeight="1" x14ac:dyDescent="0.2">
      <c r="A25" s="987"/>
      <c r="B25" s="113"/>
      <c r="C25" s="319"/>
      <c r="D25" s="74"/>
      <c r="E25" s="74"/>
      <c r="F25" s="74"/>
      <c r="G25" s="74"/>
      <c r="H25" s="74"/>
      <c r="I25" s="74"/>
      <c r="J25" s="74"/>
      <c r="K25" s="74"/>
      <c r="L25" s="74"/>
      <c r="M25" s="74"/>
      <c r="N25" s="74"/>
      <c r="O25" s="74"/>
      <c r="P25" s="74"/>
      <c r="Q25" s="74"/>
      <c r="R25" s="74"/>
      <c r="S25" s="74"/>
      <c r="T25" s="74"/>
      <c r="U25" s="74"/>
      <c r="V25" s="74"/>
      <c r="W25" s="74"/>
      <c r="X25" s="74"/>
      <c r="Y25" s="74"/>
      <c r="Z25" s="74"/>
      <c r="AA25" s="74"/>
      <c r="AB25" s="74"/>
      <c r="AC25" s="74"/>
      <c r="AD25" s="176"/>
    </row>
    <row r="26" spans="1:31" x14ac:dyDescent="0.2">
      <c r="A26" s="987"/>
      <c r="B26" s="113"/>
      <c r="C26" s="130">
        <v>2018</v>
      </c>
      <c r="D26" s="74"/>
      <c r="E26" s="74"/>
      <c r="F26" s="74"/>
      <c r="G26" s="26">
        <v>35222</v>
      </c>
      <c r="H26" s="26"/>
      <c r="I26" s="26">
        <v>509</v>
      </c>
      <c r="J26" s="26"/>
      <c r="K26" s="26">
        <v>1632</v>
      </c>
      <c r="L26" s="26"/>
      <c r="M26" s="26">
        <v>2273</v>
      </c>
      <c r="N26" s="26"/>
      <c r="O26" s="26">
        <v>5191</v>
      </c>
      <c r="P26" s="26"/>
      <c r="Q26" s="26">
        <v>389177</v>
      </c>
      <c r="R26" s="26"/>
      <c r="S26" s="26">
        <v>41610</v>
      </c>
      <c r="T26" s="26"/>
      <c r="U26" s="26">
        <v>7423</v>
      </c>
      <c r="V26" s="26"/>
      <c r="W26" s="26">
        <v>14326</v>
      </c>
      <c r="X26" s="26"/>
      <c r="Y26" s="26">
        <v>11020</v>
      </c>
      <c r="Z26" s="26"/>
      <c r="AA26" s="26">
        <v>7220</v>
      </c>
      <c r="AB26" s="26"/>
      <c r="AC26" s="324">
        <f>G26+I26+K26+M26+O26+Q26+S26+U26+W26+Y26+AA26</f>
        <v>515603</v>
      </c>
      <c r="AD26" s="176"/>
    </row>
    <row r="27" spans="1:31" ht="6.75" customHeight="1" x14ac:dyDescent="0.2">
      <c r="A27" s="987"/>
      <c r="B27" s="113"/>
      <c r="C27" s="319"/>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176"/>
    </row>
    <row r="28" spans="1:31" x14ac:dyDescent="0.2">
      <c r="A28" s="987"/>
      <c r="B28" s="113"/>
      <c r="C28" s="130">
        <v>2017</v>
      </c>
      <c r="D28" s="74"/>
      <c r="E28" s="74"/>
      <c r="F28" s="74"/>
      <c r="G28" s="134">
        <v>38111</v>
      </c>
      <c r="H28" s="134"/>
      <c r="I28" s="134">
        <v>513</v>
      </c>
      <c r="J28" s="134"/>
      <c r="K28" s="134">
        <v>1576</v>
      </c>
      <c r="L28" s="134"/>
      <c r="M28" s="134">
        <v>2529</v>
      </c>
      <c r="N28" s="134"/>
      <c r="O28" s="134">
        <v>5345</v>
      </c>
      <c r="P28" s="134"/>
      <c r="Q28" s="134">
        <v>358333</v>
      </c>
      <c r="R28" s="134"/>
      <c r="S28" s="134">
        <v>44462</v>
      </c>
      <c r="T28" s="134"/>
      <c r="U28" s="134">
        <v>6211</v>
      </c>
      <c r="V28" s="134"/>
      <c r="W28" s="134">
        <v>15516</v>
      </c>
      <c r="X28" s="134"/>
      <c r="Y28" s="134">
        <v>11055</v>
      </c>
      <c r="Z28" s="74"/>
      <c r="AA28" s="134">
        <v>5282</v>
      </c>
      <c r="AB28" s="134"/>
      <c r="AC28" s="324">
        <f>G28+I28+K28+M28+O28+Q28+S28+U28+W28+Y28+AA28</f>
        <v>488933</v>
      </c>
      <c r="AD28" s="180"/>
      <c r="AE28" s="74"/>
    </row>
    <row r="29" spans="1:31" ht="6.75" customHeight="1" x14ac:dyDescent="0.2">
      <c r="A29" s="987"/>
      <c r="B29" s="113"/>
      <c r="C29" s="319"/>
      <c r="D29" s="74"/>
      <c r="E29" s="74"/>
      <c r="F29" s="74"/>
      <c r="G29" s="134"/>
      <c r="H29" s="134"/>
      <c r="I29" s="134"/>
      <c r="J29" s="134"/>
      <c r="K29" s="134"/>
      <c r="L29" s="134"/>
      <c r="M29" s="134"/>
      <c r="N29" s="134"/>
      <c r="O29" s="134"/>
      <c r="P29" s="134"/>
      <c r="Q29" s="134"/>
      <c r="R29" s="134"/>
      <c r="S29" s="134"/>
      <c r="T29" s="134"/>
      <c r="U29" s="134"/>
      <c r="V29" s="134"/>
      <c r="W29" s="134"/>
      <c r="X29" s="134"/>
      <c r="Y29" s="134"/>
      <c r="Z29" s="134"/>
      <c r="AA29" s="134"/>
      <c r="AB29" s="134"/>
      <c r="AC29" s="134"/>
      <c r="AD29" s="180"/>
      <c r="AE29" s="74"/>
    </row>
    <row r="30" spans="1:31" ht="11.4" x14ac:dyDescent="0.2">
      <c r="A30" s="987"/>
      <c r="B30" s="113"/>
      <c r="C30" s="130">
        <v>2021</v>
      </c>
      <c r="D30" s="321"/>
      <c r="E30" s="495" t="s">
        <v>432</v>
      </c>
      <c r="F30" s="74"/>
      <c r="G30" s="117">
        <v>31258.821999999996</v>
      </c>
      <c r="H30" s="117"/>
      <c r="I30" s="117">
        <v>387.77800000000002</v>
      </c>
      <c r="J30" s="117"/>
      <c r="K30" s="117">
        <v>1417.9380000000003</v>
      </c>
      <c r="L30" s="117"/>
      <c r="M30" s="117">
        <v>1930.04</v>
      </c>
      <c r="N30" s="117"/>
      <c r="O30" s="117">
        <v>5583.3950000000004</v>
      </c>
      <c r="P30" s="117"/>
      <c r="Q30" s="117">
        <v>380489.63599999994</v>
      </c>
      <c r="R30" s="117"/>
      <c r="S30" s="117">
        <v>43592.580999999998</v>
      </c>
      <c r="T30" s="117"/>
      <c r="U30" s="117">
        <v>5264.6339999999991</v>
      </c>
      <c r="V30" s="117"/>
      <c r="W30" s="117">
        <v>13741.351000000002</v>
      </c>
      <c r="X30" s="117"/>
      <c r="Y30" s="117">
        <v>9011.9590000000007</v>
      </c>
      <c r="Z30" s="117"/>
      <c r="AA30" s="117">
        <v>9302.509</v>
      </c>
      <c r="AB30" s="117"/>
      <c r="AC30" s="324">
        <f>G30+I30+K30+M30+O30+Q30+S30+U30+W30+Y30+AA30</f>
        <v>501980.64299999998</v>
      </c>
      <c r="AD30" s="180"/>
      <c r="AE30" s="74"/>
    </row>
    <row r="31" spans="1:31" ht="6.75" customHeight="1" x14ac:dyDescent="0.2">
      <c r="A31" s="987"/>
      <c r="B31" s="113"/>
      <c r="C31" s="322"/>
      <c r="D31" s="118"/>
      <c r="E31" s="451"/>
      <c r="F31" s="74"/>
      <c r="G31" s="117"/>
      <c r="H31" s="117"/>
      <c r="I31" s="117"/>
      <c r="J31" s="117"/>
      <c r="K31" s="117"/>
      <c r="L31" s="117"/>
      <c r="M31" s="117"/>
      <c r="N31" s="117"/>
      <c r="O31" s="117"/>
      <c r="P31" s="117"/>
      <c r="Q31" s="117"/>
      <c r="R31" s="117"/>
      <c r="S31" s="117"/>
      <c r="T31" s="117"/>
      <c r="U31" s="117"/>
      <c r="V31" s="117"/>
      <c r="W31" s="117"/>
      <c r="X31" s="117"/>
      <c r="Y31" s="117"/>
      <c r="Z31" s="117"/>
      <c r="AA31" s="117"/>
      <c r="AB31" s="117"/>
      <c r="AC31" s="324"/>
      <c r="AD31" s="180"/>
      <c r="AE31" s="74"/>
    </row>
    <row r="32" spans="1:31" x14ac:dyDescent="0.2">
      <c r="A32" s="987"/>
      <c r="B32" s="113"/>
      <c r="C32" s="130">
        <v>2020</v>
      </c>
      <c r="D32" s="264"/>
      <c r="E32" s="495" t="s">
        <v>428</v>
      </c>
      <c r="F32" s="74"/>
      <c r="G32" s="117">
        <v>32640.169000000002</v>
      </c>
      <c r="H32" s="117"/>
      <c r="I32" s="117">
        <v>345.572</v>
      </c>
      <c r="J32" s="117"/>
      <c r="K32" s="117">
        <v>1690.3330000000001</v>
      </c>
      <c r="L32" s="117"/>
      <c r="M32" s="117">
        <v>1866.306</v>
      </c>
      <c r="N32" s="117"/>
      <c r="O32" s="117">
        <v>4161.5309999999999</v>
      </c>
      <c r="P32" s="117"/>
      <c r="Q32" s="117">
        <v>401565.84299999999</v>
      </c>
      <c r="R32" s="117"/>
      <c r="S32" s="117">
        <v>40029.177000000003</v>
      </c>
      <c r="T32" s="117"/>
      <c r="U32" s="117">
        <v>5948.4520000000002</v>
      </c>
      <c r="V32" s="117"/>
      <c r="W32" s="117">
        <v>13112.692000000001</v>
      </c>
      <c r="X32" s="117"/>
      <c r="Y32" s="117">
        <v>9322.0850000000009</v>
      </c>
      <c r="Z32" s="117"/>
      <c r="AA32" s="117">
        <v>8049.7960000000003</v>
      </c>
      <c r="AB32" s="26"/>
      <c r="AC32" s="324">
        <f>G32+I32+K32+M32+O32+Q32+S32+U32+W32+Y32+AA32</f>
        <v>518731.95600000001</v>
      </c>
      <c r="AD32" s="180"/>
      <c r="AE32" s="74"/>
    </row>
    <row r="33" spans="1:58" ht="3.75" customHeight="1" x14ac:dyDescent="0.2">
      <c r="A33" s="987"/>
      <c r="B33" s="113"/>
      <c r="C33" s="271"/>
      <c r="D33" s="451"/>
      <c r="E33" s="130"/>
      <c r="F33" s="74"/>
      <c r="G33" s="323"/>
      <c r="H33" s="148"/>
      <c r="I33" s="323"/>
      <c r="J33" s="148"/>
      <c r="K33" s="323"/>
      <c r="L33" s="148"/>
      <c r="M33" s="323"/>
      <c r="N33" s="148"/>
      <c r="O33" s="323"/>
      <c r="P33" s="148"/>
      <c r="Q33" s="323"/>
      <c r="R33" s="148"/>
      <c r="S33" s="323"/>
      <c r="T33" s="148"/>
      <c r="U33" s="323"/>
      <c r="V33" s="148"/>
      <c r="W33" s="323"/>
      <c r="X33" s="148"/>
      <c r="Y33" s="323"/>
      <c r="Z33" s="148"/>
      <c r="AA33" s="323"/>
      <c r="AB33" s="134"/>
      <c r="AC33" s="323"/>
      <c r="AD33" s="180"/>
      <c r="AE33" s="74"/>
    </row>
    <row r="34" spans="1:58" ht="6.75" customHeight="1" x14ac:dyDescent="0.2">
      <c r="A34" s="987"/>
      <c r="B34" s="195"/>
      <c r="C34" s="266"/>
      <c r="D34" s="873"/>
      <c r="E34" s="267"/>
      <c r="F34" s="122"/>
      <c r="G34" s="177"/>
      <c r="H34" s="149"/>
      <c r="I34" s="177"/>
      <c r="J34" s="149"/>
      <c r="K34" s="177"/>
      <c r="L34" s="149"/>
      <c r="M34" s="177"/>
      <c r="N34" s="149"/>
      <c r="O34" s="177"/>
      <c r="P34" s="149"/>
      <c r="Q34" s="177"/>
      <c r="R34" s="149"/>
      <c r="S34" s="177"/>
      <c r="T34" s="149"/>
      <c r="U34" s="177"/>
      <c r="V34" s="149"/>
      <c r="W34" s="177"/>
      <c r="X34" s="149"/>
      <c r="Y34" s="177"/>
      <c r="Z34" s="149"/>
      <c r="AA34" s="177"/>
      <c r="AB34" s="348"/>
      <c r="AC34" s="177"/>
      <c r="AD34" s="897"/>
      <c r="AE34" s="74"/>
    </row>
    <row r="35" spans="1:58" ht="6.75" customHeight="1" x14ac:dyDescent="0.2">
      <c r="A35" s="987"/>
      <c r="B35" s="327"/>
      <c r="C35" s="874"/>
      <c r="D35" s="875"/>
      <c r="E35" s="272"/>
      <c r="F35" s="829"/>
      <c r="G35" s="328"/>
      <c r="H35" s="329"/>
      <c r="I35" s="328"/>
      <c r="J35" s="329"/>
      <c r="K35" s="328"/>
      <c r="L35" s="329"/>
      <c r="M35" s="328"/>
      <c r="N35" s="329"/>
      <c r="O35" s="328"/>
      <c r="P35" s="329"/>
      <c r="Q35" s="328"/>
      <c r="R35" s="329"/>
      <c r="S35" s="328"/>
      <c r="T35" s="329"/>
      <c r="U35" s="328"/>
      <c r="V35" s="329"/>
      <c r="W35" s="328"/>
      <c r="X35" s="329"/>
      <c r="Y35" s="328"/>
      <c r="Z35" s="329"/>
      <c r="AA35" s="328"/>
      <c r="AB35" s="349"/>
      <c r="AC35" s="328"/>
      <c r="AD35" s="547"/>
      <c r="AE35" s="74"/>
    </row>
    <row r="36" spans="1:58" s="74" customFormat="1" ht="11.4" x14ac:dyDescent="0.2">
      <c r="A36" s="987"/>
      <c r="B36" s="110"/>
      <c r="C36" s="275">
        <v>2021</v>
      </c>
      <c r="D36" s="130"/>
      <c r="E36" s="111" t="s">
        <v>429</v>
      </c>
      <c r="G36" s="324">
        <v>3057.4079999999999</v>
      </c>
      <c r="H36" s="147"/>
      <c r="I36" s="324">
        <v>42.320999999999998</v>
      </c>
      <c r="J36" s="147"/>
      <c r="K36" s="324">
        <v>113.736</v>
      </c>
      <c r="L36" s="147"/>
      <c r="M36" s="324">
        <v>160.04499999999999</v>
      </c>
      <c r="N36" s="147"/>
      <c r="O36" s="324">
        <v>544.97900000000004</v>
      </c>
      <c r="P36" s="147"/>
      <c r="Q36" s="324">
        <v>31287.088</v>
      </c>
      <c r="R36" s="147"/>
      <c r="S36" s="324">
        <v>4114.3680000000004</v>
      </c>
      <c r="T36" s="147"/>
      <c r="U36" s="324">
        <v>420.99400000000003</v>
      </c>
      <c r="V36" s="147"/>
      <c r="W36" s="324">
        <v>1158.567</v>
      </c>
      <c r="X36" s="147"/>
      <c r="Y36" s="324">
        <v>760.83299999999997</v>
      </c>
      <c r="Z36" s="147"/>
      <c r="AA36" s="324">
        <v>976.84199999999998</v>
      </c>
      <c r="AB36" s="26"/>
      <c r="AC36" s="324">
        <f>G36+I36+K36+M36+O36+Q36+S36+U36+W36+Y36+AA36</f>
        <v>42637.180999999997</v>
      </c>
      <c r="AD36" s="180"/>
      <c r="AE36" s="957"/>
      <c r="AF36" s="275"/>
      <c r="AG36" s="130"/>
      <c r="AH36" s="111"/>
      <c r="AJ36" s="324"/>
      <c r="AK36" s="147"/>
      <c r="AL36" s="324"/>
      <c r="AM36" s="147"/>
      <c r="AN36" s="324"/>
      <c r="AO36" s="147"/>
      <c r="AP36" s="324"/>
      <c r="AQ36" s="147"/>
      <c r="AR36" s="324"/>
      <c r="AS36" s="147"/>
      <c r="AT36" s="324"/>
      <c r="AU36" s="147"/>
      <c r="AV36" s="324"/>
      <c r="AW36" s="147"/>
      <c r="AX36" s="324"/>
      <c r="AY36" s="147"/>
      <c r="AZ36" s="324"/>
      <c r="BA36" s="147"/>
      <c r="BB36" s="324"/>
      <c r="BC36" s="147"/>
      <c r="BD36" s="324"/>
      <c r="BE36" s="26"/>
      <c r="BF36" s="324"/>
    </row>
    <row r="37" spans="1:58" ht="6.75" customHeight="1" x14ac:dyDescent="0.2">
      <c r="A37" s="987"/>
      <c r="B37" s="109"/>
      <c r="C37" s="275"/>
      <c r="D37" s="275"/>
      <c r="E37" s="133"/>
      <c r="F37" s="74"/>
      <c r="G37" s="134"/>
      <c r="H37" s="134"/>
      <c r="I37" s="134"/>
      <c r="J37" s="134"/>
      <c r="K37" s="134"/>
      <c r="L37" s="134"/>
      <c r="M37" s="134"/>
      <c r="N37" s="134"/>
      <c r="O37" s="134"/>
      <c r="P37" s="134"/>
      <c r="Q37" s="134"/>
      <c r="R37" s="134"/>
      <c r="S37" s="134"/>
      <c r="T37" s="134"/>
      <c r="U37" s="134"/>
      <c r="V37" s="134"/>
      <c r="W37" s="134"/>
      <c r="X37" s="134"/>
      <c r="Y37" s="134"/>
      <c r="Z37" s="134"/>
      <c r="AA37" s="134"/>
      <c r="AB37" s="74"/>
      <c r="AC37" s="134"/>
      <c r="AD37" s="180"/>
      <c r="AE37" s="74"/>
      <c r="AF37" s="275"/>
      <c r="AG37" s="275"/>
      <c r="AH37" s="133"/>
      <c r="AI37" s="74"/>
      <c r="AJ37" s="134"/>
      <c r="AK37" s="134"/>
      <c r="AL37" s="134"/>
      <c r="AM37" s="134"/>
      <c r="AN37" s="134"/>
      <c r="AO37" s="134"/>
      <c r="AP37" s="134"/>
      <c r="AQ37" s="134"/>
      <c r="AR37" s="134"/>
      <c r="AS37" s="134"/>
      <c r="AT37" s="134"/>
      <c r="AU37" s="134"/>
      <c r="AV37" s="134"/>
      <c r="AW37" s="134"/>
      <c r="AX37" s="134"/>
      <c r="AY37" s="134"/>
      <c r="AZ37" s="134"/>
      <c r="BA37" s="134"/>
      <c r="BB37" s="134"/>
      <c r="BC37" s="134"/>
      <c r="BD37" s="134"/>
      <c r="BE37" s="74"/>
      <c r="BF37" s="134"/>
    </row>
    <row r="38" spans="1:58" ht="11.4" x14ac:dyDescent="0.2">
      <c r="A38" s="987"/>
      <c r="B38" s="109"/>
      <c r="C38" s="275"/>
      <c r="D38" s="130"/>
      <c r="E38" s="111" t="s">
        <v>423</v>
      </c>
      <c r="F38" s="74"/>
      <c r="G38" s="324">
        <v>3058.049</v>
      </c>
      <c r="H38" s="147"/>
      <c r="I38" s="324">
        <v>19.173999999999999</v>
      </c>
      <c r="J38" s="147"/>
      <c r="K38" s="324">
        <v>163.06399999999999</v>
      </c>
      <c r="L38" s="147"/>
      <c r="M38" s="324">
        <v>164.12899999999999</v>
      </c>
      <c r="N38" s="147"/>
      <c r="O38" s="324">
        <v>579.54499999999996</v>
      </c>
      <c r="P38" s="147"/>
      <c r="Q38" s="324">
        <v>31563.995999999999</v>
      </c>
      <c r="R38" s="147"/>
      <c r="S38" s="324">
        <v>4458.8639999999996</v>
      </c>
      <c r="T38" s="147"/>
      <c r="U38" s="324">
        <v>498.61500000000001</v>
      </c>
      <c r="V38" s="147"/>
      <c r="W38" s="324">
        <v>1210.7929999999999</v>
      </c>
      <c r="X38" s="147"/>
      <c r="Y38" s="324">
        <v>879.83100000000002</v>
      </c>
      <c r="Z38" s="147"/>
      <c r="AA38" s="324">
        <v>721.35699999999997</v>
      </c>
      <c r="AB38" s="26"/>
      <c r="AC38" s="324">
        <f>G38+I38+K38+M38+O38+Q38+S38+U38+W38+Y38+AA38</f>
        <v>43317.417000000001</v>
      </c>
      <c r="AD38" s="180"/>
      <c r="AE38" s="74"/>
      <c r="AF38" s="275"/>
      <c r="AG38" s="130"/>
      <c r="AH38" s="111"/>
      <c r="AI38" s="74"/>
      <c r="AJ38" s="324"/>
      <c r="AK38" s="147"/>
      <c r="AL38" s="324"/>
      <c r="AM38" s="147"/>
      <c r="AN38" s="324"/>
      <c r="AO38" s="147"/>
      <c r="AP38" s="324"/>
      <c r="AQ38" s="147"/>
      <c r="AR38" s="324"/>
      <c r="AS38" s="147"/>
      <c r="AT38" s="324"/>
      <c r="AU38" s="147"/>
      <c r="AV38" s="324"/>
      <c r="AW38" s="147"/>
      <c r="AX38" s="324"/>
      <c r="AY38" s="147"/>
      <c r="AZ38" s="324"/>
      <c r="BA38" s="147"/>
      <c r="BB38" s="324"/>
      <c r="BC38" s="147"/>
      <c r="BD38" s="324"/>
      <c r="BE38" s="26"/>
      <c r="BF38" s="324"/>
    </row>
    <row r="39" spans="1:58" ht="6.75" customHeight="1" x14ac:dyDescent="0.2">
      <c r="A39" s="987"/>
      <c r="B39" s="109"/>
      <c r="C39" s="275"/>
      <c r="D39" s="275"/>
      <c r="E39" s="133"/>
      <c r="F39" s="74"/>
      <c r="G39" s="134"/>
      <c r="H39" s="134"/>
      <c r="I39" s="134"/>
      <c r="J39" s="134"/>
      <c r="K39" s="134"/>
      <c r="L39" s="134"/>
      <c r="M39" s="134"/>
      <c r="N39" s="134"/>
      <c r="O39" s="134"/>
      <c r="P39" s="134"/>
      <c r="Q39" s="134"/>
      <c r="R39" s="134"/>
      <c r="S39" s="134"/>
      <c r="T39" s="134"/>
      <c r="U39" s="134"/>
      <c r="V39" s="134"/>
      <c r="W39" s="134"/>
      <c r="X39" s="134"/>
      <c r="Y39" s="134"/>
      <c r="Z39" s="134"/>
      <c r="AA39" s="134"/>
      <c r="AB39" s="74"/>
      <c r="AC39" s="134"/>
      <c r="AD39" s="180"/>
      <c r="AE39" s="74"/>
      <c r="AF39" s="275"/>
      <c r="AG39" s="275"/>
      <c r="AH39" s="133"/>
      <c r="AI39" s="74"/>
      <c r="AJ39" s="134"/>
      <c r="AK39" s="134"/>
      <c r="AL39" s="134"/>
      <c r="AM39" s="134"/>
      <c r="AN39" s="134"/>
      <c r="AO39" s="134"/>
      <c r="AP39" s="134"/>
      <c r="AQ39" s="134"/>
      <c r="AR39" s="134"/>
      <c r="AS39" s="134"/>
      <c r="AT39" s="134"/>
      <c r="AU39" s="134"/>
      <c r="AV39" s="134"/>
      <c r="AW39" s="134"/>
      <c r="AX39" s="134"/>
      <c r="AY39" s="134"/>
      <c r="AZ39" s="134"/>
      <c r="BA39" s="134"/>
      <c r="BB39" s="134"/>
      <c r="BC39" s="134"/>
      <c r="BD39" s="134"/>
      <c r="BE39" s="74"/>
      <c r="BF39" s="134"/>
    </row>
    <row r="40" spans="1:58" x14ac:dyDescent="0.2">
      <c r="A40" s="987"/>
      <c r="B40" s="109"/>
      <c r="C40" s="275"/>
      <c r="D40" s="130"/>
      <c r="E40" s="111" t="s">
        <v>422</v>
      </c>
      <c r="F40" s="74"/>
      <c r="G40" s="324">
        <v>3350.82</v>
      </c>
      <c r="H40" s="147"/>
      <c r="I40" s="324">
        <v>28.134</v>
      </c>
      <c r="J40" s="147"/>
      <c r="K40" s="324">
        <v>127.91200000000001</v>
      </c>
      <c r="L40" s="147"/>
      <c r="M40" s="324">
        <v>163.19</v>
      </c>
      <c r="N40" s="147"/>
      <c r="O40" s="324">
        <v>1237.001</v>
      </c>
      <c r="P40" s="147"/>
      <c r="Q40" s="324">
        <v>31201.163</v>
      </c>
      <c r="R40" s="147"/>
      <c r="S40" s="324">
        <v>4032.1289999999999</v>
      </c>
      <c r="T40" s="147"/>
      <c r="U40" s="324">
        <v>494.07400000000001</v>
      </c>
      <c r="V40" s="147"/>
      <c r="W40" s="324">
        <v>1145.171</v>
      </c>
      <c r="X40" s="147"/>
      <c r="Y40" s="324">
        <v>820.03599999999994</v>
      </c>
      <c r="Z40" s="147"/>
      <c r="AA40" s="324">
        <v>934.87099999999998</v>
      </c>
      <c r="AB40" s="26"/>
      <c r="AC40" s="324">
        <f>G40+I40+K40+M40+O40+Q40+S40+U40+W40+Y40+AA40</f>
        <v>43534.501000000004</v>
      </c>
      <c r="AD40" s="180"/>
      <c r="AE40" s="74"/>
      <c r="AF40" s="275"/>
      <c r="AG40" s="130"/>
      <c r="AH40" s="111"/>
      <c r="AI40" s="74"/>
      <c r="AJ40" s="324"/>
      <c r="AK40" s="147"/>
      <c r="AL40" s="324"/>
      <c r="AM40" s="147"/>
      <c r="AN40" s="324"/>
      <c r="AO40" s="147"/>
      <c r="AP40" s="324"/>
      <c r="AQ40" s="147"/>
      <c r="AR40" s="324"/>
      <c r="AS40" s="147"/>
      <c r="AT40" s="324"/>
      <c r="AU40" s="147"/>
      <c r="AV40" s="324"/>
      <c r="AW40" s="147"/>
      <c r="AX40" s="324"/>
      <c r="AY40" s="147"/>
      <c r="AZ40" s="324"/>
      <c r="BA40" s="147"/>
      <c r="BB40" s="324"/>
      <c r="BC40" s="147"/>
      <c r="BD40" s="324"/>
      <c r="BE40" s="26"/>
      <c r="BF40" s="324"/>
    </row>
    <row r="41" spans="1:58" ht="11.4" customHeight="1" x14ac:dyDescent="0.2">
      <c r="A41" s="987"/>
      <c r="B41" s="109"/>
      <c r="C41" s="275"/>
      <c r="D41" s="275"/>
      <c r="E41" s="133"/>
      <c r="F41" s="74"/>
      <c r="G41" s="134"/>
      <c r="H41" s="134"/>
      <c r="I41" s="134"/>
      <c r="J41" s="134"/>
      <c r="K41" s="134"/>
      <c r="L41" s="134"/>
      <c r="M41" s="134"/>
      <c r="N41" s="134"/>
      <c r="O41" s="134"/>
      <c r="P41" s="134"/>
      <c r="Q41" s="134"/>
      <c r="R41" s="134"/>
      <c r="S41" s="134"/>
      <c r="T41" s="134"/>
      <c r="U41" s="134"/>
      <c r="V41" s="134"/>
      <c r="W41" s="134"/>
      <c r="X41" s="134"/>
      <c r="Y41" s="134"/>
      <c r="Z41" s="134"/>
      <c r="AA41" s="134"/>
      <c r="AB41" s="74"/>
      <c r="AC41" s="134"/>
      <c r="AD41" s="180"/>
      <c r="AE41" s="74"/>
      <c r="AF41" s="275"/>
      <c r="AG41" s="275"/>
      <c r="AH41" s="133"/>
      <c r="AI41" s="74"/>
      <c r="AJ41" s="134"/>
      <c r="AK41" s="134"/>
      <c r="AL41" s="134"/>
      <c r="AM41" s="134"/>
      <c r="AN41" s="134"/>
      <c r="AO41" s="134"/>
      <c r="AP41" s="134"/>
      <c r="AQ41" s="134"/>
      <c r="AR41" s="134"/>
      <c r="AS41" s="134"/>
      <c r="AT41" s="134"/>
      <c r="AU41" s="134"/>
      <c r="AV41" s="134"/>
      <c r="AW41" s="134"/>
      <c r="AX41" s="134"/>
      <c r="AY41" s="134"/>
      <c r="AZ41" s="134"/>
      <c r="BA41" s="134"/>
      <c r="BB41" s="134"/>
      <c r="BC41" s="134"/>
      <c r="BD41" s="134"/>
      <c r="BE41" s="74"/>
      <c r="BF41" s="134"/>
    </row>
    <row r="42" spans="1:58" ht="13.2" customHeight="1" x14ac:dyDescent="0.2">
      <c r="A42" s="987"/>
      <c r="B42" s="113"/>
      <c r="C42" s="130">
        <v>2020</v>
      </c>
      <c r="D42" s="130"/>
      <c r="E42" s="111" t="s">
        <v>41</v>
      </c>
      <c r="F42" s="74"/>
      <c r="G42" s="324">
        <v>2783.13</v>
      </c>
      <c r="H42" s="147"/>
      <c r="I42" s="324">
        <v>13.244</v>
      </c>
      <c r="J42" s="147"/>
      <c r="K42" s="324">
        <v>117.968</v>
      </c>
      <c r="L42" s="147"/>
      <c r="M42" s="324">
        <v>162.61099999999999</v>
      </c>
      <c r="N42" s="147"/>
      <c r="O42" s="324">
        <v>461.38900000000001</v>
      </c>
      <c r="P42" s="147"/>
      <c r="Q42" s="324">
        <v>31497.835999999999</v>
      </c>
      <c r="R42" s="147"/>
      <c r="S42" s="324">
        <v>4046.6439999999998</v>
      </c>
      <c r="T42" s="147"/>
      <c r="U42" s="324">
        <v>575.96799999999996</v>
      </c>
      <c r="V42" s="147"/>
      <c r="W42" s="324">
        <v>1166.9290000000001</v>
      </c>
      <c r="X42" s="147"/>
      <c r="Y42" s="324">
        <v>827.73500000000001</v>
      </c>
      <c r="Z42" s="147"/>
      <c r="AA42" s="324">
        <v>702.80499999999995</v>
      </c>
      <c r="AB42" s="26"/>
      <c r="AC42" s="324">
        <f>G42+I42+K42+M42+O42+Q42+S42+U42+W42+Y42+AA42</f>
        <v>42356.258999999998</v>
      </c>
      <c r="AD42" s="174"/>
      <c r="AE42" s="74"/>
      <c r="AF42" s="130"/>
      <c r="AG42" s="130"/>
      <c r="AH42" s="132"/>
      <c r="AI42" s="74"/>
      <c r="AJ42" s="74"/>
      <c r="AK42" s="74"/>
      <c r="AL42" s="74"/>
      <c r="AM42" s="74"/>
      <c r="AN42" s="74"/>
      <c r="AO42" s="74"/>
      <c r="AP42" s="74"/>
      <c r="AQ42" s="74"/>
      <c r="AR42" s="74"/>
      <c r="AS42" s="74"/>
      <c r="AT42" s="74"/>
      <c r="AU42" s="74"/>
      <c r="AV42" s="134"/>
      <c r="AW42" s="134"/>
      <c r="AX42" s="134"/>
      <c r="AY42" s="134"/>
      <c r="AZ42" s="134"/>
      <c r="BA42" s="134"/>
      <c r="BB42" s="134"/>
      <c r="BC42" s="134"/>
      <c r="BD42" s="134"/>
      <c r="BE42" s="134"/>
      <c r="BF42" s="323"/>
    </row>
    <row r="43" spans="1:58" ht="6.6" customHeight="1" x14ac:dyDescent="0.2">
      <c r="A43" s="987"/>
      <c r="B43" s="109"/>
      <c r="C43" s="275"/>
      <c r="D43" s="330"/>
      <c r="E43" s="133"/>
      <c r="F43" s="74"/>
      <c r="G43" s="134"/>
      <c r="H43" s="134"/>
      <c r="I43" s="134"/>
      <c r="J43" s="134"/>
      <c r="K43" s="134"/>
      <c r="L43" s="134"/>
      <c r="M43" s="134"/>
      <c r="N43" s="134"/>
      <c r="O43" s="134"/>
      <c r="P43" s="134"/>
      <c r="Q43" s="134"/>
      <c r="R43" s="134"/>
      <c r="S43" s="134"/>
      <c r="T43" s="134"/>
      <c r="U43" s="134"/>
      <c r="V43" s="134"/>
      <c r="W43" s="134"/>
      <c r="X43" s="134"/>
      <c r="Y43" s="134"/>
      <c r="Z43" s="134"/>
      <c r="AA43" s="134"/>
      <c r="AB43" s="134"/>
      <c r="AC43" s="324"/>
      <c r="AD43" s="174"/>
      <c r="AE43" s="74"/>
      <c r="AF43" s="275"/>
      <c r="AG43" s="330"/>
      <c r="AH43" s="111"/>
      <c r="AI43" s="74"/>
      <c r="AJ43" s="134"/>
      <c r="AK43" s="134"/>
      <c r="AL43" s="134"/>
      <c r="AM43" s="134"/>
      <c r="AN43" s="134"/>
      <c r="AO43" s="134"/>
      <c r="AP43" s="134"/>
      <c r="AQ43" s="134"/>
      <c r="AR43" s="134"/>
      <c r="AS43" s="134"/>
      <c r="AT43" s="134"/>
      <c r="AU43" s="134"/>
      <c r="AV43" s="134"/>
      <c r="AW43" s="134"/>
      <c r="AX43" s="134"/>
      <c r="AY43" s="134"/>
      <c r="AZ43" s="134"/>
      <c r="BA43" s="134"/>
      <c r="BB43" s="134"/>
      <c r="BC43" s="134"/>
      <c r="BD43" s="134"/>
      <c r="BE43" s="134"/>
      <c r="BF43" s="324"/>
    </row>
    <row r="44" spans="1:58" ht="11.25" customHeight="1" x14ac:dyDescent="0.2">
      <c r="A44" s="987"/>
      <c r="B44" s="113"/>
      <c r="C44" s="275"/>
      <c r="D44" s="275"/>
      <c r="E44" s="111" t="s">
        <v>423</v>
      </c>
      <c r="F44" s="74"/>
      <c r="G44" s="324">
        <v>3144.404</v>
      </c>
      <c r="H44" s="147"/>
      <c r="I44" s="324">
        <v>39.222000000000001</v>
      </c>
      <c r="J44" s="147"/>
      <c r="K44" s="324">
        <v>126.377</v>
      </c>
      <c r="L44" s="147"/>
      <c r="M44" s="324">
        <v>194.27199999999999</v>
      </c>
      <c r="N44" s="147"/>
      <c r="O44" s="324">
        <v>422.34100000000001</v>
      </c>
      <c r="P44" s="147"/>
      <c r="Q44" s="324">
        <v>33228.338000000003</v>
      </c>
      <c r="R44" s="147"/>
      <c r="S44" s="324">
        <v>3816.3319999999999</v>
      </c>
      <c r="T44" s="147"/>
      <c r="U44" s="324">
        <v>604.04200000000003</v>
      </c>
      <c r="V44" s="147"/>
      <c r="W44" s="324">
        <v>1159.923</v>
      </c>
      <c r="X44" s="147"/>
      <c r="Y44" s="324">
        <v>734.63199999999995</v>
      </c>
      <c r="Z44" s="147"/>
      <c r="AA44" s="324">
        <v>885.30499999999995</v>
      </c>
      <c r="AB44" s="26"/>
      <c r="AC44" s="324">
        <f>G44+I44+K44+M44+O44+Q44+S44+U44+W44+Y44+AA44</f>
        <v>44355.188000000009</v>
      </c>
      <c r="AD44" s="180"/>
      <c r="AE44" s="74"/>
      <c r="AF44" s="275"/>
      <c r="AG44" s="275"/>
      <c r="AH44" s="133"/>
      <c r="AI44" s="74"/>
      <c r="AJ44" s="134"/>
      <c r="AK44" s="134"/>
      <c r="AL44" s="134"/>
      <c r="AM44" s="134"/>
      <c r="AN44" s="134"/>
      <c r="AO44" s="134"/>
      <c r="AP44" s="134"/>
      <c r="AQ44" s="134"/>
      <c r="AR44" s="134"/>
      <c r="AS44" s="134"/>
      <c r="AT44" s="134"/>
      <c r="AU44" s="134"/>
      <c r="AV44" s="134"/>
      <c r="AW44" s="134"/>
      <c r="AX44" s="134"/>
      <c r="AY44" s="134"/>
      <c r="AZ44" s="134"/>
      <c r="BA44" s="134"/>
      <c r="BB44" s="134"/>
      <c r="BC44" s="134"/>
      <c r="BD44" s="134"/>
      <c r="BE44" s="74"/>
      <c r="BF44" s="134"/>
    </row>
    <row r="45" spans="1:58" ht="6.75" customHeight="1" x14ac:dyDescent="0.2">
      <c r="A45" s="987"/>
      <c r="B45" s="113"/>
      <c r="C45" s="275"/>
      <c r="D45" s="330"/>
      <c r="E45" s="133"/>
      <c r="F45" s="74"/>
      <c r="G45" s="134"/>
      <c r="H45" s="134"/>
      <c r="I45" s="134"/>
      <c r="J45" s="134"/>
      <c r="K45" s="134"/>
      <c r="L45" s="134"/>
      <c r="M45" s="134"/>
      <c r="N45" s="134"/>
      <c r="O45" s="134"/>
      <c r="P45" s="134"/>
      <c r="Q45" s="134"/>
      <c r="R45" s="134"/>
      <c r="S45" s="134"/>
      <c r="T45" s="134"/>
      <c r="U45" s="134"/>
      <c r="V45" s="134"/>
      <c r="W45" s="134"/>
      <c r="X45" s="134"/>
      <c r="Y45" s="134"/>
      <c r="Z45" s="134"/>
      <c r="AA45" s="134"/>
      <c r="AB45" s="134"/>
      <c r="AC45" s="324"/>
      <c r="AD45" s="174"/>
      <c r="AE45" s="74"/>
      <c r="AF45" s="275"/>
      <c r="AG45" s="330"/>
      <c r="AH45" s="111"/>
      <c r="AI45" s="74"/>
      <c r="AJ45" s="134"/>
      <c r="AK45" s="134"/>
      <c r="AL45" s="134"/>
      <c r="AM45" s="134"/>
      <c r="AN45" s="134"/>
      <c r="AO45" s="134"/>
      <c r="AP45" s="134"/>
      <c r="AQ45" s="134"/>
      <c r="AR45" s="134"/>
      <c r="AS45" s="134"/>
      <c r="AT45" s="134"/>
      <c r="AU45" s="134"/>
      <c r="AV45" s="134"/>
      <c r="AW45" s="134"/>
      <c r="AX45" s="134"/>
      <c r="AY45" s="134"/>
      <c r="AZ45" s="134"/>
      <c r="BA45" s="134"/>
      <c r="BB45" s="134"/>
      <c r="BC45" s="134"/>
      <c r="BD45" s="134"/>
      <c r="BE45" s="134"/>
      <c r="BF45" s="324"/>
    </row>
    <row r="46" spans="1:58" ht="11.4" customHeight="1" x14ac:dyDescent="0.2">
      <c r="A46" s="987"/>
      <c r="B46" s="113"/>
      <c r="C46" s="275"/>
      <c r="D46" s="275"/>
      <c r="E46" s="111" t="s">
        <v>422</v>
      </c>
      <c r="F46" s="74"/>
      <c r="G46" s="324">
        <v>3582.663</v>
      </c>
      <c r="H46" s="147"/>
      <c r="I46" s="324">
        <v>29.245999999999999</v>
      </c>
      <c r="J46" s="147"/>
      <c r="K46" s="324">
        <v>135.05699999999999</v>
      </c>
      <c r="L46" s="147"/>
      <c r="M46" s="324">
        <v>213.589</v>
      </c>
      <c r="N46" s="147"/>
      <c r="O46" s="324">
        <v>293.00900000000001</v>
      </c>
      <c r="P46" s="147"/>
      <c r="Q46" s="324">
        <v>36629.317999999999</v>
      </c>
      <c r="R46" s="147"/>
      <c r="S46" s="324">
        <v>3889.0709999999999</v>
      </c>
      <c r="T46" s="147"/>
      <c r="U46" s="324">
        <v>308.26600000000002</v>
      </c>
      <c r="V46" s="147"/>
      <c r="W46" s="324">
        <v>1378.806</v>
      </c>
      <c r="X46" s="147"/>
      <c r="Y46" s="324">
        <v>947.64099999999996</v>
      </c>
      <c r="Z46" s="147"/>
      <c r="AA46" s="324">
        <v>863.71199999999999</v>
      </c>
      <c r="AB46" s="26"/>
      <c r="AC46" s="324">
        <f>G46+I46+K46+M46+O46+Q46+S46+U46+W46+Y46+AA46</f>
        <v>48270.377999999997</v>
      </c>
      <c r="AD46" s="180"/>
      <c r="AE46" s="74"/>
      <c r="AF46" s="275"/>
      <c r="AG46" s="275"/>
      <c r="AH46" s="133"/>
      <c r="AI46" s="74"/>
      <c r="AJ46" s="134"/>
      <c r="AK46" s="134"/>
      <c r="AL46" s="134"/>
      <c r="AM46" s="134"/>
      <c r="AN46" s="134"/>
      <c r="AO46" s="134"/>
      <c r="AP46" s="134"/>
      <c r="AQ46" s="134"/>
      <c r="AR46" s="134"/>
      <c r="AS46" s="134"/>
      <c r="AT46" s="134"/>
      <c r="AU46" s="134"/>
      <c r="AV46" s="134"/>
      <c r="AW46" s="134"/>
      <c r="AX46" s="134"/>
      <c r="AY46" s="134"/>
      <c r="AZ46" s="134"/>
      <c r="BA46" s="134"/>
      <c r="BB46" s="134"/>
      <c r="BC46" s="134"/>
      <c r="BD46" s="134"/>
      <c r="BE46" s="74"/>
      <c r="BF46" s="134"/>
    </row>
    <row r="47" spans="1:58" ht="5.25" customHeight="1" x14ac:dyDescent="0.2">
      <c r="A47" s="987"/>
      <c r="B47" s="113"/>
      <c r="C47" s="275"/>
      <c r="D47" s="330"/>
      <c r="E47" s="111"/>
      <c r="F47" s="74"/>
      <c r="G47" s="134"/>
      <c r="H47" s="134"/>
      <c r="I47" s="134"/>
      <c r="J47" s="134"/>
      <c r="K47" s="134"/>
      <c r="L47" s="134"/>
      <c r="M47" s="134"/>
      <c r="N47" s="134"/>
      <c r="O47" s="134"/>
      <c r="P47" s="134"/>
      <c r="Q47" s="134"/>
      <c r="R47" s="134"/>
      <c r="S47" s="134"/>
      <c r="T47" s="134"/>
      <c r="U47" s="134"/>
      <c r="V47" s="134"/>
      <c r="W47" s="134"/>
      <c r="X47" s="134"/>
      <c r="Y47" s="134"/>
      <c r="Z47" s="134"/>
      <c r="AA47" s="134"/>
      <c r="AB47" s="134"/>
      <c r="AC47" s="324"/>
      <c r="AD47" s="180"/>
      <c r="AE47" s="74"/>
      <c r="AF47" s="275"/>
      <c r="AG47" s="330"/>
      <c r="AH47" s="111"/>
      <c r="AI47" s="74"/>
      <c r="AJ47" s="134"/>
      <c r="AK47" s="134"/>
      <c r="AL47" s="134"/>
      <c r="AM47" s="134"/>
      <c r="AN47" s="134"/>
      <c r="AO47" s="134"/>
      <c r="AP47" s="134"/>
      <c r="AQ47" s="134"/>
      <c r="AR47" s="134"/>
      <c r="AS47" s="134"/>
      <c r="AT47" s="134"/>
      <c r="AU47" s="134"/>
      <c r="AV47" s="134"/>
      <c r="AW47" s="134"/>
      <c r="AX47" s="134"/>
      <c r="AY47" s="134"/>
      <c r="AZ47" s="134"/>
      <c r="BA47" s="134"/>
      <c r="BB47" s="134"/>
      <c r="BC47" s="134"/>
      <c r="BD47" s="134"/>
      <c r="BE47" s="134"/>
      <c r="BF47" s="324"/>
    </row>
    <row r="48" spans="1:58" ht="3" customHeight="1" x14ac:dyDescent="0.2">
      <c r="A48" s="987"/>
      <c r="B48" s="113"/>
      <c r="C48" s="114"/>
      <c r="D48" s="114"/>
      <c r="E48" s="74"/>
      <c r="F48" s="74"/>
      <c r="G48" s="74"/>
      <c r="H48" s="74"/>
      <c r="I48" s="74"/>
      <c r="J48" s="74"/>
      <c r="K48" s="74"/>
      <c r="L48" s="74"/>
      <c r="M48" s="74"/>
      <c r="N48" s="74"/>
      <c r="O48" s="74"/>
      <c r="P48" s="74"/>
      <c r="Q48" s="74"/>
      <c r="R48" s="74"/>
      <c r="S48" s="74"/>
      <c r="T48" s="74"/>
      <c r="U48" s="74"/>
      <c r="V48" s="74"/>
      <c r="W48" s="74"/>
      <c r="X48" s="74"/>
      <c r="Y48" s="74"/>
      <c r="Z48" s="74"/>
      <c r="AA48" s="74"/>
      <c r="AB48" s="74"/>
      <c r="AC48" s="74"/>
      <c r="AD48" s="172"/>
    </row>
    <row r="49" spans="1:30" ht="6.75" customHeight="1" x14ac:dyDescent="0.2">
      <c r="A49" s="987"/>
      <c r="B49" s="331"/>
      <c r="C49" s="332"/>
      <c r="D49" s="333"/>
      <c r="E49" s="144"/>
      <c r="F49" s="334"/>
      <c r="G49" s="334"/>
      <c r="H49" s="334"/>
      <c r="I49" s="334"/>
      <c r="J49" s="334"/>
      <c r="K49" s="334"/>
      <c r="L49" s="334"/>
      <c r="M49" s="334"/>
      <c r="N49" s="334"/>
      <c r="O49" s="334"/>
      <c r="P49" s="334"/>
      <c r="Q49" s="344"/>
      <c r="R49" s="334"/>
      <c r="S49" s="334"/>
      <c r="T49" s="334"/>
      <c r="U49" s="334"/>
      <c r="V49" s="334"/>
      <c r="W49" s="334"/>
      <c r="X49" s="334"/>
      <c r="Y49" s="334"/>
      <c r="Z49" s="334"/>
      <c r="AA49" s="334"/>
      <c r="AB49" s="334"/>
      <c r="AC49" s="334"/>
      <c r="AD49" s="350"/>
    </row>
    <row r="50" spans="1:30" ht="13.5" customHeight="1" x14ac:dyDescent="0.25">
      <c r="A50" s="987"/>
      <c r="B50" s="138" t="s">
        <v>279</v>
      </c>
      <c r="C50" s="80"/>
      <c r="D50" s="81"/>
      <c r="E50" s="81"/>
      <c r="F50" s="81"/>
      <c r="G50" s="81"/>
      <c r="H50" s="81"/>
      <c r="I50" s="138"/>
      <c r="J50" s="81"/>
      <c r="K50" s="166"/>
      <c r="L50" s="81"/>
      <c r="M50" s="166"/>
      <c r="N50" s="81"/>
      <c r="O50" s="166"/>
      <c r="P50" s="81"/>
      <c r="Q50" s="166"/>
      <c r="R50" s="81"/>
      <c r="S50" s="166"/>
      <c r="T50" s="1012" t="s">
        <v>280</v>
      </c>
      <c r="U50" s="1012"/>
      <c r="V50" s="1012"/>
      <c r="W50" s="1012"/>
      <c r="X50" s="1012"/>
      <c r="Y50" s="1012"/>
      <c r="Z50" s="1012"/>
      <c r="AA50" s="1012"/>
      <c r="AB50" s="1012"/>
      <c r="AC50" s="1012"/>
      <c r="AD50" s="1012"/>
    </row>
    <row r="51" spans="1:30" ht="13.5" customHeight="1" x14ac:dyDescent="0.2">
      <c r="A51" s="987"/>
      <c r="B51" s="335"/>
      <c r="C51" s="79" t="s">
        <v>281</v>
      </c>
      <c r="D51" s="336"/>
      <c r="E51" s="1014" t="s">
        <v>282</v>
      </c>
      <c r="F51" s="1014"/>
      <c r="G51" s="1014"/>
      <c r="H51" s="1014"/>
      <c r="I51" s="1014"/>
      <c r="J51" s="1014"/>
      <c r="K51" s="1014"/>
      <c r="L51" s="1014"/>
      <c r="M51" s="1014"/>
      <c r="N51" s="1014"/>
      <c r="O51" s="1014"/>
      <c r="P51" s="1014"/>
      <c r="Q51" s="1014"/>
      <c r="R51" s="1014"/>
      <c r="S51" s="1014"/>
      <c r="T51" s="1014"/>
      <c r="U51" s="1014"/>
      <c r="V51" s="1014"/>
      <c r="W51" s="1014"/>
      <c r="X51" s="1014"/>
      <c r="Y51" s="1014"/>
      <c r="Z51" s="1014"/>
      <c r="AA51" s="1014"/>
      <c r="AB51" s="1014"/>
      <c r="AC51" s="1014"/>
      <c r="AD51" s="1014"/>
    </row>
    <row r="52" spans="1:30" ht="9.75" customHeight="1" x14ac:dyDescent="0.2">
      <c r="B52" s="337"/>
      <c r="C52" s="336"/>
      <c r="D52" s="336"/>
      <c r="E52" s="1014"/>
      <c r="F52" s="1014"/>
      <c r="G52" s="1014"/>
      <c r="H52" s="1014"/>
      <c r="I52" s="1014"/>
      <c r="J52" s="1014"/>
      <c r="K52" s="1014"/>
      <c r="L52" s="1014"/>
      <c r="M52" s="1014"/>
      <c r="N52" s="1014"/>
      <c r="O52" s="1014"/>
      <c r="P52" s="1014"/>
      <c r="Q52" s="1014"/>
      <c r="R52" s="1014"/>
      <c r="S52" s="1014"/>
      <c r="T52" s="1014"/>
      <c r="U52" s="1014"/>
      <c r="V52" s="1014"/>
      <c r="W52" s="1014"/>
      <c r="X52" s="1014"/>
      <c r="Y52" s="1014"/>
      <c r="Z52" s="1014"/>
      <c r="AA52" s="1014"/>
      <c r="AB52" s="1014"/>
      <c r="AC52" s="1014"/>
      <c r="AD52" s="1014"/>
    </row>
    <row r="53" spans="1:30" ht="13.5" customHeight="1" x14ac:dyDescent="0.2">
      <c r="B53" s="337"/>
      <c r="C53" s="336"/>
      <c r="D53" s="336"/>
      <c r="E53" s="1014"/>
      <c r="F53" s="1014"/>
      <c r="G53" s="1014"/>
      <c r="H53" s="1014"/>
      <c r="I53" s="1014"/>
      <c r="J53" s="1014"/>
      <c r="K53" s="1014"/>
      <c r="L53" s="1014"/>
      <c r="M53" s="1014"/>
      <c r="N53" s="1014"/>
      <c r="O53" s="1014"/>
      <c r="P53" s="1014"/>
      <c r="Q53" s="1014"/>
      <c r="R53" s="1014"/>
      <c r="S53" s="1014"/>
      <c r="T53" s="1014"/>
      <c r="U53" s="1014"/>
      <c r="V53" s="1014"/>
      <c r="W53" s="1014"/>
      <c r="X53" s="1014"/>
      <c r="Y53" s="1014"/>
      <c r="Z53" s="1014"/>
      <c r="AA53" s="1014"/>
      <c r="AB53" s="1014"/>
      <c r="AC53" s="1014"/>
      <c r="AD53" s="1014"/>
    </row>
    <row r="54" spans="1:30" ht="14.25" customHeight="1" x14ac:dyDescent="0.2">
      <c r="B54" s="81"/>
      <c r="D54" s="338"/>
      <c r="E54" s="1013" t="s">
        <v>283</v>
      </c>
      <c r="F54" s="1013"/>
      <c r="G54" s="1013"/>
      <c r="H54" s="1013"/>
      <c r="I54" s="1013"/>
      <c r="J54" s="1013"/>
      <c r="K54" s="1013"/>
      <c r="L54" s="1013"/>
      <c r="M54" s="1013"/>
      <c r="N54" s="1013"/>
      <c r="O54" s="1013"/>
      <c r="P54" s="1013"/>
      <c r="Q54" s="1013"/>
      <c r="R54" s="1013"/>
      <c r="S54" s="1013"/>
      <c r="T54" s="1013"/>
      <c r="U54" s="1013"/>
      <c r="V54" s="1013"/>
      <c r="W54" s="1013"/>
      <c r="X54" s="1013"/>
      <c r="Y54" s="1013"/>
      <c r="Z54" s="1013"/>
      <c r="AA54" s="1013"/>
      <c r="AB54" s="1013"/>
      <c r="AC54" s="1013"/>
      <c r="AD54" s="1013"/>
    </row>
    <row r="55" spans="1:30" ht="11.25" customHeight="1" x14ac:dyDescent="0.25">
      <c r="B55" s="81"/>
      <c r="C55" s="339"/>
      <c r="D55" s="339"/>
      <c r="E55" s="1013"/>
      <c r="F55" s="1013"/>
      <c r="G55" s="1013"/>
      <c r="H55" s="1013"/>
      <c r="I55" s="1013"/>
      <c r="J55" s="1013"/>
      <c r="K55" s="1013"/>
      <c r="L55" s="1013"/>
      <c r="M55" s="1013"/>
      <c r="N55" s="1013"/>
      <c r="O55" s="1013"/>
      <c r="P55" s="1013"/>
      <c r="Q55" s="1013"/>
      <c r="R55" s="1013"/>
      <c r="S55" s="1013"/>
      <c r="T55" s="1013"/>
      <c r="U55" s="1013"/>
      <c r="V55" s="1013"/>
      <c r="W55" s="1013"/>
      <c r="X55" s="1013"/>
      <c r="Y55" s="1013"/>
      <c r="Z55" s="1013"/>
      <c r="AA55" s="1013"/>
      <c r="AB55" s="1013"/>
      <c r="AC55" s="1013"/>
      <c r="AD55" s="1013"/>
    </row>
    <row r="56" spans="1:30" ht="9" customHeight="1" x14ac:dyDescent="0.2">
      <c r="B56" s="81"/>
      <c r="C56" s="340"/>
      <c r="D56" s="341"/>
      <c r="E56" s="1013"/>
      <c r="F56" s="1013"/>
      <c r="G56" s="1013"/>
      <c r="H56" s="1013"/>
      <c r="I56" s="1013"/>
      <c r="J56" s="1013"/>
      <c r="K56" s="1013"/>
      <c r="L56" s="1013"/>
      <c r="M56" s="1013"/>
      <c r="N56" s="1013"/>
      <c r="O56" s="1013"/>
      <c r="P56" s="1013"/>
      <c r="Q56" s="1013"/>
      <c r="R56" s="1013"/>
      <c r="S56" s="1013"/>
      <c r="T56" s="1013"/>
      <c r="U56" s="1013"/>
      <c r="V56" s="1013"/>
      <c r="W56" s="1013"/>
      <c r="X56" s="1013"/>
      <c r="Y56" s="1013"/>
      <c r="Z56" s="1013"/>
      <c r="AA56" s="1013"/>
      <c r="AB56" s="1013"/>
      <c r="AC56" s="1013"/>
      <c r="AD56" s="1013"/>
    </row>
    <row r="57" spans="1:30" ht="10.199999999999999" customHeight="1" x14ac:dyDescent="0.2">
      <c r="B57" s="81"/>
      <c r="C57" s="80"/>
      <c r="D57" s="81"/>
      <c r="E57" s="81"/>
      <c r="F57" s="81"/>
      <c r="G57" s="952"/>
      <c r="H57" s="952"/>
      <c r="I57" s="952"/>
      <c r="J57" s="952"/>
      <c r="K57" s="952"/>
      <c r="L57" s="952"/>
      <c r="M57" s="952"/>
      <c r="N57" s="952"/>
      <c r="O57" s="952"/>
      <c r="P57" s="952"/>
      <c r="Q57" s="952"/>
      <c r="R57" s="952"/>
      <c r="S57" s="952"/>
      <c r="T57" s="81"/>
      <c r="U57" s="81"/>
      <c r="V57" s="81"/>
      <c r="W57" s="952"/>
      <c r="X57" s="81"/>
      <c r="Y57" s="81"/>
      <c r="Z57" s="81"/>
      <c r="AA57" s="81"/>
      <c r="AB57" s="81"/>
      <c r="AC57" s="81"/>
      <c r="AD57" s="81"/>
    </row>
    <row r="58" spans="1:30" ht="10.199999999999999" customHeight="1" x14ac:dyDescent="0.2">
      <c r="G58" s="953"/>
      <c r="H58" s="953"/>
      <c r="I58" s="953"/>
      <c r="J58" s="953"/>
      <c r="K58" s="953"/>
      <c r="L58" s="953"/>
      <c r="M58" s="953"/>
      <c r="N58" s="953"/>
      <c r="O58" s="953"/>
      <c r="P58" s="953"/>
      <c r="Q58" s="953"/>
      <c r="R58" s="953"/>
      <c r="S58" s="953"/>
      <c r="W58" s="953"/>
      <c r="Y58" s="953"/>
    </row>
    <row r="59" spans="1:30" ht="10.199999999999999" customHeight="1" x14ac:dyDescent="0.2">
      <c r="B59" s="201"/>
    </row>
  </sheetData>
  <mergeCells count="6">
    <mergeCell ref="AB3:AD3"/>
    <mergeCell ref="AC4:AD4"/>
    <mergeCell ref="T50:AD50"/>
    <mergeCell ref="A4:A51"/>
    <mergeCell ref="E54:AD56"/>
    <mergeCell ref="E51:AD53"/>
  </mergeCells>
  <printOptions verticalCentered="1"/>
  <pageMargins left="0.24" right="0.24" top="0.51" bottom="0.51" header="0.51" footer="0.51"/>
  <pageSetup paperSize="9" scale="97" orientation="landscape"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rgb="FF00B0F0"/>
  </sheetPr>
  <dimension ref="A1:AR54"/>
  <sheetViews>
    <sheetView zoomScaleNormal="100" zoomScaleSheetLayoutView="110" workbookViewId="0"/>
  </sheetViews>
  <sheetFormatPr defaultColWidth="7.6640625" defaultRowHeight="10.199999999999999" x14ac:dyDescent="0.2"/>
  <cols>
    <col min="1" max="1" width="3.6640625" style="73" customWidth="1"/>
    <col min="2" max="2" width="1" style="73" customWidth="1"/>
    <col min="3" max="3" width="10.88671875" style="226" customWidth="1"/>
    <col min="4" max="4" width="8.6640625" style="73" customWidth="1"/>
    <col min="5" max="5" width="9" style="73" customWidth="1"/>
    <col min="6" max="6" width="2.5546875" style="73" customWidth="1"/>
    <col min="7" max="7" width="2.44140625" style="73" customWidth="1"/>
    <col min="8" max="8" width="7.5546875" style="73" customWidth="1"/>
    <col min="9" max="9" width="4" style="73" customWidth="1"/>
    <col min="10" max="10" width="8.33203125" style="73" customWidth="1"/>
    <col min="11" max="11" width="6" style="73" customWidth="1"/>
    <col min="12" max="12" width="8.6640625" style="73" customWidth="1"/>
    <col min="13" max="13" width="5.6640625" style="73" customWidth="1"/>
    <col min="14" max="14" width="8.33203125" style="73" customWidth="1"/>
    <col min="15" max="15" width="5.6640625" style="73" customWidth="1"/>
    <col min="16" max="16" width="7.33203125" style="73" customWidth="1"/>
    <col min="17" max="17" width="5" style="73" customWidth="1"/>
    <col min="18" max="18" width="6.5546875" style="73" customWidth="1"/>
    <col min="19" max="19" width="6" style="73" customWidth="1"/>
    <col min="20" max="20" width="6.5546875" style="73" customWidth="1"/>
    <col min="21" max="21" width="5.6640625" style="73" customWidth="1"/>
    <col min="22" max="22" width="7.33203125" style="73" customWidth="1"/>
    <col min="23" max="23" width="6.5546875" style="73" customWidth="1"/>
    <col min="24" max="16384" width="7.6640625" style="73"/>
  </cols>
  <sheetData>
    <row r="1" spans="1:23" ht="12" customHeight="1" x14ac:dyDescent="0.25">
      <c r="B1" s="227"/>
      <c r="C1" s="228" t="s">
        <v>284</v>
      </c>
      <c r="D1" s="229"/>
      <c r="E1" s="229"/>
      <c r="F1" s="229"/>
      <c r="G1" s="229"/>
      <c r="H1" s="229"/>
      <c r="J1" s="229"/>
      <c r="K1" s="229"/>
      <c r="L1" s="229"/>
      <c r="M1" s="229"/>
      <c r="N1" s="229"/>
      <c r="O1" s="229"/>
      <c r="P1" s="229"/>
      <c r="Q1" s="229"/>
      <c r="R1" s="229"/>
      <c r="S1" s="229"/>
      <c r="T1" s="229"/>
      <c r="U1" s="229"/>
      <c r="V1" s="229"/>
      <c r="W1" s="229"/>
    </row>
    <row r="2" spans="1:23" ht="12" customHeight="1" x14ac:dyDescent="0.2">
      <c r="B2" s="230" t="s">
        <v>285</v>
      </c>
      <c r="C2" s="231" t="s">
        <v>286</v>
      </c>
      <c r="D2" s="229"/>
      <c r="E2" s="229"/>
      <c r="F2" s="229"/>
      <c r="G2" s="229"/>
      <c r="H2" s="229"/>
      <c r="J2" s="229"/>
      <c r="K2" s="229"/>
      <c r="L2" s="229"/>
      <c r="M2" s="229"/>
      <c r="N2" s="229"/>
      <c r="O2" s="229"/>
      <c r="P2" s="229"/>
      <c r="Q2" s="229"/>
      <c r="R2" s="229"/>
      <c r="S2" s="229"/>
      <c r="T2" s="229"/>
      <c r="U2" s="229"/>
      <c r="V2" s="229"/>
      <c r="W2" s="229"/>
    </row>
    <row r="3" spans="1:23" ht="12" customHeight="1" x14ac:dyDescent="0.2">
      <c r="B3" s="229"/>
      <c r="C3" s="232"/>
      <c r="D3" s="229"/>
      <c r="E3" s="229"/>
      <c r="F3" s="229"/>
      <c r="G3" s="229"/>
      <c r="H3" s="229"/>
      <c r="I3" s="229"/>
      <c r="K3" s="229"/>
      <c r="L3" s="229"/>
      <c r="M3" s="229"/>
      <c r="N3" s="229"/>
      <c r="O3" s="229"/>
      <c r="P3" s="229"/>
      <c r="Q3" s="229"/>
      <c r="R3" s="229"/>
      <c r="S3" s="229"/>
      <c r="T3" s="229"/>
      <c r="U3" s="229"/>
      <c r="V3" s="229"/>
      <c r="W3" s="229"/>
    </row>
    <row r="4" spans="1:23" ht="12" customHeight="1" x14ac:dyDescent="0.25">
      <c r="B4" s="229"/>
      <c r="C4" s="232"/>
      <c r="D4" s="229"/>
      <c r="E4" s="229"/>
      <c r="F4" s="229"/>
      <c r="G4" s="229"/>
      <c r="H4" s="229"/>
      <c r="I4" s="229"/>
      <c r="K4" s="229"/>
      <c r="L4" s="229"/>
      <c r="M4" s="229"/>
      <c r="N4" s="229"/>
      <c r="O4" s="229"/>
      <c r="P4" s="229"/>
      <c r="Q4" s="229"/>
      <c r="R4" s="229"/>
      <c r="S4" s="229"/>
      <c r="T4" s="299"/>
      <c r="U4" s="229"/>
      <c r="W4" s="300" t="s">
        <v>287</v>
      </c>
    </row>
    <row r="5" spans="1:23" ht="5.25" customHeight="1" x14ac:dyDescent="0.2">
      <c r="A5" s="987">
        <v>25</v>
      </c>
      <c r="B5" s="229"/>
      <c r="C5" s="232"/>
      <c r="D5" s="229"/>
      <c r="E5" s="229"/>
      <c r="F5" s="229"/>
      <c r="G5" s="229"/>
      <c r="H5" s="229"/>
      <c r="I5" s="229"/>
      <c r="K5" s="229"/>
      <c r="L5" s="229"/>
      <c r="M5" s="229"/>
      <c r="N5" s="229"/>
      <c r="O5" s="229"/>
      <c r="P5" s="229"/>
      <c r="Q5" s="229"/>
      <c r="R5" s="229"/>
      <c r="S5" s="229"/>
      <c r="T5" s="229"/>
      <c r="U5" s="229"/>
      <c r="V5" s="229"/>
      <c r="W5" s="229"/>
    </row>
    <row r="6" spans="1:23" ht="7.5" customHeight="1" x14ac:dyDescent="0.2">
      <c r="A6" s="987"/>
      <c r="B6" s="233"/>
      <c r="C6" s="234"/>
      <c r="D6" s="235"/>
      <c r="E6" s="235"/>
      <c r="F6" s="235"/>
      <c r="G6" s="235"/>
      <c r="H6" s="235"/>
      <c r="I6" s="235"/>
      <c r="J6" s="285"/>
      <c r="K6" s="235"/>
      <c r="L6" s="235"/>
      <c r="M6" s="235"/>
      <c r="N6" s="235"/>
      <c r="O6" s="235"/>
      <c r="P6" s="235"/>
      <c r="Q6" s="235"/>
      <c r="R6" s="235"/>
      <c r="S6" s="235"/>
      <c r="T6" s="235"/>
      <c r="U6" s="235"/>
      <c r="V6" s="235"/>
      <c r="W6" s="301"/>
    </row>
    <row r="7" spans="1:23" ht="10.199999999999999" customHeight="1" x14ac:dyDescent="0.2">
      <c r="A7" s="987"/>
      <c r="B7" s="236"/>
      <c r="C7" s="237" t="s">
        <v>50</v>
      </c>
      <c r="D7" s="238"/>
      <c r="E7" s="239" t="s">
        <v>288</v>
      </c>
      <c r="F7" s="239"/>
      <c r="G7" s="240"/>
      <c r="H7" s="241"/>
      <c r="I7" s="240"/>
      <c r="J7" s="286" t="s">
        <v>289</v>
      </c>
      <c r="K7" s="238"/>
      <c r="L7" s="286"/>
      <c r="M7" s="238"/>
      <c r="N7" s="238"/>
      <c r="O7" s="238"/>
      <c r="P7" s="238"/>
      <c r="Q7" s="238"/>
      <c r="R7" s="238"/>
      <c r="S7" s="238"/>
      <c r="T7" s="238"/>
      <c r="U7" s="238"/>
      <c r="V7" s="238"/>
      <c r="W7" s="302"/>
    </row>
    <row r="8" spans="1:23" ht="11.25" customHeight="1" x14ac:dyDescent="0.2">
      <c r="A8" s="987"/>
      <c r="B8" s="236"/>
      <c r="C8" s="242" t="s">
        <v>52</v>
      </c>
      <c r="D8" s="238"/>
      <c r="E8" s="243" t="s">
        <v>290</v>
      </c>
      <c r="F8" s="239"/>
      <c r="G8" s="240"/>
      <c r="H8" s="243"/>
      <c r="I8" s="240"/>
      <c r="J8" s="287" t="s">
        <v>291</v>
      </c>
      <c r="K8" s="238"/>
      <c r="L8" s="287"/>
      <c r="M8" s="238"/>
      <c r="N8" s="238"/>
      <c r="O8" s="238"/>
      <c r="P8" s="238"/>
      <c r="Q8" s="238"/>
      <c r="R8" s="238"/>
      <c r="S8" s="238"/>
      <c r="T8" s="238"/>
      <c r="U8" s="238"/>
      <c r="V8" s="238"/>
      <c r="W8" s="302"/>
    </row>
    <row r="9" spans="1:23" ht="12" customHeight="1" x14ac:dyDescent="0.2">
      <c r="A9" s="987"/>
      <c r="B9" s="236"/>
      <c r="C9" s="244"/>
      <c r="D9" s="238"/>
      <c r="E9" s="245"/>
      <c r="F9" s="245"/>
      <c r="G9" s="246"/>
      <c r="H9" s="245"/>
      <c r="I9" s="240"/>
      <c r="J9" s="288"/>
      <c r="K9" s="246"/>
      <c r="L9" s="246"/>
      <c r="M9" s="246"/>
      <c r="N9" s="246"/>
      <c r="O9" s="246"/>
      <c r="P9" s="246"/>
      <c r="Q9" s="246"/>
      <c r="R9" s="246"/>
      <c r="S9" s="246"/>
      <c r="T9" s="246"/>
      <c r="U9" s="246"/>
      <c r="V9" s="246"/>
      <c r="W9" s="302"/>
    </row>
    <row r="10" spans="1:23" ht="10.199999999999999" customHeight="1" x14ac:dyDescent="0.2">
      <c r="A10" s="987"/>
      <c r="B10" s="236"/>
      <c r="C10" s="244"/>
      <c r="D10" s="238"/>
      <c r="E10" s="247"/>
      <c r="F10" s="247"/>
      <c r="G10" s="240"/>
      <c r="H10" s="243"/>
      <c r="I10" s="240"/>
      <c r="J10" s="289"/>
      <c r="K10" s="238"/>
      <c r="L10" s="240"/>
      <c r="M10" s="240"/>
      <c r="N10" s="240"/>
      <c r="O10" s="240"/>
      <c r="P10" s="240"/>
      <c r="Q10" s="240"/>
      <c r="R10" s="240"/>
      <c r="S10" s="240"/>
      <c r="T10" s="240"/>
      <c r="U10" s="240"/>
      <c r="V10" s="240"/>
      <c r="W10" s="302"/>
    </row>
    <row r="11" spans="1:23" ht="10.199999999999999" customHeight="1" x14ac:dyDescent="0.2">
      <c r="A11" s="987"/>
      <c r="B11" s="236"/>
      <c r="C11" s="244"/>
      <c r="D11" s="238"/>
      <c r="E11" s="1015" t="s">
        <v>292</v>
      </c>
      <c r="F11" s="1015"/>
      <c r="G11" s="1015"/>
      <c r="H11" s="248" t="s">
        <v>421</v>
      </c>
      <c r="I11" s="290"/>
      <c r="J11" s="291" t="s">
        <v>293</v>
      </c>
      <c r="K11" s="250"/>
      <c r="L11" s="292" t="s">
        <v>294</v>
      </c>
      <c r="M11" s="293"/>
      <c r="N11" s="293"/>
      <c r="O11" s="293"/>
      <c r="P11" s="240"/>
      <c r="Q11" s="240"/>
      <c r="R11" s="240"/>
      <c r="S11" s="240"/>
      <c r="T11" s="240"/>
      <c r="U11" s="240"/>
      <c r="V11" s="240"/>
      <c r="W11" s="302"/>
    </row>
    <row r="12" spans="1:23" ht="10.199999999999999" customHeight="1" x14ac:dyDescent="0.2">
      <c r="A12" s="987"/>
      <c r="B12" s="236"/>
      <c r="C12" s="244"/>
      <c r="D12" s="238"/>
      <c r="E12" s="249" t="s">
        <v>295</v>
      </c>
      <c r="F12" s="249"/>
      <c r="G12" s="250"/>
      <c r="H12" s="251" t="s">
        <v>296</v>
      </c>
      <c r="I12" s="290"/>
      <c r="J12" s="294" t="s">
        <v>297</v>
      </c>
      <c r="K12" s="250"/>
      <c r="L12" s="295" t="s">
        <v>298</v>
      </c>
      <c r="M12" s="293"/>
      <c r="N12" s="293"/>
      <c r="O12" s="293"/>
      <c r="P12" s="240"/>
      <c r="Q12" s="240"/>
      <c r="R12" s="240"/>
      <c r="S12" s="240"/>
      <c r="T12" s="240"/>
      <c r="U12" s="240"/>
      <c r="V12" s="240"/>
      <c r="W12" s="302"/>
    </row>
    <row r="13" spans="1:23" ht="10.199999999999999" customHeight="1" x14ac:dyDescent="0.2">
      <c r="A13" s="987"/>
      <c r="B13" s="236"/>
      <c r="C13" s="244"/>
      <c r="D13" s="238"/>
      <c r="E13" s="247"/>
      <c r="F13" s="247"/>
      <c r="G13" s="240"/>
      <c r="H13" s="243"/>
      <c r="I13" s="240"/>
      <c r="J13" s="296"/>
      <c r="K13" s="240"/>
      <c r="L13" s="246"/>
      <c r="M13" s="246"/>
      <c r="N13" s="246"/>
      <c r="O13" s="246"/>
      <c r="P13" s="246"/>
      <c r="Q13" s="246"/>
      <c r="R13" s="246"/>
      <c r="S13" s="246"/>
      <c r="T13" s="246"/>
      <c r="U13" s="246"/>
      <c r="V13" s="246"/>
      <c r="W13" s="302"/>
    </row>
    <row r="14" spans="1:23" ht="10.199999999999999" customHeight="1" x14ac:dyDescent="0.2">
      <c r="A14" s="987"/>
      <c r="B14" s="236"/>
      <c r="C14" s="244"/>
      <c r="D14" s="238"/>
      <c r="E14" s="247"/>
      <c r="F14" s="247"/>
      <c r="G14" s="240"/>
      <c r="H14" s="243"/>
      <c r="I14" s="240"/>
      <c r="J14" s="289"/>
      <c r="K14" s="238"/>
      <c r="L14" s="240"/>
      <c r="M14" s="240"/>
      <c r="N14" s="240"/>
      <c r="O14" s="240"/>
      <c r="P14" s="240"/>
      <c r="Q14" s="240"/>
      <c r="R14" s="240"/>
      <c r="S14" s="240"/>
      <c r="T14" s="240"/>
      <c r="U14" s="240"/>
      <c r="V14" s="240"/>
      <c r="W14" s="302"/>
    </row>
    <row r="15" spans="1:23" ht="10.199999999999999" customHeight="1" x14ac:dyDescent="0.2">
      <c r="A15" s="987"/>
      <c r="B15" s="236"/>
      <c r="C15" s="244"/>
      <c r="D15" s="238"/>
      <c r="E15" s="252"/>
      <c r="F15" s="252"/>
      <c r="G15" s="238"/>
      <c r="H15" s="238"/>
      <c r="I15" s="238"/>
      <c r="J15" s="289"/>
      <c r="K15" s="238"/>
      <c r="L15" s="239" t="s">
        <v>299</v>
      </c>
      <c r="M15" s="239"/>
      <c r="N15" s="239" t="s">
        <v>146</v>
      </c>
      <c r="O15" s="239"/>
      <c r="P15" s="239" t="s">
        <v>148</v>
      </c>
      <c r="Q15" s="240"/>
      <c r="R15" s="239" t="s">
        <v>154</v>
      </c>
      <c r="S15" s="240"/>
      <c r="T15" s="239" t="s">
        <v>150</v>
      </c>
      <c r="U15" s="240"/>
      <c r="V15" s="239" t="s">
        <v>300</v>
      </c>
      <c r="W15" s="302"/>
    </row>
    <row r="16" spans="1:23" ht="9.75" customHeight="1" x14ac:dyDescent="0.2">
      <c r="A16" s="987"/>
      <c r="B16" s="236"/>
      <c r="C16" s="244"/>
      <c r="D16" s="238"/>
      <c r="E16" s="247"/>
      <c r="F16" s="247"/>
      <c r="G16" s="247"/>
      <c r="H16" s="247"/>
      <c r="I16" s="247"/>
      <c r="J16" s="289"/>
      <c r="K16" s="247"/>
      <c r="L16" s="247" t="s">
        <v>301</v>
      </c>
      <c r="M16" s="247"/>
      <c r="N16" s="247" t="s">
        <v>302</v>
      </c>
      <c r="O16" s="247"/>
      <c r="P16" s="247" t="s">
        <v>303</v>
      </c>
      <c r="Q16" s="238"/>
      <c r="R16" s="247" t="s">
        <v>304</v>
      </c>
      <c r="S16" s="238"/>
      <c r="T16" s="247" t="s">
        <v>305</v>
      </c>
      <c r="U16" s="238"/>
      <c r="V16" s="247" t="s">
        <v>306</v>
      </c>
      <c r="W16" s="302"/>
    </row>
    <row r="17" spans="1:27" ht="10.199999999999999" customHeight="1" x14ac:dyDescent="0.2">
      <c r="A17" s="987"/>
      <c r="B17" s="236"/>
      <c r="C17" s="244"/>
      <c r="D17" s="238"/>
      <c r="E17" s="238"/>
      <c r="F17" s="238"/>
      <c r="G17" s="238"/>
      <c r="H17" s="238"/>
      <c r="I17" s="238"/>
      <c r="J17" s="297"/>
      <c r="K17" s="238"/>
      <c r="L17" s="238"/>
      <c r="M17" s="238"/>
      <c r="N17" s="238"/>
      <c r="O17" s="238"/>
      <c r="P17" s="238"/>
      <c r="Q17" s="238"/>
      <c r="R17" s="238"/>
      <c r="S17" s="238"/>
      <c r="T17" s="238"/>
      <c r="U17" s="238"/>
      <c r="V17" s="238"/>
      <c r="W17" s="302"/>
    </row>
    <row r="18" spans="1:27" ht="10.199999999999999" customHeight="1" x14ac:dyDescent="0.2">
      <c r="A18" s="987"/>
      <c r="B18" s="253"/>
      <c r="C18" s="254"/>
      <c r="D18" s="246"/>
      <c r="E18" s="245"/>
      <c r="F18" s="245"/>
      <c r="G18" s="245"/>
      <c r="H18" s="245"/>
      <c r="I18" s="245"/>
      <c r="J18" s="288"/>
      <c r="K18" s="245"/>
      <c r="L18" s="245"/>
      <c r="M18" s="245"/>
      <c r="N18" s="245"/>
      <c r="O18" s="245"/>
      <c r="P18" s="245"/>
      <c r="Q18" s="246"/>
      <c r="R18" s="246"/>
      <c r="S18" s="246"/>
      <c r="T18" s="246"/>
      <c r="U18" s="246"/>
      <c r="V18" s="246"/>
      <c r="W18" s="303"/>
    </row>
    <row r="19" spans="1:27" ht="11.1" customHeight="1" x14ac:dyDescent="0.2">
      <c r="A19" s="987"/>
      <c r="B19" s="255"/>
      <c r="C19" s="232"/>
      <c r="D19" s="229"/>
      <c r="E19" s="256"/>
      <c r="F19" s="256"/>
      <c r="G19" s="256"/>
      <c r="H19" s="256"/>
      <c r="I19" s="256"/>
      <c r="J19" s="298"/>
      <c r="K19" s="256"/>
      <c r="L19" s="256"/>
      <c r="M19" s="256"/>
      <c r="N19" s="256"/>
      <c r="O19" s="256"/>
      <c r="P19" s="256"/>
      <c r="Q19" s="256"/>
      <c r="R19" s="256"/>
      <c r="S19" s="256"/>
      <c r="T19" s="256"/>
      <c r="U19" s="256"/>
      <c r="V19" s="256"/>
      <c r="W19" s="304"/>
    </row>
    <row r="20" spans="1:27" x14ac:dyDescent="0.2">
      <c r="A20" s="987"/>
      <c r="B20" s="255"/>
      <c r="C20" s="841" t="s">
        <v>416</v>
      </c>
      <c r="D20" s="261"/>
      <c r="E20" s="823">
        <v>521.10916666666662</v>
      </c>
      <c r="F20" s="823"/>
      <c r="G20" s="823"/>
      <c r="H20" s="823">
        <v>406.99250000000001</v>
      </c>
      <c r="I20" s="823"/>
      <c r="J20" s="823">
        <v>491.00612244897957</v>
      </c>
      <c r="K20" s="823"/>
      <c r="L20" s="823">
        <v>838.34285714285716</v>
      </c>
      <c r="M20" s="823"/>
      <c r="N20" s="823">
        <v>828.34285714285716</v>
      </c>
      <c r="O20" s="823"/>
      <c r="P20" s="823">
        <v>560.03265306122444</v>
      </c>
      <c r="Q20" s="823"/>
      <c r="R20" s="823">
        <v>557.03265306122444</v>
      </c>
      <c r="S20" s="823"/>
      <c r="T20" s="823">
        <v>550.03265306122444</v>
      </c>
      <c r="U20" s="823"/>
      <c r="V20" s="842">
        <v>548.03265306122444</v>
      </c>
      <c r="W20" s="304"/>
    </row>
    <row r="21" spans="1:27" ht="11.1" customHeight="1" x14ac:dyDescent="0.2">
      <c r="A21" s="987"/>
      <c r="B21" s="255"/>
      <c r="C21" s="260"/>
      <c r="D21" s="261"/>
      <c r="E21" s="823"/>
      <c r="F21" s="823"/>
      <c r="G21" s="823"/>
      <c r="H21" s="823"/>
      <c r="I21" s="823"/>
      <c r="J21" s="823"/>
      <c r="K21" s="823"/>
      <c r="L21" s="823"/>
      <c r="M21" s="823"/>
      <c r="N21" s="823"/>
      <c r="O21" s="823"/>
      <c r="P21" s="823"/>
      <c r="Q21" s="823"/>
      <c r="R21" s="823"/>
      <c r="S21" s="823"/>
      <c r="T21" s="823"/>
      <c r="U21" s="823"/>
      <c r="V21" s="823"/>
      <c r="W21" s="304"/>
    </row>
    <row r="22" spans="1:27" x14ac:dyDescent="0.2">
      <c r="A22" s="987"/>
      <c r="B22" s="255"/>
      <c r="C22" s="841" t="s">
        <v>307</v>
      </c>
      <c r="D22" s="261"/>
      <c r="E22" s="257">
        <v>478.84</v>
      </c>
      <c r="F22" s="257"/>
      <c r="G22" s="257"/>
      <c r="H22" s="257">
        <v>436.5</v>
      </c>
      <c r="I22" s="257"/>
      <c r="J22" s="257">
        <v>452.63</v>
      </c>
      <c r="K22" s="257"/>
      <c r="L22" s="257">
        <v>822.95</v>
      </c>
      <c r="M22" s="257"/>
      <c r="N22" s="257">
        <v>808.09</v>
      </c>
      <c r="O22" s="257"/>
      <c r="P22" s="257">
        <v>589.67999999999995</v>
      </c>
      <c r="Q22" s="257"/>
      <c r="R22" s="257">
        <v>586.67999999999995</v>
      </c>
      <c r="S22" s="257"/>
      <c r="T22" s="257">
        <v>579.67999999999995</v>
      </c>
      <c r="U22" s="257"/>
      <c r="V22" s="257">
        <v>577.67999999999995</v>
      </c>
      <c r="W22" s="304"/>
    </row>
    <row r="23" spans="1:27" ht="11.1" customHeight="1" x14ac:dyDescent="0.2">
      <c r="A23" s="987"/>
      <c r="B23" s="255"/>
      <c r="C23" s="260"/>
      <c r="D23" s="261"/>
      <c r="E23" s="823"/>
      <c r="F23" s="823"/>
      <c r="G23" s="823"/>
      <c r="H23" s="823"/>
      <c r="I23" s="823"/>
      <c r="J23" s="823"/>
      <c r="K23" s="823"/>
      <c r="L23" s="823"/>
      <c r="M23" s="823"/>
      <c r="N23" s="823"/>
      <c r="O23" s="823"/>
      <c r="P23" s="823"/>
      <c r="Q23" s="823"/>
      <c r="R23" s="823"/>
      <c r="S23" s="823"/>
      <c r="T23" s="823"/>
      <c r="U23" s="823"/>
      <c r="V23" s="823"/>
      <c r="W23" s="304"/>
    </row>
    <row r="24" spans="1:27" x14ac:dyDescent="0.2">
      <c r="A24" s="987"/>
      <c r="B24" s="255"/>
      <c r="C24" s="841" t="s">
        <v>195</v>
      </c>
      <c r="D24" s="261"/>
      <c r="E24" s="257">
        <v>442.86</v>
      </c>
      <c r="F24" s="257"/>
      <c r="G24" s="257"/>
      <c r="H24" s="257">
        <v>400.82</v>
      </c>
      <c r="I24" s="257"/>
      <c r="J24" s="257">
        <v>429.9</v>
      </c>
      <c r="K24" s="257"/>
      <c r="L24" s="257">
        <v>714.17</v>
      </c>
      <c r="M24" s="257"/>
      <c r="N24" s="257">
        <v>666.27</v>
      </c>
      <c r="O24" s="257"/>
      <c r="P24" s="257">
        <v>555.55999999999995</v>
      </c>
      <c r="Q24" s="257"/>
      <c r="R24" s="257">
        <v>552.55999999999995</v>
      </c>
      <c r="S24" s="257"/>
      <c r="T24" s="257">
        <v>545.55999999999995</v>
      </c>
      <c r="U24" s="257"/>
      <c r="V24" s="257">
        <v>543.55999999999995</v>
      </c>
      <c r="W24" s="304"/>
    </row>
    <row r="25" spans="1:27" ht="11.1" customHeight="1" x14ac:dyDescent="0.2">
      <c r="A25" s="987"/>
      <c r="B25" s="255"/>
      <c r="C25" s="260"/>
      <c r="D25" s="261"/>
      <c r="E25" s="823"/>
      <c r="F25" s="823"/>
      <c r="G25" s="823"/>
      <c r="H25" s="823"/>
      <c r="I25" s="823"/>
      <c r="J25" s="823"/>
      <c r="K25" s="823"/>
      <c r="L25" s="823"/>
      <c r="M25" s="823"/>
      <c r="N25" s="823"/>
      <c r="O25" s="823"/>
      <c r="P25" s="823"/>
      <c r="Q25" s="823"/>
      <c r="R25" s="823"/>
      <c r="S25" s="823"/>
      <c r="T25" s="823"/>
      <c r="U25" s="823"/>
      <c r="V25" s="823"/>
      <c r="W25" s="305"/>
    </row>
    <row r="26" spans="1:27" x14ac:dyDescent="0.2">
      <c r="A26" s="987"/>
      <c r="B26" s="255"/>
      <c r="C26" s="841" t="s">
        <v>62</v>
      </c>
      <c r="D26" s="261"/>
      <c r="E26" s="258">
        <v>670.19</v>
      </c>
      <c r="F26" s="842"/>
      <c r="G26" s="263"/>
      <c r="H26" s="262">
        <v>547.58000000000004</v>
      </c>
      <c r="I26" s="263"/>
      <c r="J26" s="263">
        <v>593.22</v>
      </c>
      <c r="K26" s="263"/>
      <c r="L26" s="262">
        <v>923.98</v>
      </c>
      <c r="M26" s="263"/>
      <c r="N26" s="262">
        <v>901.5</v>
      </c>
      <c r="O26" s="262"/>
      <c r="P26" s="262">
        <v>715.71</v>
      </c>
      <c r="Q26" s="263"/>
      <c r="R26" s="823">
        <v>712.71</v>
      </c>
      <c r="S26" s="263"/>
      <c r="T26" s="262">
        <v>705.71</v>
      </c>
      <c r="U26" s="263"/>
      <c r="V26" s="262">
        <v>703.71</v>
      </c>
      <c r="W26" s="305"/>
      <c r="X26" s="74"/>
      <c r="Y26" s="74"/>
      <c r="Z26" s="74"/>
      <c r="AA26" s="74"/>
    </row>
    <row r="27" spans="1:27" s="74" customFormat="1" ht="11.1" customHeight="1" x14ac:dyDescent="0.2">
      <c r="A27" s="987"/>
      <c r="B27" s="259"/>
      <c r="C27" s="260"/>
      <c r="D27" s="261"/>
      <c r="E27" s="262"/>
      <c r="F27" s="262"/>
      <c r="G27" s="263"/>
      <c r="H27" s="262"/>
      <c r="I27" s="263"/>
      <c r="J27" s="263"/>
      <c r="K27" s="263"/>
      <c r="L27" s="262"/>
      <c r="M27" s="263"/>
      <c r="N27" s="262"/>
      <c r="O27" s="262"/>
      <c r="P27" s="262"/>
      <c r="Q27" s="263"/>
      <c r="R27" s="262"/>
      <c r="S27" s="263"/>
      <c r="T27" s="262"/>
      <c r="U27" s="263"/>
      <c r="V27" s="262"/>
      <c r="W27" s="305"/>
    </row>
    <row r="28" spans="1:27" x14ac:dyDescent="0.2">
      <c r="A28" s="987"/>
      <c r="B28" s="255"/>
      <c r="C28" s="841" t="s">
        <v>419</v>
      </c>
      <c r="D28" s="495" t="s">
        <v>431</v>
      </c>
      <c r="E28" s="823">
        <v>633.09750000000008</v>
      </c>
      <c r="F28" s="823"/>
      <c r="G28" s="823"/>
      <c r="H28" s="823">
        <v>555.10666666666668</v>
      </c>
      <c r="I28" s="823"/>
      <c r="J28" s="823">
        <v>563.85684647302901</v>
      </c>
      <c r="K28" s="823"/>
      <c r="L28" s="823">
        <v>959.75933609958508</v>
      </c>
      <c r="M28" s="823"/>
      <c r="N28" s="823">
        <v>949.75933609958508</v>
      </c>
      <c r="O28" s="823"/>
      <c r="P28" s="823">
        <v>699.94398340248961</v>
      </c>
      <c r="Q28" s="823"/>
      <c r="R28" s="823">
        <v>696.94398340248961</v>
      </c>
      <c r="S28" s="823"/>
      <c r="T28" s="823">
        <v>689.94398340248961</v>
      </c>
      <c r="U28" s="823"/>
      <c r="V28" s="842">
        <v>687.94398340248961</v>
      </c>
      <c r="W28" s="305"/>
      <c r="X28" s="74"/>
      <c r="Y28" s="74"/>
      <c r="Z28" s="74"/>
      <c r="AA28" s="74"/>
    </row>
    <row r="29" spans="1:27" ht="11.1" customHeight="1" x14ac:dyDescent="0.2">
      <c r="A29" s="987"/>
      <c r="B29" s="255"/>
      <c r="C29" s="260"/>
      <c r="D29" s="451"/>
      <c r="E29" s="823"/>
      <c r="F29" s="823"/>
      <c r="G29" s="823"/>
      <c r="H29" s="823"/>
      <c r="I29" s="823"/>
      <c r="J29" s="823"/>
      <c r="K29" s="823"/>
      <c r="L29" s="823"/>
      <c r="M29" s="823"/>
      <c r="N29" s="823"/>
      <c r="O29" s="823"/>
      <c r="P29" s="823"/>
      <c r="Q29" s="823"/>
      <c r="R29" s="823"/>
      <c r="S29" s="823"/>
      <c r="T29" s="823"/>
      <c r="U29" s="823"/>
      <c r="V29" s="842"/>
      <c r="W29" s="305"/>
      <c r="X29" s="74"/>
      <c r="Y29" s="74"/>
      <c r="Z29" s="74"/>
      <c r="AA29" s="74"/>
    </row>
    <row r="30" spans="1:27" x14ac:dyDescent="0.2">
      <c r="A30" s="987"/>
      <c r="B30" s="255"/>
      <c r="C30" s="841" t="s">
        <v>416</v>
      </c>
      <c r="D30" s="495" t="s">
        <v>431</v>
      </c>
      <c r="E30" s="823">
        <v>521.10916666666662</v>
      </c>
      <c r="F30" s="823"/>
      <c r="G30" s="823"/>
      <c r="H30" s="823">
        <v>406.99250000000001</v>
      </c>
      <c r="I30" s="823"/>
      <c r="J30" s="823">
        <v>491.00612244897957</v>
      </c>
      <c r="K30" s="823"/>
      <c r="L30" s="823">
        <v>838.34285714285716</v>
      </c>
      <c r="M30" s="823"/>
      <c r="N30" s="823">
        <v>828.34285714285716</v>
      </c>
      <c r="O30" s="823"/>
      <c r="P30" s="823">
        <v>560.03265306122444</v>
      </c>
      <c r="Q30" s="823"/>
      <c r="R30" s="823">
        <v>557.03265306122444</v>
      </c>
      <c r="S30" s="823"/>
      <c r="T30" s="823">
        <v>550.03265306122444</v>
      </c>
      <c r="U30" s="823"/>
      <c r="V30" s="842">
        <v>548.03265306122444</v>
      </c>
      <c r="W30" s="305"/>
      <c r="X30" s="74"/>
      <c r="Y30" s="74"/>
      <c r="Z30" s="74"/>
      <c r="AA30" s="74"/>
    </row>
    <row r="31" spans="1:27" s="74" customFormat="1" ht="11.1" customHeight="1" x14ac:dyDescent="0.2">
      <c r="A31" s="987"/>
      <c r="B31" s="265"/>
      <c r="C31" s="266"/>
      <c r="D31" s="267"/>
      <c r="E31" s="268"/>
      <c r="F31" s="269"/>
      <c r="G31" s="269"/>
      <c r="H31" s="270"/>
      <c r="I31" s="269"/>
      <c r="J31" s="269"/>
      <c r="K31" s="269"/>
      <c r="L31" s="270"/>
      <c r="M31" s="269"/>
      <c r="N31" s="270"/>
      <c r="O31" s="270"/>
      <c r="P31" s="270"/>
      <c r="Q31" s="269"/>
      <c r="R31" s="270"/>
      <c r="S31" s="269"/>
      <c r="T31" s="270"/>
      <c r="U31" s="269"/>
      <c r="V31" s="270"/>
      <c r="W31" s="306"/>
    </row>
    <row r="32" spans="1:27" s="74" customFormat="1" ht="3" customHeight="1" x14ac:dyDescent="0.2">
      <c r="A32" s="987"/>
      <c r="B32" s="259"/>
      <c r="C32" s="271"/>
      <c r="D32" s="272"/>
      <c r="E32" s="263"/>
      <c r="F32" s="263"/>
      <c r="G32" s="263"/>
      <c r="H32" s="262"/>
      <c r="I32" s="263"/>
      <c r="J32" s="263"/>
      <c r="K32" s="263"/>
      <c r="L32" s="262"/>
      <c r="M32" s="263"/>
      <c r="N32" s="262"/>
      <c r="O32" s="262"/>
      <c r="P32" s="262"/>
      <c r="Q32" s="263"/>
      <c r="R32" s="262"/>
      <c r="S32" s="263"/>
      <c r="T32" s="262"/>
      <c r="U32" s="263"/>
      <c r="V32" s="262"/>
      <c r="W32" s="305"/>
    </row>
    <row r="33" spans="1:44" s="74" customFormat="1" ht="11.1" customHeight="1" x14ac:dyDescent="0.2">
      <c r="A33" s="987"/>
      <c r="B33" s="259"/>
      <c r="C33" s="273"/>
      <c r="E33" s="274"/>
      <c r="F33" s="274"/>
      <c r="G33" s="262"/>
      <c r="H33" s="274"/>
      <c r="I33" s="262"/>
      <c r="J33" s="263"/>
      <c r="K33" s="262"/>
      <c r="L33" s="274"/>
      <c r="M33" s="262"/>
      <c r="N33" s="274"/>
      <c r="O33" s="262"/>
      <c r="P33" s="274"/>
      <c r="Q33" s="262"/>
      <c r="R33" s="274"/>
      <c r="S33" s="262"/>
      <c r="T33" s="274"/>
      <c r="U33" s="262"/>
      <c r="V33" s="274"/>
      <c r="W33" s="305"/>
    </row>
    <row r="34" spans="1:44" s="74" customFormat="1" x14ac:dyDescent="0.2">
      <c r="A34" s="987"/>
      <c r="B34" s="259"/>
      <c r="C34" s="275">
        <v>2021</v>
      </c>
      <c r="D34" s="111" t="s">
        <v>41</v>
      </c>
      <c r="E34" s="277">
        <v>610.88</v>
      </c>
      <c r="F34" s="277"/>
      <c r="G34" s="277"/>
      <c r="H34" s="277">
        <v>584.07000000000005</v>
      </c>
      <c r="I34" s="277"/>
      <c r="J34" s="278">
        <v>539.45238095238096</v>
      </c>
      <c r="K34" s="278"/>
      <c r="L34" s="946">
        <v>919.07142857142799</v>
      </c>
      <c r="M34" s="278"/>
      <c r="N34" s="946">
        <v>909.07142857142799</v>
      </c>
      <c r="O34" s="278"/>
      <c r="P34" s="278">
        <v>725</v>
      </c>
      <c r="Q34" s="278"/>
      <c r="R34" s="278">
        <v>722</v>
      </c>
      <c r="S34" s="278"/>
      <c r="T34" s="278">
        <v>715</v>
      </c>
      <c r="U34" s="278"/>
      <c r="V34" s="278">
        <v>713</v>
      </c>
      <c r="W34" s="305"/>
      <c r="Y34" s="275"/>
      <c r="Z34" s="111"/>
      <c r="AA34" s="277"/>
      <c r="AB34" s="277"/>
      <c r="AC34" s="277"/>
      <c r="AD34" s="277"/>
      <c r="AE34" s="277"/>
      <c r="AF34" s="278"/>
      <c r="AG34" s="278"/>
      <c r="AH34" s="278"/>
      <c r="AI34" s="278"/>
      <c r="AJ34" s="278"/>
      <c r="AK34" s="278"/>
      <c r="AL34" s="278"/>
      <c r="AM34" s="278"/>
      <c r="AN34" s="278"/>
      <c r="AO34" s="278"/>
      <c r="AP34" s="278"/>
      <c r="AQ34" s="278"/>
      <c r="AR34" s="278"/>
    </row>
    <row r="35" spans="1:44" s="74" customFormat="1" ht="11.1" customHeight="1" x14ac:dyDescent="0.2">
      <c r="A35" s="987"/>
      <c r="B35" s="259"/>
      <c r="C35" s="275"/>
      <c r="D35" s="276"/>
      <c r="E35" s="277"/>
      <c r="F35" s="277"/>
      <c r="G35" s="277"/>
      <c r="H35" s="277"/>
      <c r="I35" s="277"/>
      <c r="J35" s="277"/>
      <c r="K35" s="277"/>
      <c r="L35" s="277"/>
      <c r="M35" s="277"/>
      <c r="N35" s="277"/>
      <c r="O35" s="277"/>
      <c r="P35" s="277"/>
      <c r="Q35" s="277"/>
      <c r="R35" s="277"/>
      <c r="S35" s="277"/>
      <c r="T35" s="277"/>
      <c r="U35" s="277"/>
      <c r="V35" s="277"/>
      <c r="W35" s="305"/>
      <c r="Y35" s="275"/>
      <c r="Z35" s="276"/>
      <c r="AA35" s="277"/>
      <c r="AB35" s="277"/>
      <c r="AC35" s="277"/>
      <c r="AD35" s="277"/>
      <c r="AE35" s="277"/>
      <c r="AF35" s="277"/>
      <c r="AG35" s="277"/>
      <c r="AH35" s="277"/>
      <c r="AI35" s="277"/>
      <c r="AJ35" s="277"/>
      <c r="AK35" s="277"/>
      <c r="AL35" s="277"/>
      <c r="AM35" s="277"/>
      <c r="AN35" s="277"/>
      <c r="AO35" s="277"/>
      <c r="AP35" s="277"/>
      <c r="AQ35" s="277"/>
      <c r="AR35" s="277"/>
    </row>
    <row r="36" spans="1:44" s="74" customFormat="1" x14ac:dyDescent="0.2">
      <c r="A36" s="987"/>
      <c r="B36" s="259"/>
      <c r="C36" s="275"/>
      <c r="D36" s="111" t="s">
        <v>423</v>
      </c>
      <c r="E36" s="277">
        <v>608.54</v>
      </c>
      <c r="F36" s="277"/>
      <c r="G36" s="277"/>
      <c r="H36" s="277">
        <v>586.1</v>
      </c>
      <c r="I36" s="277"/>
      <c r="J36" s="278">
        <v>553.64</v>
      </c>
      <c r="K36" s="278"/>
      <c r="L36" s="946">
        <v>942.74</v>
      </c>
      <c r="M36" s="278"/>
      <c r="N36" s="946">
        <v>932.74</v>
      </c>
      <c r="O36" s="278"/>
      <c r="P36" s="278">
        <v>733.88</v>
      </c>
      <c r="Q36" s="278"/>
      <c r="R36" s="278">
        <v>730.88</v>
      </c>
      <c r="S36" s="278"/>
      <c r="T36" s="278">
        <v>723.88</v>
      </c>
      <c r="U36" s="278"/>
      <c r="V36" s="278">
        <v>721.88</v>
      </c>
      <c r="W36" s="305"/>
      <c r="Y36" s="275"/>
      <c r="Z36" s="111"/>
      <c r="AA36" s="277"/>
      <c r="AB36" s="277"/>
      <c r="AC36" s="277"/>
      <c r="AD36" s="277"/>
      <c r="AE36" s="277"/>
      <c r="AF36" s="277"/>
      <c r="AG36" s="277"/>
      <c r="AH36" s="277"/>
      <c r="AI36" s="277"/>
      <c r="AJ36" s="277"/>
      <c r="AK36" s="277"/>
      <c r="AL36" s="277"/>
      <c r="AM36" s="277"/>
      <c r="AN36" s="277"/>
      <c r="AO36" s="277"/>
      <c r="AP36" s="278"/>
      <c r="AQ36" s="277"/>
      <c r="AR36" s="277"/>
    </row>
    <row r="37" spans="1:44" s="74" customFormat="1" ht="11.1" customHeight="1" x14ac:dyDescent="0.2">
      <c r="A37" s="987"/>
      <c r="B37" s="259"/>
      <c r="C37" s="275"/>
      <c r="D37" s="276"/>
      <c r="E37" s="277"/>
      <c r="F37" s="277"/>
      <c r="G37" s="277"/>
      <c r="H37" s="277"/>
      <c r="I37" s="277"/>
      <c r="J37" s="277"/>
      <c r="K37" s="277"/>
      <c r="L37" s="277"/>
      <c r="M37" s="277"/>
      <c r="N37" s="277"/>
      <c r="O37" s="277"/>
      <c r="P37" s="277"/>
      <c r="Q37" s="277"/>
      <c r="R37" s="277"/>
      <c r="S37" s="277"/>
      <c r="T37" s="277"/>
      <c r="U37" s="277"/>
      <c r="V37" s="277"/>
      <c r="W37" s="305"/>
      <c r="Y37" s="275"/>
      <c r="Z37" s="276"/>
      <c r="AA37" s="277"/>
      <c r="AB37" s="277"/>
      <c r="AC37" s="277"/>
      <c r="AD37" s="277"/>
      <c r="AE37" s="277"/>
      <c r="AF37" s="277"/>
      <c r="AG37" s="277"/>
      <c r="AH37" s="277"/>
      <c r="AI37" s="277"/>
      <c r="AJ37" s="277"/>
      <c r="AK37" s="277"/>
      <c r="AL37" s="277"/>
      <c r="AM37" s="277"/>
      <c r="AN37" s="277"/>
      <c r="AO37" s="277"/>
      <c r="AP37" s="277"/>
      <c r="AQ37" s="277"/>
      <c r="AR37" s="277"/>
    </row>
    <row r="38" spans="1:44" s="74" customFormat="1" x14ac:dyDescent="0.2">
      <c r="A38" s="987"/>
      <c r="B38" s="259"/>
      <c r="C38" s="275"/>
      <c r="D38" s="111" t="s">
        <v>422</v>
      </c>
      <c r="E38" s="277">
        <v>573.01</v>
      </c>
      <c r="F38" s="277"/>
      <c r="G38" s="277"/>
      <c r="H38" s="277">
        <v>578.52</v>
      </c>
      <c r="I38" s="277"/>
      <c r="J38" s="278">
        <v>521.20000000000005</v>
      </c>
      <c r="K38" s="278"/>
      <c r="L38" s="946">
        <v>888.72500000000002</v>
      </c>
      <c r="M38" s="278"/>
      <c r="N38" s="946">
        <v>878.72500000000002</v>
      </c>
      <c r="O38" s="278"/>
      <c r="P38" s="278">
        <v>726.07500000000005</v>
      </c>
      <c r="Q38" s="278"/>
      <c r="R38" s="278">
        <v>723.07500000000005</v>
      </c>
      <c r="S38" s="278"/>
      <c r="T38" s="278">
        <v>716.07500000000005</v>
      </c>
      <c r="U38" s="278"/>
      <c r="V38" s="278">
        <v>714.07500000000005</v>
      </c>
      <c r="W38" s="305"/>
      <c r="Y38" s="275"/>
      <c r="Z38" s="111"/>
      <c r="AA38" s="277"/>
      <c r="AB38" s="277"/>
      <c r="AC38" s="277"/>
      <c r="AD38" s="277"/>
      <c r="AE38" s="277"/>
      <c r="AF38" s="277"/>
      <c r="AG38" s="277"/>
      <c r="AH38" s="277"/>
      <c r="AI38" s="277"/>
      <c r="AJ38" s="277"/>
      <c r="AK38" s="277"/>
      <c r="AL38" s="277"/>
      <c r="AM38" s="277"/>
      <c r="AN38" s="277"/>
      <c r="AO38" s="277"/>
      <c r="AP38" s="278"/>
      <c r="AQ38" s="277"/>
      <c r="AR38" s="277"/>
    </row>
    <row r="39" spans="1:44" s="74" customFormat="1" x14ac:dyDescent="0.2">
      <c r="A39" s="987"/>
      <c r="B39" s="259"/>
      <c r="C39" s="275"/>
      <c r="D39" s="111"/>
      <c r="E39" s="277"/>
      <c r="F39" s="277"/>
      <c r="G39" s="277"/>
      <c r="H39" s="277"/>
      <c r="I39" s="277"/>
      <c r="J39" s="278"/>
      <c r="K39" s="278"/>
      <c r="L39" s="278"/>
      <c r="M39" s="278"/>
      <c r="N39" s="278"/>
      <c r="O39" s="278"/>
      <c r="P39" s="278"/>
      <c r="Q39" s="278"/>
      <c r="R39" s="278"/>
      <c r="S39" s="278"/>
      <c r="T39" s="278"/>
      <c r="U39" s="278"/>
      <c r="V39" s="278"/>
      <c r="W39" s="305"/>
      <c r="Y39" s="275"/>
      <c r="Z39" s="111"/>
      <c r="AA39" s="277"/>
      <c r="AB39" s="277"/>
      <c r="AC39" s="277"/>
      <c r="AD39" s="277"/>
      <c r="AE39" s="277"/>
      <c r="AF39" s="277"/>
      <c r="AG39" s="277"/>
      <c r="AH39" s="277"/>
      <c r="AI39" s="277"/>
      <c r="AJ39" s="277"/>
      <c r="AK39" s="277"/>
      <c r="AL39" s="277"/>
      <c r="AM39" s="277"/>
      <c r="AN39" s="277"/>
      <c r="AO39" s="277"/>
      <c r="AP39" s="278"/>
      <c r="AQ39" s="277"/>
      <c r="AR39" s="277"/>
    </row>
    <row r="40" spans="1:44" s="74" customFormat="1" ht="12.75" customHeight="1" x14ac:dyDescent="0.2">
      <c r="A40" s="987"/>
      <c r="B40" s="259"/>
      <c r="C40" s="275"/>
      <c r="E40" s="277"/>
      <c r="F40" s="277"/>
      <c r="G40" s="277"/>
      <c r="H40" s="277"/>
      <c r="I40" s="277"/>
      <c r="J40" s="277"/>
      <c r="K40" s="277"/>
      <c r="L40" s="277"/>
      <c r="M40" s="277"/>
      <c r="N40" s="277"/>
      <c r="O40" s="277"/>
      <c r="P40" s="277"/>
      <c r="Q40" s="277"/>
      <c r="R40" s="277"/>
      <c r="S40" s="277"/>
      <c r="T40" s="277"/>
      <c r="U40" s="277"/>
      <c r="V40" s="277"/>
      <c r="W40" s="305"/>
      <c r="Y40" s="275"/>
      <c r="AA40" s="277"/>
      <c r="AB40" s="277"/>
      <c r="AC40" s="277"/>
      <c r="AD40" s="277"/>
      <c r="AE40" s="277"/>
      <c r="AF40" s="277"/>
      <c r="AG40" s="277"/>
      <c r="AH40" s="277"/>
      <c r="AI40" s="277"/>
      <c r="AJ40" s="277"/>
      <c r="AK40" s="277"/>
      <c r="AL40" s="277"/>
      <c r="AM40" s="277"/>
      <c r="AN40" s="277"/>
      <c r="AO40" s="277"/>
      <c r="AP40" s="277"/>
      <c r="AQ40" s="277"/>
      <c r="AR40" s="277"/>
    </row>
    <row r="41" spans="1:44" s="74" customFormat="1" ht="14.25" customHeight="1" x14ac:dyDescent="0.2">
      <c r="A41" s="987"/>
      <c r="B41" s="259"/>
      <c r="C41" s="130">
        <v>2020</v>
      </c>
      <c r="D41" s="111" t="s">
        <v>41</v>
      </c>
      <c r="E41" s="278">
        <v>664.92</v>
      </c>
      <c r="F41" s="278"/>
      <c r="G41" s="278"/>
      <c r="H41" s="278">
        <v>491.69</v>
      </c>
      <c r="I41" s="278"/>
      <c r="J41" s="278">
        <v>582.79</v>
      </c>
      <c r="K41" s="278"/>
      <c r="L41" s="842">
        <v>991.31</v>
      </c>
      <c r="M41" s="278"/>
      <c r="N41" s="278">
        <v>981.31</v>
      </c>
      <c r="O41" s="278"/>
      <c r="P41" s="278">
        <v>640.74</v>
      </c>
      <c r="Q41" s="278"/>
      <c r="R41" s="278">
        <v>637.74</v>
      </c>
      <c r="S41" s="278"/>
      <c r="T41" s="278">
        <v>630.74</v>
      </c>
      <c r="U41" s="278"/>
      <c r="V41" s="278">
        <v>628.74</v>
      </c>
      <c r="W41" s="305"/>
      <c r="Y41" s="130"/>
      <c r="AA41" s="278"/>
      <c r="AB41" s="278"/>
      <c r="AC41" s="278"/>
      <c r="AD41" s="278"/>
      <c r="AE41" s="278"/>
      <c r="AF41" s="278"/>
      <c r="AG41" s="278"/>
      <c r="AH41" s="278"/>
      <c r="AI41" s="278"/>
      <c r="AJ41" s="278"/>
      <c r="AK41" s="278"/>
      <c r="AL41" s="278"/>
      <c r="AM41" s="278"/>
      <c r="AN41" s="278"/>
      <c r="AO41" s="278"/>
      <c r="AP41" s="278"/>
      <c r="AQ41" s="278"/>
      <c r="AR41" s="278"/>
    </row>
    <row r="42" spans="1:44" s="74" customFormat="1" x14ac:dyDescent="0.2">
      <c r="A42" s="987"/>
      <c r="B42" s="259"/>
      <c r="C42" s="275"/>
      <c r="D42" s="111"/>
      <c r="E42" s="277"/>
      <c r="F42" s="277"/>
      <c r="G42" s="277"/>
      <c r="H42" s="277"/>
      <c r="I42" s="277"/>
      <c r="J42" s="277"/>
      <c r="K42" s="277"/>
      <c r="L42" s="277"/>
      <c r="M42" s="277"/>
      <c r="N42" s="277"/>
      <c r="O42" s="277"/>
      <c r="P42" s="277"/>
      <c r="Q42" s="277"/>
      <c r="R42" s="277"/>
      <c r="S42" s="277"/>
      <c r="T42" s="277"/>
      <c r="U42" s="277"/>
      <c r="V42" s="277"/>
      <c r="W42" s="307"/>
      <c r="Y42" s="275"/>
      <c r="Z42" s="111"/>
      <c r="AA42" s="277"/>
      <c r="AB42" s="277"/>
      <c r="AC42" s="277"/>
      <c r="AD42" s="277"/>
      <c r="AE42" s="277"/>
      <c r="AF42" s="277"/>
      <c r="AG42" s="277"/>
      <c r="AH42" s="277"/>
      <c r="AI42" s="277"/>
      <c r="AJ42" s="277"/>
      <c r="AK42" s="277"/>
      <c r="AL42" s="277"/>
      <c r="AM42" s="277"/>
      <c r="AN42" s="277"/>
      <c r="AO42" s="277"/>
      <c r="AP42" s="277"/>
      <c r="AQ42" s="277"/>
      <c r="AR42" s="277"/>
    </row>
    <row r="43" spans="1:44" s="74" customFormat="1" ht="11.1" customHeight="1" x14ac:dyDescent="0.2">
      <c r="A43" s="987"/>
      <c r="B43" s="259"/>
      <c r="C43" s="275"/>
      <c r="D43" s="111" t="s">
        <v>423</v>
      </c>
      <c r="E43" s="278">
        <v>719.16</v>
      </c>
      <c r="F43" s="278"/>
      <c r="G43" s="278"/>
      <c r="H43" s="278">
        <v>492.75</v>
      </c>
      <c r="I43" s="278"/>
      <c r="J43" s="278">
        <v>620.76</v>
      </c>
      <c r="K43" s="278"/>
      <c r="L43" s="842">
        <v>1054.57</v>
      </c>
      <c r="M43" s="278"/>
      <c r="N43" s="278">
        <v>1044.57</v>
      </c>
      <c r="O43" s="278"/>
      <c r="P43" s="278">
        <v>644.74</v>
      </c>
      <c r="Q43" s="278"/>
      <c r="R43" s="278">
        <v>641.74</v>
      </c>
      <c r="S43" s="278"/>
      <c r="T43" s="278" t="s">
        <v>425</v>
      </c>
      <c r="U43" s="278"/>
      <c r="V43" s="278">
        <v>632.74</v>
      </c>
      <c r="W43" s="308"/>
      <c r="Y43" s="275"/>
    </row>
    <row r="44" spans="1:44" s="74" customFormat="1" ht="11.1" customHeight="1" x14ac:dyDescent="0.2">
      <c r="A44" s="987"/>
      <c r="B44" s="259"/>
      <c r="C44" s="275"/>
      <c r="D44" s="111"/>
      <c r="E44" s="277"/>
      <c r="F44" s="277"/>
      <c r="G44" s="277"/>
      <c r="H44" s="277"/>
      <c r="I44" s="277"/>
      <c r="J44" s="277"/>
      <c r="K44" s="277"/>
      <c r="L44" s="277"/>
      <c r="M44" s="277"/>
      <c r="N44" s="277"/>
      <c r="O44" s="277"/>
      <c r="P44" s="277"/>
      <c r="Q44" s="277"/>
      <c r="R44" s="277"/>
      <c r="S44" s="277"/>
      <c r="T44" s="277"/>
      <c r="U44" s="277"/>
      <c r="V44" s="277"/>
      <c r="W44" s="307"/>
      <c r="Y44" s="275"/>
      <c r="Z44" s="111"/>
      <c r="AA44" s="277"/>
      <c r="AB44" s="277"/>
      <c r="AC44" s="277"/>
      <c r="AD44" s="277"/>
      <c r="AE44" s="277"/>
      <c r="AF44" s="277"/>
      <c r="AG44" s="277"/>
      <c r="AH44" s="277"/>
      <c r="AI44" s="277"/>
      <c r="AJ44" s="277"/>
      <c r="AK44" s="277"/>
      <c r="AL44" s="277"/>
      <c r="AM44" s="277"/>
      <c r="AN44" s="277"/>
      <c r="AO44" s="277"/>
      <c r="AP44" s="277"/>
      <c r="AQ44" s="277"/>
      <c r="AR44" s="277"/>
    </row>
    <row r="45" spans="1:44" s="74" customFormat="1" ht="11.1" customHeight="1" x14ac:dyDescent="0.2">
      <c r="A45" s="987"/>
      <c r="B45" s="259"/>
      <c r="C45" s="275"/>
      <c r="D45" s="111" t="s">
        <v>422</v>
      </c>
      <c r="E45" s="278">
        <v>604.4</v>
      </c>
      <c r="F45" s="278"/>
      <c r="G45" s="278"/>
      <c r="H45" s="278">
        <v>477.06</v>
      </c>
      <c r="I45" s="278"/>
      <c r="J45" s="278">
        <v>576.14285714285711</v>
      </c>
      <c r="K45" s="278"/>
      <c r="L45" s="278">
        <v>980.23809523809518</v>
      </c>
      <c r="M45" s="278"/>
      <c r="N45" s="278">
        <v>970.23809523809518</v>
      </c>
      <c r="O45" s="278"/>
      <c r="P45" s="278">
        <v>633.76190476190482</v>
      </c>
      <c r="Q45" s="278"/>
      <c r="R45" s="278">
        <v>630.76190476190482</v>
      </c>
      <c r="S45" s="278"/>
      <c r="T45" s="278">
        <v>623.76190476190482</v>
      </c>
      <c r="U45" s="278"/>
      <c r="V45" s="278">
        <v>621.76190476190482</v>
      </c>
      <c r="W45" s="308"/>
      <c r="Y45" s="275"/>
    </row>
    <row r="46" spans="1:44" s="74" customFormat="1" x14ac:dyDescent="0.2">
      <c r="A46" s="987"/>
      <c r="B46" s="259"/>
      <c r="C46" s="275"/>
      <c r="D46" s="111"/>
      <c r="E46" s="277"/>
      <c r="F46" s="277"/>
      <c r="G46" s="277"/>
      <c r="H46" s="277"/>
      <c r="I46" s="277"/>
      <c r="J46" s="277"/>
      <c r="K46" s="277"/>
      <c r="L46" s="277"/>
      <c r="M46" s="277"/>
      <c r="N46" s="277"/>
      <c r="O46" s="277"/>
      <c r="P46" s="277"/>
      <c r="Q46" s="277"/>
      <c r="R46" s="277"/>
      <c r="S46" s="277"/>
      <c r="T46" s="277"/>
      <c r="U46" s="277"/>
      <c r="V46" s="277"/>
      <c r="W46" s="305"/>
      <c r="Y46" s="275"/>
      <c r="Z46" s="111"/>
      <c r="AA46" s="277"/>
      <c r="AB46" s="277"/>
      <c r="AC46" s="277"/>
      <c r="AD46" s="277"/>
      <c r="AE46" s="277"/>
      <c r="AF46" s="277"/>
      <c r="AG46" s="277"/>
      <c r="AH46" s="277"/>
      <c r="AI46" s="277"/>
      <c r="AJ46" s="277"/>
      <c r="AK46" s="277"/>
      <c r="AL46" s="277"/>
      <c r="AM46" s="277"/>
      <c r="AN46" s="277"/>
      <c r="AO46" s="277"/>
      <c r="AP46" s="277"/>
      <c r="AQ46" s="277"/>
      <c r="AR46" s="277"/>
    </row>
    <row r="47" spans="1:44" ht="11.1" customHeight="1" x14ac:dyDescent="0.2">
      <c r="A47" s="987"/>
      <c r="B47" s="279"/>
      <c r="C47" s="280"/>
      <c r="D47" s="899"/>
      <c r="E47" s="900"/>
      <c r="F47" s="900"/>
      <c r="G47" s="900"/>
      <c r="H47" s="900"/>
      <c r="I47" s="900"/>
      <c r="J47" s="460"/>
      <c r="K47" s="900"/>
      <c r="L47" s="900"/>
      <c r="M47" s="900"/>
      <c r="N47" s="900"/>
      <c r="O47" s="900"/>
      <c r="P47" s="900"/>
      <c r="Q47" s="900"/>
      <c r="R47" s="900"/>
      <c r="S47" s="900"/>
      <c r="T47" s="900"/>
      <c r="U47" s="900"/>
      <c r="V47" s="900"/>
      <c r="W47" s="901"/>
      <c r="X47" s="74"/>
      <c r="Y47" s="74"/>
      <c r="Z47" s="74"/>
      <c r="AA47" s="74"/>
    </row>
    <row r="48" spans="1:44" ht="15" customHeight="1" x14ac:dyDescent="0.25">
      <c r="C48" s="281" t="s">
        <v>308</v>
      </c>
      <c r="D48" s="74" t="s">
        <v>309</v>
      </c>
      <c r="E48" s="74"/>
      <c r="F48" s="892"/>
      <c r="G48" s="892"/>
      <c r="H48" s="892"/>
      <c r="I48" s="892"/>
      <c r="J48" s="892"/>
      <c r="K48" s="261"/>
      <c r="L48" s="902"/>
      <c r="M48" s="261"/>
      <c r="N48" s="902"/>
      <c r="O48" s="261"/>
      <c r="P48" s="261"/>
      <c r="Q48" s="261"/>
      <c r="R48" s="74"/>
      <c r="S48" s="1016" t="s">
        <v>310</v>
      </c>
      <c r="T48" s="1017"/>
      <c r="U48" s="1017"/>
      <c r="V48" s="1017"/>
      <c r="W48" s="1017"/>
      <c r="X48" s="74"/>
      <c r="Y48" s="74"/>
      <c r="Z48" s="74"/>
      <c r="AA48" s="74"/>
    </row>
    <row r="49" spans="2:23" ht="11.25" customHeight="1" x14ac:dyDescent="0.25">
      <c r="B49" s="75"/>
      <c r="C49" s="282" t="s">
        <v>311</v>
      </c>
      <c r="D49" s="73" t="s">
        <v>312</v>
      </c>
      <c r="F49" s="75"/>
      <c r="G49" s="75"/>
      <c r="H49" s="75"/>
      <c r="I49" s="75"/>
      <c r="J49" s="75"/>
      <c r="K49" s="229"/>
      <c r="L49" s="229"/>
      <c r="M49" s="229"/>
      <c r="N49" s="229"/>
      <c r="O49" s="229"/>
      <c r="P49" s="229"/>
      <c r="Q49" s="229"/>
      <c r="S49" s="1018" t="s">
        <v>313</v>
      </c>
      <c r="T49" s="1018"/>
      <c r="U49" s="1018"/>
      <c r="V49" s="1018"/>
      <c r="W49" s="1018"/>
    </row>
    <row r="51" spans="2:23" x14ac:dyDescent="0.2">
      <c r="H51" s="283"/>
    </row>
    <row r="53" spans="2:23" ht="13.2" x14ac:dyDescent="0.25">
      <c r="C53" s="284"/>
      <c r="E53" s="75"/>
    </row>
    <row r="54" spans="2:23" ht="13.2" x14ac:dyDescent="0.25">
      <c r="C54" s="282"/>
      <c r="E54" s="75"/>
    </row>
  </sheetData>
  <mergeCells count="4">
    <mergeCell ref="E11:G11"/>
    <mergeCell ref="S48:W48"/>
    <mergeCell ref="S49:W49"/>
    <mergeCell ref="A5:A47"/>
  </mergeCells>
  <printOptions verticalCentered="1"/>
  <pageMargins left="0.24" right="0.24" top="0.55000000000000004" bottom="0.12" header="0.51" footer="0.51"/>
  <pageSetup paperSize="9" scale="97" orientation="landscape" horizontalDpi="4294967293"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rgb="FF00B0F0"/>
  </sheetPr>
  <dimension ref="A1:BD57"/>
  <sheetViews>
    <sheetView zoomScaleNormal="100" zoomScaleSheetLayoutView="100" workbookViewId="0"/>
  </sheetViews>
  <sheetFormatPr defaultColWidth="7.6640625" defaultRowHeight="10.199999999999999" x14ac:dyDescent="0.2"/>
  <cols>
    <col min="1" max="1" width="3.6640625" style="73" customWidth="1"/>
    <col min="2" max="2" width="0.6640625" style="73" customWidth="1"/>
    <col min="3" max="3" width="6.6640625" style="83" customWidth="1"/>
    <col min="4" max="4" width="6.33203125" style="73" customWidth="1"/>
    <col min="5" max="5" width="3.44140625" style="73" customWidth="1"/>
    <col min="6" max="6" width="7.33203125" style="73" customWidth="1"/>
    <col min="7" max="7" width="2.6640625" style="73" customWidth="1"/>
    <col min="8" max="8" width="7.5546875" style="73" customWidth="1"/>
    <col min="9" max="9" width="3.33203125" style="73" customWidth="1"/>
    <col min="10" max="10" width="7.33203125" style="73" customWidth="1"/>
    <col min="11" max="11" width="2.6640625" style="73" customWidth="1"/>
    <col min="12" max="12" width="7.5546875" style="73" customWidth="1"/>
    <col min="13" max="13" width="2.6640625" style="73" customWidth="1"/>
    <col min="14" max="14" width="7.33203125" style="73" customWidth="1"/>
    <col min="15" max="15" width="3.6640625" style="73" customWidth="1"/>
    <col min="16" max="16" width="7.33203125" style="73" customWidth="1"/>
    <col min="17" max="17" width="3.33203125" style="73" customWidth="1"/>
    <col min="18" max="18" width="7.33203125" style="73" customWidth="1"/>
    <col min="19" max="19" width="3.33203125" style="73" customWidth="1"/>
    <col min="20" max="20" width="7.33203125" style="73" customWidth="1"/>
    <col min="21" max="21" width="2.33203125" style="73" customWidth="1"/>
    <col min="22" max="22" width="7.33203125" style="73" customWidth="1"/>
    <col min="23" max="23" width="1.6640625" style="73" customWidth="1"/>
    <col min="24" max="24" width="7.33203125" style="73" customWidth="1"/>
    <col min="25" max="25" width="2.6640625" style="73" customWidth="1"/>
    <col min="26" max="26" width="7.33203125" style="73" customWidth="1"/>
    <col min="27" max="27" width="2.5546875" style="73" customWidth="1"/>
    <col min="28" max="28" width="7.33203125" style="73" customWidth="1"/>
    <col min="29" max="29" width="2.6640625" style="73" customWidth="1"/>
    <col min="30" max="31" width="2.33203125" style="73" customWidth="1"/>
    <col min="32" max="16384" width="7.6640625" style="73"/>
  </cols>
  <sheetData>
    <row r="1" spans="1:31" ht="12" customHeight="1" x14ac:dyDescent="0.25">
      <c r="A1" s="75"/>
      <c r="C1" s="78" t="s">
        <v>314</v>
      </c>
      <c r="D1" s="81"/>
    </row>
    <row r="2" spans="1:31" ht="12" customHeight="1" x14ac:dyDescent="0.2">
      <c r="C2" s="82" t="s">
        <v>315</v>
      </c>
      <c r="E2" s="81"/>
      <c r="F2" s="81"/>
      <c r="G2" s="81"/>
      <c r="H2" s="81"/>
      <c r="I2" s="81"/>
      <c r="J2" s="81"/>
      <c r="K2" s="81"/>
      <c r="L2" s="81"/>
      <c r="M2" s="81"/>
      <c r="N2" s="81"/>
      <c r="O2" s="81"/>
      <c r="P2" s="81"/>
      <c r="Q2" s="81"/>
      <c r="R2" s="81"/>
      <c r="S2" s="81"/>
      <c r="T2" s="81"/>
      <c r="U2" s="81"/>
      <c r="V2" s="81"/>
      <c r="W2" s="81"/>
      <c r="X2" s="81"/>
      <c r="Y2" s="81"/>
      <c r="Z2" s="81"/>
      <c r="AA2" s="81"/>
      <c r="AB2" s="81"/>
      <c r="AC2" s="81"/>
      <c r="AD2" s="81"/>
      <c r="AE2" s="81"/>
    </row>
    <row r="3" spans="1:31" ht="12" customHeight="1" x14ac:dyDescent="0.2">
      <c r="C3" s="82"/>
      <c r="E3" s="81"/>
      <c r="F3" s="81"/>
      <c r="G3" s="81"/>
      <c r="H3" s="81"/>
      <c r="I3" s="81"/>
      <c r="J3" s="81"/>
      <c r="K3" s="81"/>
      <c r="L3" s="81"/>
      <c r="M3" s="81"/>
      <c r="N3" s="81"/>
      <c r="O3" s="81"/>
      <c r="P3" s="81"/>
      <c r="Q3" s="81"/>
      <c r="R3" s="81"/>
      <c r="S3" s="81"/>
      <c r="T3" s="81"/>
      <c r="U3" s="81"/>
      <c r="V3" s="81"/>
      <c r="W3" s="81"/>
      <c r="X3" s="81"/>
      <c r="Y3" s="81"/>
      <c r="Z3" s="81"/>
      <c r="AA3" s="81"/>
      <c r="AB3" s="81"/>
      <c r="AC3" s="81"/>
      <c r="AD3" s="81"/>
      <c r="AE3" s="81"/>
    </row>
    <row r="4" spans="1:31" ht="12" customHeight="1" x14ac:dyDescent="0.2">
      <c r="A4" s="978">
        <v>26</v>
      </c>
      <c r="B4" s="81"/>
      <c r="C4" s="80"/>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row>
    <row r="5" spans="1:31" s="74" customFormat="1" ht="6.75" customHeight="1" x14ac:dyDescent="0.2">
      <c r="A5" s="987"/>
      <c r="B5" s="85"/>
      <c r="C5" s="88"/>
      <c r="D5" s="87"/>
      <c r="E5" s="87"/>
      <c r="F5" s="87"/>
      <c r="G5" s="87"/>
      <c r="H5" s="87"/>
      <c r="I5" s="87"/>
      <c r="J5" s="87"/>
      <c r="K5" s="87"/>
      <c r="L5" s="87"/>
      <c r="M5" s="87"/>
      <c r="N5" s="87"/>
      <c r="O5" s="87"/>
      <c r="P5" s="87"/>
      <c r="Q5" s="87"/>
      <c r="R5" s="87"/>
      <c r="S5" s="87"/>
      <c r="T5" s="87"/>
      <c r="U5" s="87"/>
      <c r="V5" s="87"/>
      <c r="W5" s="87"/>
      <c r="X5" s="87"/>
      <c r="Y5" s="87"/>
      <c r="Z5" s="87"/>
      <c r="AA5" s="87"/>
      <c r="AB5" s="87"/>
      <c r="AC5" s="87"/>
      <c r="AD5" s="167"/>
      <c r="AE5" s="205"/>
    </row>
    <row r="6" spans="1:31" s="74" customFormat="1" ht="10.199999999999999" customHeight="1" x14ac:dyDescent="0.2">
      <c r="A6" s="987"/>
      <c r="B6" s="89"/>
      <c r="C6" s="152" t="s">
        <v>316</v>
      </c>
      <c r="D6" s="151"/>
      <c r="E6" s="151"/>
      <c r="F6" s="151" t="s">
        <v>317</v>
      </c>
      <c r="G6" s="151"/>
      <c r="H6" s="151"/>
      <c r="I6" s="146"/>
      <c r="J6" s="146"/>
      <c r="K6" s="146"/>
      <c r="L6" s="146"/>
      <c r="M6" s="146"/>
      <c r="N6" s="146"/>
      <c r="O6" s="146"/>
      <c r="P6" s="146"/>
      <c r="Q6" s="146"/>
      <c r="R6" s="146"/>
      <c r="S6" s="146"/>
      <c r="T6" s="146"/>
      <c r="U6" s="146"/>
      <c r="V6" s="146"/>
      <c r="W6" s="146"/>
      <c r="X6" s="146"/>
      <c r="Y6" s="146"/>
      <c r="Z6" s="146"/>
      <c r="AA6" s="146"/>
      <c r="AB6" s="146"/>
      <c r="AC6" s="206"/>
      <c r="AD6" s="168"/>
      <c r="AE6" s="205"/>
    </row>
    <row r="7" spans="1:31" s="74" customFormat="1" ht="10.199999999999999" customHeight="1" x14ac:dyDescent="0.2">
      <c r="A7" s="987"/>
      <c r="B7" s="92"/>
      <c r="C7" s="152" t="s">
        <v>16</v>
      </c>
      <c r="D7" s="146"/>
      <c r="E7" s="146"/>
      <c r="F7" s="104" t="s">
        <v>318</v>
      </c>
      <c r="G7" s="146"/>
      <c r="H7" s="146"/>
      <c r="I7" s="146"/>
      <c r="J7" s="146"/>
      <c r="K7" s="146"/>
      <c r="L7" s="146"/>
      <c r="M7" s="146"/>
      <c r="N7" s="146"/>
      <c r="O7" s="146"/>
      <c r="P7" s="146"/>
      <c r="Q7" s="146"/>
      <c r="R7" s="146"/>
      <c r="S7" s="146"/>
      <c r="T7" s="146"/>
      <c r="U7" s="146"/>
      <c r="V7" s="146"/>
      <c r="W7" s="146"/>
      <c r="X7" s="146"/>
      <c r="Y7" s="146"/>
      <c r="Z7" s="146"/>
      <c r="AA7" s="146"/>
      <c r="AB7" s="146"/>
      <c r="AC7" s="206"/>
      <c r="AD7" s="168"/>
      <c r="AE7" s="205"/>
    </row>
    <row r="8" spans="1:31" s="74" customFormat="1" ht="10.199999999999999" customHeight="1" x14ac:dyDescent="0.2">
      <c r="A8" s="987"/>
      <c r="B8" s="92"/>
      <c r="C8" s="152" t="s">
        <v>24</v>
      </c>
      <c r="D8" s="146"/>
      <c r="E8" s="146"/>
      <c r="F8" s="98"/>
      <c r="G8" s="98"/>
      <c r="H8" s="98"/>
      <c r="I8" s="98"/>
      <c r="J8" s="98"/>
      <c r="K8" s="98"/>
      <c r="L8" s="98"/>
      <c r="M8" s="98"/>
      <c r="N8" s="98"/>
      <c r="O8" s="98"/>
      <c r="P8" s="98"/>
      <c r="Q8" s="98"/>
      <c r="R8" s="98"/>
      <c r="S8" s="98"/>
      <c r="T8" s="98"/>
      <c r="U8" s="98"/>
      <c r="V8" s="98"/>
      <c r="W8" s="98"/>
      <c r="X8" s="98"/>
      <c r="Y8" s="98"/>
      <c r="Z8" s="98"/>
      <c r="AA8" s="98"/>
      <c r="AB8" s="98"/>
      <c r="AC8" s="206"/>
      <c r="AD8" s="168"/>
      <c r="AE8" s="205"/>
    </row>
    <row r="9" spans="1:31" s="74" customFormat="1" ht="10.199999999999999" customHeight="1" x14ac:dyDescent="0.2">
      <c r="A9" s="987"/>
      <c r="B9" s="92"/>
      <c r="C9" s="152" t="s">
        <v>25</v>
      </c>
      <c r="D9" s="104"/>
      <c r="E9" s="146"/>
      <c r="F9" s="146"/>
      <c r="G9" s="146"/>
      <c r="H9" s="146"/>
      <c r="I9" s="146"/>
      <c r="J9" s="146"/>
      <c r="K9" s="146"/>
      <c r="L9" s="146"/>
      <c r="M9" s="146"/>
      <c r="N9" s="146"/>
      <c r="O9" s="146"/>
      <c r="P9" s="146"/>
      <c r="Q9" s="146"/>
      <c r="R9" s="146"/>
      <c r="S9" s="146"/>
      <c r="T9" s="146"/>
      <c r="U9" s="146"/>
      <c r="V9" s="146"/>
      <c r="W9" s="146"/>
      <c r="X9" s="146"/>
      <c r="Y9" s="146"/>
      <c r="Z9" s="146"/>
      <c r="AA9" s="146"/>
      <c r="AB9" s="146"/>
      <c r="AC9" s="206"/>
      <c r="AD9" s="168"/>
      <c r="AE9" s="205"/>
    </row>
    <row r="10" spans="1:31" s="74" customFormat="1" ht="10.199999999999999" customHeight="1" x14ac:dyDescent="0.2">
      <c r="A10" s="987"/>
      <c r="B10" s="92"/>
      <c r="C10" s="184" t="s">
        <v>319</v>
      </c>
      <c r="D10" s="104"/>
      <c r="E10" s="146"/>
      <c r="F10" s="151" t="s">
        <v>320</v>
      </c>
      <c r="G10" s="146"/>
      <c r="H10" s="146"/>
      <c r="I10" s="146"/>
      <c r="J10" s="146"/>
      <c r="K10" s="146"/>
      <c r="L10" s="146"/>
      <c r="M10" s="146"/>
      <c r="N10" s="146"/>
      <c r="O10" s="146"/>
      <c r="P10" s="146"/>
      <c r="Q10" s="146"/>
      <c r="R10" s="151" t="s">
        <v>321</v>
      </c>
      <c r="S10" s="146"/>
      <c r="T10" s="146"/>
      <c r="U10" s="146"/>
      <c r="V10" s="146"/>
      <c r="W10" s="146"/>
      <c r="X10" s="146"/>
      <c r="Y10" s="146"/>
      <c r="Z10" s="151" t="s">
        <v>13</v>
      </c>
      <c r="AA10" s="146"/>
      <c r="AB10" s="146"/>
      <c r="AC10" s="206"/>
      <c r="AD10" s="168"/>
      <c r="AE10" s="205"/>
    </row>
    <row r="11" spans="1:31" s="74" customFormat="1" ht="10.199999999999999" customHeight="1" x14ac:dyDescent="0.2">
      <c r="A11" s="987"/>
      <c r="B11" s="92"/>
      <c r="C11" s="184" t="s">
        <v>36</v>
      </c>
      <c r="D11" s="146"/>
      <c r="E11" s="146"/>
      <c r="F11" s="104" t="s">
        <v>322</v>
      </c>
      <c r="G11" s="146"/>
      <c r="H11" s="146"/>
      <c r="I11" s="146"/>
      <c r="J11" s="146"/>
      <c r="K11" s="146"/>
      <c r="L11" s="146"/>
      <c r="M11" s="146"/>
      <c r="N11" s="146"/>
      <c r="O11" s="146"/>
      <c r="P11" s="146"/>
      <c r="Q11" s="146"/>
      <c r="R11" s="104" t="s">
        <v>323</v>
      </c>
      <c r="S11" s="146"/>
      <c r="T11" s="146"/>
      <c r="U11" s="146"/>
      <c r="V11" s="146"/>
      <c r="W11" s="146"/>
      <c r="X11" s="146"/>
      <c r="Y11" s="146"/>
      <c r="Z11" s="104" t="s">
        <v>22</v>
      </c>
      <c r="AA11" s="146"/>
      <c r="AB11" s="146"/>
      <c r="AC11" s="206"/>
      <c r="AD11" s="168"/>
      <c r="AE11" s="205"/>
    </row>
    <row r="12" spans="1:31" s="74" customFormat="1" ht="10.199999999999999" customHeight="1" x14ac:dyDescent="0.2">
      <c r="A12" s="987"/>
      <c r="B12" s="92"/>
      <c r="C12" s="103"/>
      <c r="D12" s="146"/>
      <c r="E12" s="146"/>
      <c r="F12" s="98"/>
      <c r="G12" s="98"/>
      <c r="H12" s="98"/>
      <c r="I12" s="98"/>
      <c r="J12" s="98"/>
      <c r="K12" s="98"/>
      <c r="L12" s="98"/>
      <c r="M12" s="98"/>
      <c r="N12" s="98"/>
      <c r="O12" s="98"/>
      <c r="P12" s="98"/>
      <c r="Q12" s="146"/>
      <c r="R12" s="98"/>
      <c r="S12" s="98"/>
      <c r="T12" s="98"/>
      <c r="U12" s="98"/>
      <c r="V12" s="98"/>
      <c r="W12" s="98"/>
      <c r="X12" s="98"/>
      <c r="Y12" s="146"/>
      <c r="Z12" s="146"/>
      <c r="AA12" s="146"/>
      <c r="AB12" s="146"/>
      <c r="AC12" s="206"/>
      <c r="AD12" s="168"/>
      <c r="AE12" s="205"/>
    </row>
    <row r="13" spans="1:31" s="74" customFormat="1" ht="10.199999999999999" customHeight="1" x14ac:dyDescent="0.2">
      <c r="A13" s="987"/>
      <c r="B13" s="92"/>
      <c r="C13" s="103"/>
      <c r="D13" s="146"/>
      <c r="E13" s="146"/>
      <c r="F13" s="146"/>
      <c r="G13" s="146"/>
      <c r="H13" s="146"/>
      <c r="I13" s="146"/>
      <c r="J13" s="146"/>
      <c r="K13" s="146"/>
      <c r="L13" s="146"/>
      <c r="M13" s="146"/>
      <c r="N13" s="146"/>
      <c r="O13" s="146"/>
      <c r="P13" s="146"/>
      <c r="Q13" s="146"/>
      <c r="R13" s="146"/>
      <c r="S13" s="146"/>
      <c r="T13" s="146"/>
      <c r="U13" s="146"/>
      <c r="V13" s="146"/>
      <c r="W13" s="146"/>
      <c r="X13" s="146"/>
      <c r="Y13" s="146"/>
      <c r="Z13" s="146"/>
      <c r="AA13" s="146"/>
      <c r="AB13" s="146"/>
      <c r="AC13" s="206"/>
      <c r="AD13" s="168"/>
      <c r="AE13" s="205"/>
    </row>
    <row r="14" spans="1:31" s="74" customFormat="1" ht="10.199999999999999" customHeight="1" x14ac:dyDescent="0.2">
      <c r="A14" s="987"/>
      <c r="B14" s="92"/>
      <c r="C14" s="103"/>
      <c r="D14" s="146"/>
      <c r="E14" s="146"/>
      <c r="F14" s="151" t="s">
        <v>324</v>
      </c>
      <c r="G14" s="146"/>
      <c r="H14" s="146"/>
      <c r="I14" s="146"/>
      <c r="J14" s="151" t="s">
        <v>325</v>
      </c>
      <c r="K14" s="146"/>
      <c r="L14" s="146"/>
      <c r="M14" s="146"/>
      <c r="N14" s="151" t="s">
        <v>326</v>
      </c>
      <c r="O14" s="146"/>
      <c r="P14" s="146"/>
      <c r="Q14" s="146"/>
      <c r="R14" s="151" t="s">
        <v>325</v>
      </c>
      <c r="S14" s="151"/>
      <c r="T14" s="151"/>
      <c r="U14" s="151"/>
      <c r="V14" s="151" t="s">
        <v>326</v>
      </c>
      <c r="W14" s="146"/>
      <c r="X14" s="146"/>
      <c r="Y14" s="146"/>
      <c r="Z14" s="146"/>
      <c r="AA14" s="146"/>
      <c r="AB14" s="146"/>
      <c r="AC14" s="206"/>
      <c r="AD14" s="168"/>
      <c r="AE14" s="205"/>
    </row>
    <row r="15" spans="1:31" s="74" customFormat="1" ht="10.199999999999999" customHeight="1" x14ac:dyDescent="0.2">
      <c r="A15" s="987"/>
      <c r="B15" s="92"/>
      <c r="C15" s="103"/>
      <c r="D15" s="146"/>
      <c r="E15" s="146"/>
      <c r="F15" s="151" t="s">
        <v>327</v>
      </c>
      <c r="G15" s="146"/>
      <c r="H15" s="146"/>
      <c r="I15" s="146"/>
      <c r="J15" s="104" t="s">
        <v>328</v>
      </c>
      <c r="K15" s="146"/>
      <c r="L15" s="146"/>
      <c r="M15" s="146"/>
      <c r="N15" s="104" t="s">
        <v>329</v>
      </c>
      <c r="O15" s="104"/>
      <c r="P15" s="104"/>
      <c r="Q15" s="104"/>
      <c r="R15" s="104" t="s">
        <v>328</v>
      </c>
      <c r="S15" s="104"/>
      <c r="T15" s="104"/>
      <c r="U15" s="104"/>
      <c r="V15" s="104" t="s">
        <v>329</v>
      </c>
      <c r="W15" s="104"/>
      <c r="X15" s="146"/>
      <c r="Y15" s="146"/>
      <c r="Z15" s="146"/>
      <c r="AA15" s="146"/>
      <c r="AB15" s="146"/>
      <c r="AC15" s="206"/>
      <c r="AD15" s="168"/>
      <c r="AE15" s="205"/>
    </row>
    <row r="16" spans="1:31" s="74" customFormat="1" ht="10.199999999999999" customHeight="1" x14ac:dyDescent="0.2">
      <c r="A16" s="987"/>
      <c r="B16" s="92"/>
      <c r="C16" s="103"/>
      <c r="D16" s="146"/>
      <c r="E16" s="146"/>
      <c r="F16" s="104" t="s">
        <v>330</v>
      </c>
      <c r="G16" s="146"/>
      <c r="H16" s="146"/>
      <c r="I16" s="146"/>
      <c r="J16" s="146"/>
      <c r="K16" s="146"/>
      <c r="L16" s="146"/>
      <c r="M16" s="146"/>
      <c r="N16" s="146"/>
      <c r="O16" s="146"/>
      <c r="P16" s="146"/>
      <c r="Q16" s="146"/>
      <c r="R16" s="146"/>
      <c r="S16" s="146"/>
      <c r="T16" s="146"/>
      <c r="U16" s="146"/>
      <c r="V16" s="146"/>
      <c r="W16" s="146"/>
      <c r="X16" s="146"/>
      <c r="Y16" s="146"/>
      <c r="Z16" s="146"/>
      <c r="AA16" s="146"/>
      <c r="AB16" s="146"/>
      <c r="AC16" s="206"/>
      <c r="AD16" s="168"/>
      <c r="AE16" s="205"/>
    </row>
    <row r="17" spans="1:31" s="74" customFormat="1" ht="10.199999999999999" customHeight="1" x14ac:dyDescent="0.2">
      <c r="A17" s="987"/>
      <c r="B17" s="92"/>
      <c r="C17" s="103"/>
      <c r="D17" s="146"/>
      <c r="E17" s="146"/>
      <c r="F17" s="146"/>
      <c r="G17" s="146"/>
      <c r="H17" s="146"/>
      <c r="I17" s="146"/>
      <c r="J17" s="146"/>
      <c r="K17" s="146"/>
      <c r="L17" s="146"/>
      <c r="M17" s="146"/>
      <c r="N17" s="146"/>
      <c r="O17" s="146"/>
      <c r="P17" s="146"/>
      <c r="Q17" s="146"/>
      <c r="R17" s="146"/>
      <c r="S17" s="146"/>
      <c r="T17" s="146"/>
      <c r="U17" s="146"/>
      <c r="V17" s="146"/>
      <c r="W17" s="146"/>
      <c r="X17" s="146"/>
      <c r="Y17" s="146"/>
      <c r="Z17" s="146"/>
      <c r="AA17" s="146"/>
      <c r="AB17" s="146"/>
      <c r="AC17" s="206"/>
      <c r="AD17" s="168"/>
      <c r="AE17" s="205"/>
    </row>
    <row r="18" spans="1:31" s="74" customFormat="1" ht="10.199999999999999" customHeight="1" x14ac:dyDescent="0.2">
      <c r="A18" s="987"/>
      <c r="B18" s="185"/>
      <c r="C18" s="186"/>
      <c r="D18" s="187"/>
      <c r="E18" s="187"/>
      <c r="F18" s="187"/>
      <c r="G18" s="187"/>
      <c r="H18" s="187"/>
      <c r="I18" s="187"/>
      <c r="J18" s="187"/>
      <c r="K18" s="187"/>
      <c r="L18" s="187"/>
      <c r="M18" s="187"/>
      <c r="N18" s="187"/>
      <c r="O18" s="187"/>
      <c r="P18" s="187"/>
      <c r="Q18" s="187"/>
      <c r="R18" s="187"/>
      <c r="S18" s="187"/>
      <c r="T18" s="187"/>
      <c r="U18" s="187"/>
      <c r="V18" s="187"/>
      <c r="W18" s="187"/>
      <c r="X18" s="187"/>
      <c r="Y18" s="187"/>
      <c r="Z18" s="187"/>
      <c r="AA18" s="187"/>
      <c r="AB18" s="187"/>
      <c r="AC18" s="207"/>
      <c r="AD18" s="208"/>
    </row>
    <row r="19" spans="1:31" s="74" customFormat="1" ht="3.75" customHeight="1" x14ac:dyDescent="0.2">
      <c r="A19" s="987"/>
      <c r="B19" s="92"/>
      <c r="C19" s="103"/>
      <c r="D19" s="146"/>
      <c r="E19" s="146"/>
      <c r="F19" s="98"/>
      <c r="G19" s="98"/>
      <c r="H19" s="98"/>
      <c r="I19" s="146"/>
      <c r="J19" s="98"/>
      <c r="K19" s="98"/>
      <c r="L19" s="98"/>
      <c r="M19" s="146"/>
      <c r="N19" s="98"/>
      <c r="O19" s="98"/>
      <c r="P19" s="98"/>
      <c r="Q19" s="146"/>
      <c r="R19" s="98"/>
      <c r="S19" s="98"/>
      <c r="T19" s="98"/>
      <c r="U19" s="146"/>
      <c r="V19" s="98"/>
      <c r="W19" s="98"/>
      <c r="X19" s="98"/>
      <c r="Y19" s="146"/>
      <c r="Z19" s="98"/>
      <c r="AA19" s="98"/>
      <c r="AB19" s="98"/>
      <c r="AC19" s="206"/>
      <c r="AD19" s="168"/>
      <c r="AE19" s="205"/>
    </row>
    <row r="20" spans="1:31" s="74" customFormat="1" ht="6" customHeight="1" x14ac:dyDescent="0.2">
      <c r="A20" s="987"/>
      <c r="B20" s="92"/>
      <c r="C20" s="103"/>
      <c r="D20" s="146"/>
      <c r="E20" s="146"/>
      <c r="F20" s="146"/>
      <c r="G20" s="146"/>
      <c r="H20" s="146"/>
      <c r="I20" s="146"/>
      <c r="J20" s="146"/>
      <c r="K20" s="146"/>
      <c r="L20" s="146"/>
      <c r="M20" s="146"/>
      <c r="N20" s="146"/>
      <c r="O20" s="146"/>
      <c r="P20" s="146"/>
      <c r="Q20" s="146"/>
      <c r="R20" s="146"/>
      <c r="S20" s="146"/>
      <c r="T20" s="146"/>
      <c r="U20" s="146"/>
      <c r="V20" s="146"/>
      <c r="W20" s="146"/>
      <c r="X20" s="146"/>
      <c r="Y20" s="146"/>
      <c r="Z20" s="146"/>
      <c r="AA20" s="146"/>
      <c r="AB20" s="146"/>
      <c r="AC20" s="206"/>
      <c r="AD20" s="168"/>
      <c r="AE20" s="205"/>
    </row>
    <row r="21" spans="1:31" s="74" customFormat="1" ht="10.199999999999999" customHeight="1" x14ac:dyDescent="0.2">
      <c r="A21" s="987"/>
      <c r="B21" s="92"/>
      <c r="C21" s="188"/>
      <c r="D21" s="146"/>
      <c r="E21" s="151"/>
      <c r="F21" s="151" t="s">
        <v>331</v>
      </c>
      <c r="G21" s="151"/>
      <c r="H21" s="151" t="s">
        <v>332</v>
      </c>
      <c r="I21" s="151"/>
      <c r="J21" s="151" t="s">
        <v>331</v>
      </c>
      <c r="K21" s="151"/>
      <c r="L21" s="151" t="s">
        <v>332</v>
      </c>
      <c r="M21" s="146"/>
      <c r="N21" s="151" t="s">
        <v>331</v>
      </c>
      <c r="O21" s="151"/>
      <c r="P21" s="151" t="s">
        <v>332</v>
      </c>
      <c r="Q21" s="151"/>
      <c r="R21" s="151" t="s">
        <v>331</v>
      </c>
      <c r="S21" s="151"/>
      <c r="T21" s="151" t="s">
        <v>332</v>
      </c>
      <c r="U21" s="151"/>
      <c r="V21" s="151" t="s">
        <v>331</v>
      </c>
      <c r="W21" s="151"/>
      <c r="X21" s="151" t="s">
        <v>332</v>
      </c>
      <c r="Y21" s="146"/>
      <c r="Z21" s="151" t="s">
        <v>331</v>
      </c>
      <c r="AA21" s="151"/>
      <c r="AB21" s="151" t="s">
        <v>332</v>
      </c>
      <c r="AC21" s="209"/>
      <c r="AD21" s="168"/>
      <c r="AE21" s="205"/>
    </row>
    <row r="22" spans="1:31" s="74" customFormat="1" ht="10.199999999999999" customHeight="1" x14ac:dyDescent="0.2">
      <c r="A22" s="987"/>
      <c r="B22" s="185"/>
      <c r="C22" s="186"/>
      <c r="D22" s="187"/>
      <c r="E22" s="189"/>
      <c r="F22" s="151" t="s">
        <v>333</v>
      </c>
      <c r="G22" s="151"/>
      <c r="H22" s="151" t="s">
        <v>334</v>
      </c>
      <c r="I22" s="151"/>
      <c r="J22" s="151" t="s">
        <v>333</v>
      </c>
      <c r="K22" s="151"/>
      <c r="L22" s="151" t="s">
        <v>334</v>
      </c>
      <c r="M22" s="146"/>
      <c r="N22" s="151" t="s">
        <v>333</v>
      </c>
      <c r="O22" s="151"/>
      <c r="P22" s="151" t="s">
        <v>334</v>
      </c>
      <c r="Q22" s="151"/>
      <c r="R22" s="151" t="s">
        <v>333</v>
      </c>
      <c r="S22" s="151"/>
      <c r="T22" s="151" t="s">
        <v>334</v>
      </c>
      <c r="U22" s="151"/>
      <c r="V22" s="151" t="s">
        <v>333</v>
      </c>
      <c r="W22" s="151"/>
      <c r="X22" s="151" t="s">
        <v>334</v>
      </c>
      <c r="Y22" s="146"/>
      <c r="Z22" s="151" t="s">
        <v>333</v>
      </c>
      <c r="AA22" s="151"/>
      <c r="AB22" s="151" t="s">
        <v>334</v>
      </c>
      <c r="AC22" s="210"/>
      <c r="AD22" s="168"/>
    </row>
    <row r="23" spans="1:31" s="74" customFormat="1" ht="10.199999999999999" customHeight="1" x14ac:dyDescent="0.2">
      <c r="A23" s="987"/>
      <c r="B23" s="92"/>
      <c r="C23" s="188"/>
      <c r="D23" s="146"/>
      <c r="E23" s="104"/>
      <c r="F23" s="104" t="s">
        <v>335</v>
      </c>
      <c r="G23" s="104"/>
      <c r="H23" s="104" t="s">
        <v>336</v>
      </c>
      <c r="I23" s="104"/>
      <c r="J23" s="104" t="s">
        <v>335</v>
      </c>
      <c r="K23" s="104"/>
      <c r="L23" s="104" t="s">
        <v>336</v>
      </c>
      <c r="M23" s="146"/>
      <c r="N23" s="104" t="s">
        <v>335</v>
      </c>
      <c r="O23" s="104"/>
      <c r="P23" s="104" t="s">
        <v>336</v>
      </c>
      <c r="Q23" s="104"/>
      <c r="R23" s="104" t="s">
        <v>335</v>
      </c>
      <c r="S23" s="104"/>
      <c r="T23" s="104" t="s">
        <v>336</v>
      </c>
      <c r="U23" s="146"/>
      <c r="V23" s="104" t="s">
        <v>335</v>
      </c>
      <c r="W23" s="104"/>
      <c r="X23" s="104" t="s">
        <v>336</v>
      </c>
      <c r="Y23" s="104"/>
      <c r="Z23" s="104" t="s">
        <v>335</v>
      </c>
      <c r="AA23" s="104"/>
      <c r="AB23" s="104" t="s">
        <v>336</v>
      </c>
      <c r="AC23" s="211"/>
      <c r="AD23" s="168"/>
      <c r="AE23" s="205"/>
    </row>
    <row r="24" spans="1:31" s="74" customFormat="1" ht="10.199999999999999" customHeight="1" x14ac:dyDescent="0.2">
      <c r="A24" s="987"/>
      <c r="B24" s="92"/>
      <c r="C24" s="188"/>
      <c r="D24" s="146"/>
      <c r="E24" s="104"/>
      <c r="F24" s="104" t="s">
        <v>337</v>
      </c>
      <c r="G24" s="104"/>
      <c r="H24" s="104" t="s">
        <v>338</v>
      </c>
      <c r="I24" s="104"/>
      <c r="J24" s="104" t="s">
        <v>337</v>
      </c>
      <c r="K24" s="104"/>
      <c r="L24" s="104" t="s">
        <v>338</v>
      </c>
      <c r="M24" s="146"/>
      <c r="N24" s="104" t="s">
        <v>337</v>
      </c>
      <c r="O24" s="104"/>
      <c r="P24" s="104" t="s">
        <v>338</v>
      </c>
      <c r="Q24" s="104"/>
      <c r="R24" s="104" t="s">
        <v>337</v>
      </c>
      <c r="S24" s="104"/>
      <c r="T24" s="104" t="s">
        <v>338</v>
      </c>
      <c r="U24" s="146"/>
      <c r="V24" s="104" t="s">
        <v>337</v>
      </c>
      <c r="W24" s="104"/>
      <c r="X24" s="104" t="s">
        <v>338</v>
      </c>
      <c r="Y24" s="104"/>
      <c r="Z24" s="104" t="s">
        <v>337</v>
      </c>
      <c r="AA24" s="104"/>
      <c r="AB24" s="104" t="s">
        <v>338</v>
      </c>
      <c r="AC24" s="211"/>
      <c r="AD24" s="168"/>
      <c r="AE24" s="205"/>
    </row>
    <row r="25" spans="1:31" s="74" customFormat="1" ht="3.75" customHeight="1" x14ac:dyDescent="0.2">
      <c r="A25" s="987"/>
      <c r="B25" s="92"/>
      <c r="C25" s="188"/>
      <c r="D25" s="146"/>
      <c r="E25" s="146"/>
      <c r="F25" s="146"/>
      <c r="G25" s="146"/>
      <c r="H25" s="190"/>
      <c r="I25" s="146"/>
      <c r="J25" s="190"/>
      <c r="K25" s="146"/>
      <c r="L25" s="190"/>
      <c r="M25" s="146"/>
      <c r="N25" s="190"/>
      <c r="O25" s="146"/>
      <c r="P25" s="190"/>
      <c r="Q25" s="146"/>
      <c r="R25" s="190"/>
      <c r="S25" s="146"/>
      <c r="T25" s="190"/>
      <c r="U25" s="146"/>
      <c r="V25" s="203"/>
      <c r="W25" s="104"/>
      <c r="X25" s="203"/>
      <c r="Y25" s="104"/>
      <c r="Z25" s="203"/>
      <c r="AA25" s="104"/>
      <c r="AB25" s="203"/>
      <c r="AC25" s="212"/>
      <c r="AD25" s="168"/>
      <c r="AE25" s="205"/>
    </row>
    <row r="26" spans="1:31" s="74" customFormat="1" ht="10.199999999999999" customHeight="1" x14ac:dyDescent="0.2">
      <c r="A26" s="987"/>
      <c r="B26" s="92"/>
      <c r="C26" s="103"/>
      <c r="D26" s="146"/>
      <c r="E26" s="146"/>
      <c r="F26" s="190"/>
      <c r="G26" s="146"/>
      <c r="H26" s="191" t="s">
        <v>339</v>
      </c>
      <c r="I26" s="151"/>
      <c r="J26" s="202"/>
      <c r="K26" s="151"/>
      <c r="L26" s="191" t="s">
        <v>339</v>
      </c>
      <c r="M26" s="151"/>
      <c r="N26" s="202"/>
      <c r="O26" s="151"/>
      <c r="P26" s="191" t="s">
        <v>339</v>
      </c>
      <c r="Q26" s="151"/>
      <c r="R26" s="202"/>
      <c r="S26" s="151"/>
      <c r="T26" s="191" t="s">
        <v>339</v>
      </c>
      <c r="U26" s="151"/>
      <c r="V26" s="202"/>
      <c r="W26" s="151"/>
      <c r="X26" s="191" t="s">
        <v>339</v>
      </c>
      <c r="Y26" s="151"/>
      <c r="Z26" s="202"/>
      <c r="AA26" s="151"/>
      <c r="AB26" s="191" t="s">
        <v>339</v>
      </c>
      <c r="AC26" s="206"/>
      <c r="AD26" s="168"/>
      <c r="AE26" s="205"/>
    </row>
    <row r="27" spans="1:31" s="74" customFormat="1" ht="4.5" customHeight="1" x14ac:dyDescent="0.2">
      <c r="A27" s="987"/>
      <c r="B27" s="105"/>
      <c r="C27" s="107"/>
      <c r="D27" s="98"/>
      <c r="E27" s="98"/>
      <c r="F27" s="108"/>
      <c r="G27" s="98"/>
      <c r="H27" s="108"/>
      <c r="I27" s="98"/>
      <c r="J27" s="108"/>
      <c r="K27" s="98"/>
      <c r="L27" s="108"/>
      <c r="M27" s="98"/>
      <c r="N27" s="108"/>
      <c r="O27" s="98"/>
      <c r="P27" s="108"/>
      <c r="Q27" s="98"/>
      <c r="R27" s="108"/>
      <c r="S27" s="98"/>
      <c r="T27" s="108"/>
      <c r="U27" s="98"/>
      <c r="V27" s="108"/>
      <c r="W27" s="98"/>
      <c r="X27" s="108"/>
      <c r="Y27" s="98"/>
      <c r="Z27" s="98"/>
      <c r="AA27" s="98"/>
      <c r="AB27" s="98"/>
      <c r="AC27" s="213"/>
      <c r="AD27" s="171"/>
      <c r="AE27" s="205"/>
    </row>
    <row r="28" spans="1:31" ht="12" customHeight="1" x14ac:dyDescent="0.2">
      <c r="A28" s="987"/>
      <c r="B28" s="109"/>
      <c r="C28" s="192"/>
      <c r="D28" s="193"/>
      <c r="E28" s="193"/>
      <c r="F28" s="193"/>
      <c r="G28" s="193"/>
      <c r="H28" s="193"/>
      <c r="I28" s="193"/>
      <c r="J28" s="193"/>
      <c r="K28" s="193"/>
      <c r="L28" s="193"/>
      <c r="M28" s="193"/>
      <c r="N28" s="193"/>
      <c r="O28" s="193"/>
      <c r="P28" s="193"/>
      <c r="Q28" s="193"/>
      <c r="R28" s="128"/>
      <c r="S28" s="193"/>
      <c r="T28" s="193"/>
      <c r="U28" s="193"/>
      <c r="V28" s="193"/>
      <c r="W28" s="193"/>
      <c r="X28" s="193"/>
      <c r="Y28" s="193"/>
      <c r="Z28" s="193"/>
      <c r="AA28" s="193"/>
      <c r="AB28" s="193"/>
      <c r="AC28" s="214"/>
      <c r="AD28" s="172"/>
    </row>
    <row r="29" spans="1:31" s="74" customFormat="1" x14ac:dyDescent="0.2">
      <c r="A29" s="987"/>
      <c r="B29" s="110"/>
      <c r="C29" s="130">
        <v>2020</v>
      </c>
      <c r="D29" s="196" t="s">
        <v>41</v>
      </c>
      <c r="E29" s="35"/>
      <c r="F29" s="26">
        <v>1723</v>
      </c>
      <c r="G29" s="26"/>
      <c r="H29" s="26">
        <v>4484</v>
      </c>
      <c r="I29" s="26"/>
      <c r="J29" s="26">
        <v>5954</v>
      </c>
      <c r="K29" s="26"/>
      <c r="L29" s="26">
        <v>10719</v>
      </c>
      <c r="M29" s="26"/>
      <c r="N29" s="26">
        <v>48</v>
      </c>
      <c r="O29" s="26"/>
      <c r="P29" s="26">
        <v>101</v>
      </c>
      <c r="Q29" s="26"/>
      <c r="R29" s="26">
        <v>2003</v>
      </c>
      <c r="S29" s="26"/>
      <c r="T29" s="26">
        <v>3030</v>
      </c>
      <c r="U29" s="26"/>
      <c r="V29" s="26">
        <v>0</v>
      </c>
      <c r="W29" s="26"/>
      <c r="X29" s="26">
        <v>0</v>
      </c>
      <c r="Y29" s="134"/>
      <c r="Z29" s="129">
        <v>9728</v>
      </c>
      <c r="AA29" s="147"/>
      <c r="AB29" s="147">
        <f>H29+L29+P29+T29+X29</f>
        <v>18334</v>
      </c>
      <c r="AC29" s="129"/>
      <c r="AD29" s="174"/>
    </row>
    <row r="30" spans="1:31" ht="12" customHeight="1" x14ac:dyDescent="0.2">
      <c r="A30" s="987"/>
      <c r="B30" s="109"/>
      <c r="C30" s="135"/>
      <c r="D30" s="572"/>
      <c r="E30" s="134"/>
      <c r="F30" s="134"/>
      <c r="G30" s="134"/>
      <c r="H30" s="134"/>
      <c r="I30" s="134"/>
      <c r="J30" s="134"/>
      <c r="K30" s="134"/>
      <c r="L30" s="134"/>
      <c r="M30" s="134"/>
      <c r="N30" s="134"/>
      <c r="O30" s="134"/>
      <c r="P30" s="134"/>
      <c r="Q30" s="134"/>
      <c r="R30" s="134"/>
      <c r="S30" s="134"/>
      <c r="T30" s="134"/>
      <c r="U30" s="74"/>
      <c r="V30" s="74"/>
      <c r="W30" s="74"/>
      <c r="X30" s="74"/>
      <c r="Y30" s="74"/>
      <c r="Z30" s="129"/>
      <c r="AA30" s="129"/>
      <c r="AB30" s="129"/>
      <c r="AC30" s="868"/>
      <c r="AD30" s="172"/>
    </row>
    <row r="31" spans="1:31" x14ac:dyDescent="0.2">
      <c r="A31" s="987"/>
      <c r="B31" s="113"/>
      <c r="C31" s="130">
        <v>2019</v>
      </c>
      <c r="D31" s="111" t="s">
        <v>41</v>
      </c>
      <c r="E31" s="35"/>
      <c r="F31" s="26">
        <v>1904</v>
      </c>
      <c r="G31" s="26"/>
      <c r="H31" s="26">
        <v>4820</v>
      </c>
      <c r="I31" s="26"/>
      <c r="J31" s="26">
        <v>6967</v>
      </c>
      <c r="K31" s="26"/>
      <c r="L31" s="26">
        <v>12227</v>
      </c>
      <c r="M31" s="26"/>
      <c r="N31" s="26">
        <v>64</v>
      </c>
      <c r="O31" s="26"/>
      <c r="P31" s="26">
        <v>127</v>
      </c>
      <c r="Q31" s="26"/>
      <c r="R31" s="26">
        <v>2124</v>
      </c>
      <c r="S31" s="26"/>
      <c r="T31" s="26">
        <v>3540</v>
      </c>
      <c r="U31" s="26"/>
      <c r="V31" s="26">
        <v>0</v>
      </c>
      <c r="W31" s="26"/>
      <c r="X31" s="26">
        <v>0</v>
      </c>
      <c r="Y31" s="26"/>
      <c r="Z31" s="26">
        <f>F31+J31+N31+R31</f>
        <v>11059</v>
      </c>
      <c r="AA31" s="147"/>
      <c r="AB31" s="147">
        <f>H31+L31+P31+T31+X31</f>
        <v>20714</v>
      </c>
      <c r="AC31" s="868"/>
      <c r="AD31" s="176"/>
      <c r="AE31" s="81"/>
    </row>
    <row r="32" spans="1:31" ht="12" customHeight="1" x14ac:dyDescent="0.2">
      <c r="A32" s="987"/>
      <c r="B32" s="109"/>
      <c r="C32" s="135"/>
      <c r="D32" s="572"/>
      <c r="E32" s="134"/>
      <c r="F32" s="134"/>
      <c r="G32" s="134"/>
      <c r="H32" s="134"/>
      <c r="I32" s="134"/>
      <c r="J32" s="134"/>
      <c r="K32" s="134"/>
      <c r="L32" s="134"/>
      <c r="M32" s="134"/>
      <c r="N32" s="134"/>
      <c r="O32" s="134"/>
      <c r="P32" s="134"/>
      <c r="Q32" s="134"/>
      <c r="R32" s="134"/>
      <c r="S32" s="134"/>
      <c r="T32" s="134"/>
      <c r="U32" s="74"/>
      <c r="V32" s="74"/>
      <c r="W32" s="74"/>
      <c r="X32" s="74"/>
      <c r="Y32" s="74"/>
      <c r="Z32" s="129"/>
      <c r="AA32" s="129"/>
      <c r="AB32" s="129"/>
      <c r="AC32" s="868"/>
      <c r="AD32" s="172"/>
    </row>
    <row r="33" spans="1:56" x14ac:dyDescent="0.2">
      <c r="A33" s="987"/>
      <c r="B33" s="113"/>
      <c r="C33" s="130">
        <v>2018</v>
      </c>
      <c r="D33" s="111" t="s">
        <v>41</v>
      </c>
      <c r="E33" s="35"/>
      <c r="F33" s="26">
        <v>1904</v>
      </c>
      <c r="G33" s="26"/>
      <c r="H33" s="26">
        <v>4845</v>
      </c>
      <c r="I33" s="26"/>
      <c r="J33" s="26">
        <v>7506</v>
      </c>
      <c r="K33" s="26"/>
      <c r="L33" s="26">
        <v>11268</v>
      </c>
      <c r="M33" s="26"/>
      <c r="N33" s="26">
        <v>30</v>
      </c>
      <c r="O33" s="26"/>
      <c r="P33" s="26">
        <v>48</v>
      </c>
      <c r="Q33" s="26"/>
      <c r="R33" s="26">
        <v>2041</v>
      </c>
      <c r="S33" s="26"/>
      <c r="T33" s="26">
        <v>2697</v>
      </c>
      <c r="U33" s="26"/>
      <c r="V33" s="26">
        <v>0</v>
      </c>
      <c r="W33" s="26"/>
      <c r="X33" s="26">
        <v>0</v>
      </c>
      <c r="Y33" s="26"/>
      <c r="Z33" s="26">
        <f>F33+J33+N33+R33</f>
        <v>11481</v>
      </c>
      <c r="AA33" s="134"/>
      <c r="AB33" s="150">
        <f>H33+L33+P33+T33+X33</f>
        <v>18858</v>
      </c>
      <c r="AC33" s="868"/>
      <c r="AD33" s="176"/>
      <c r="AE33" s="81"/>
    </row>
    <row r="34" spans="1:56" ht="12" customHeight="1" x14ac:dyDescent="0.2">
      <c r="A34" s="987"/>
      <c r="B34" s="109"/>
      <c r="C34" s="135"/>
      <c r="D34" s="572"/>
      <c r="E34" s="134"/>
      <c r="F34" s="134"/>
      <c r="G34" s="134"/>
      <c r="H34" s="134"/>
      <c r="I34" s="134"/>
      <c r="J34" s="134"/>
      <c r="K34" s="134"/>
      <c r="L34" s="134"/>
      <c r="M34" s="134"/>
      <c r="N34" s="134"/>
      <c r="O34" s="134"/>
      <c r="P34" s="134"/>
      <c r="Q34" s="134"/>
      <c r="R34" s="134"/>
      <c r="S34" s="134"/>
      <c r="T34" s="134"/>
      <c r="U34" s="74"/>
      <c r="V34" s="74"/>
      <c r="W34" s="74"/>
      <c r="X34" s="74"/>
      <c r="Y34" s="74"/>
      <c r="Z34" s="129"/>
      <c r="AA34" s="129"/>
      <c r="AB34" s="129"/>
      <c r="AC34" s="868"/>
      <c r="AD34" s="172"/>
    </row>
    <row r="35" spans="1:56" x14ac:dyDescent="0.2">
      <c r="A35" s="987"/>
      <c r="B35" s="113"/>
      <c r="C35" s="135">
        <v>2017</v>
      </c>
      <c r="D35" s="132" t="s">
        <v>41</v>
      </c>
      <c r="E35" s="134"/>
      <c r="F35" s="134">
        <v>1491</v>
      </c>
      <c r="G35" s="134"/>
      <c r="H35" s="134">
        <v>3481</v>
      </c>
      <c r="I35" s="134"/>
      <c r="J35" s="134">
        <v>6851</v>
      </c>
      <c r="K35" s="134"/>
      <c r="L35" s="134">
        <v>9995</v>
      </c>
      <c r="M35" s="134"/>
      <c r="N35" s="134">
        <v>45</v>
      </c>
      <c r="O35" s="134"/>
      <c r="P35" s="134">
        <v>79</v>
      </c>
      <c r="Q35" s="134"/>
      <c r="R35" s="134">
        <v>1908</v>
      </c>
      <c r="S35" s="134"/>
      <c r="T35" s="134">
        <v>3010</v>
      </c>
      <c r="U35" s="134"/>
      <c r="V35" s="134">
        <v>0</v>
      </c>
      <c r="W35" s="134"/>
      <c r="X35" s="134">
        <v>0</v>
      </c>
      <c r="Y35" s="134"/>
      <c r="Z35" s="129">
        <f>+F35+J35+N35+R35+V35</f>
        <v>10295</v>
      </c>
      <c r="AA35" s="276"/>
      <c r="AB35" s="150">
        <f>H35+L35+P35+T35+X35</f>
        <v>16565</v>
      </c>
      <c r="AC35" s="868"/>
      <c r="AD35" s="176"/>
      <c r="AE35" s="81"/>
    </row>
    <row r="36" spans="1:56" ht="12" customHeight="1" x14ac:dyDescent="0.2">
      <c r="A36" s="987"/>
      <c r="B36" s="195"/>
      <c r="C36" s="869"/>
      <c r="D36" s="870"/>
      <c r="E36" s="149"/>
      <c r="F36" s="149"/>
      <c r="G36" s="149"/>
      <c r="H36" s="149"/>
      <c r="I36" s="149"/>
      <c r="J36" s="149"/>
      <c r="K36" s="149"/>
      <c r="L36" s="149"/>
      <c r="M36" s="149"/>
      <c r="N36" s="149"/>
      <c r="O36" s="149"/>
      <c r="P36" s="149"/>
      <c r="Q36" s="149"/>
      <c r="R36" s="149"/>
      <c r="S36" s="149"/>
      <c r="T36" s="149"/>
      <c r="U36" s="149"/>
      <c r="V36" s="149"/>
      <c r="W36" s="149"/>
      <c r="X36" s="149"/>
      <c r="Y36" s="149"/>
      <c r="Z36" s="149"/>
      <c r="AA36" s="149"/>
      <c r="AB36" s="149"/>
      <c r="AC36" s="871"/>
      <c r="AD36" s="216"/>
      <c r="AE36" s="81"/>
    </row>
    <row r="37" spans="1:56" ht="6.75" customHeight="1" x14ac:dyDescent="0.2">
      <c r="A37" s="987"/>
      <c r="B37" s="113"/>
      <c r="C37" s="271"/>
      <c r="D37" s="495"/>
      <c r="E37" s="150"/>
      <c r="F37" s="150"/>
      <c r="G37" s="150"/>
      <c r="H37" s="150"/>
      <c r="I37" s="150"/>
      <c r="J37" s="150"/>
      <c r="K37" s="150"/>
      <c r="L37" s="134"/>
      <c r="M37" s="150"/>
      <c r="N37" s="150"/>
      <c r="O37" s="150"/>
      <c r="P37" s="150"/>
      <c r="Q37" s="150"/>
      <c r="R37" s="150"/>
      <c r="S37" s="150"/>
      <c r="T37" s="150"/>
      <c r="U37" s="150"/>
      <c r="V37" s="150"/>
      <c r="W37" s="150"/>
      <c r="X37" s="150"/>
      <c r="Y37" s="150"/>
      <c r="Z37" s="150"/>
      <c r="AA37" s="150"/>
      <c r="AB37" s="150"/>
      <c r="AC37" s="872"/>
      <c r="AD37" s="176"/>
      <c r="AE37" s="81"/>
    </row>
    <row r="38" spans="1:56" s="74" customFormat="1" ht="12" customHeight="1" x14ac:dyDescent="0.2">
      <c r="A38" s="987"/>
      <c r="B38" s="110"/>
      <c r="C38" s="130">
        <v>2021</v>
      </c>
      <c r="D38" s="196" t="s">
        <v>429</v>
      </c>
      <c r="E38" s="35"/>
      <c r="F38" s="26">
        <v>1636</v>
      </c>
      <c r="G38" s="26"/>
      <c r="H38" s="26">
        <v>4587.6729999999998</v>
      </c>
      <c r="I38" s="26"/>
      <c r="J38" s="26">
        <v>4761</v>
      </c>
      <c r="K38" s="26"/>
      <c r="L38" s="26">
        <v>8864.9390000000003</v>
      </c>
      <c r="M38" s="26"/>
      <c r="N38" s="26">
        <v>0</v>
      </c>
      <c r="O38" s="26"/>
      <c r="P38" s="26">
        <v>0</v>
      </c>
      <c r="Q38" s="26"/>
      <c r="R38" s="26">
        <v>1557</v>
      </c>
      <c r="S38" s="26"/>
      <c r="T38" s="26">
        <v>2280.4839999999999</v>
      </c>
      <c r="U38" s="26"/>
      <c r="V38" s="26">
        <v>0</v>
      </c>
      <c r="W38" s="26"/>
      <c r="X38" s="26">
        <v>0</v>
      </c>
      <c r="Y38" s="134"/>
      <c r="Z38" s="129">
        <f>F38+J38+N38+R38+V38</f>
        <v>7954</v>
      </c>
      <c r="AA38" s="147"/>
      <c r="AB38" s="147">
        <f>H38+L38+P38+T38+X38</f>
        <v>15733.096000000001</v>
      </c>
      <c r="AC38" s="217"/>
      <c r="AD38" s="174"/>
      <c r="AG38" s="130"/>
      <c r="AH38" s="196"/>
      <c r="AI38" s="35"/>
      <c r="AJ38" s="26"/>
      <c r="AK38" s="26"/>
      <c r="AL38" s="26"/>
      <c r="AM38" s="26"/>
      <c r="AN38" s="26"/>
      <c r="AO38" s="26"/>
      <c r="AP38" s="26"/>
      <c r="AQ38" s="26"/>
      <c r="AR38" s="26"/>
      <c r="AS38" s="26"/>
      <c r="AT38" s="26"/>
      <c r="AU38" s="26"/>
      <c r="AV38" s="26"/>
      <c r="AW38" s="26"/>
      <c r="AX38" s="26"/>
      <c r="AY38" s="26"/>
      <c r="AZ38" s="26"/>
      <c r="BA38" s="26"/>
      <c r="BB38" s="26"/>
      <c r="BC38" s="134"/>
      <c r="BD38" s="129"/>
    </row>
    <row r="39" spans="1:56" s="74" customFormat="1" ht="12" customHeight="1" x14ac:dyDescent="0.2">
      <c r="A39" s="987"/>
      <c r="B39" s="110"/>
      <c r="C39" s="130"/>
      <c r="D39" s="133"/>
      <c r="E39" s="134"/>
      <c r="F39" s="134"/>
      <c r="G39" s="134"/>
      <c r="H39" s="134"/>
      <c r="I39" s="134"/>
      <c r="J39" s="134"/>
      <c r="K39" s="134"/>
      <c r="L39" s="134"/>
      <c r="M39" s="134"/>
      <c r="N39" s="134"/>
      <c r="O39" s="134"/>
      <c r="P39" s="134"/>
      <c r="Q39" s="134"/>
      <c r="R39" s="134"/>
      <c r="S39" s="134"/>
      <c r="T39" s="134"/>
      <c r="U39" s="134"/>
      <c r="V39" s="134"/>
      <c r="W39" s="134"/>
      <c r="X39" s="134"/>
      <c r="Y39" s="134"/>
      <c r="Z39" s="129"/>
      <c r="AA39" s="134"/>
      <c r="AB39" s="134"/>
      <c r="AC39" s="218"/>
      <c r="AD39" s="174"/>
      <c r="AG39" s="130"/>
      <c r="AH39" s="133"/>
      <c r="AI39" s="134"/>
      <c r="AJ39" s="134"/>
      <c r="AK39" s="134"/>
      <c r="AL39" s="134"/>
      <c r="AM39" s="134"/>
      <c r="AN39" s="134"/>
      <c r="AO39" s="134"/>
      <c r="AP39" s="134"/>
      <c r="AQ39" s="134"/>
      <c r="AR39" s="134"/>
      <c r="AS39" s="134"/>
      <c r="AT39" s="134"/>
      <c r="AU39" s="134"/>
      <c r="AV39" s="134"/>
      <c r="AW39" s="134"/>
      <c r="AX39" s="134"/>
      <c r="AY39" s="134"/>
      <c r="AZ39" s="134"/>
      <c r="BA39" s="134"/>
      <c r="BB39" s="134"/>
      <c r="BC39" s="134"/>
      <c r="BD39" s="129"/>
    </row>
    <row r="40" spans="1:56" s="74" customFormat="1" ht="12" customHeight="1" x14ac:dyDescent="0.2">
      <c r="A40" s="987"/>
      <c r="B40" s="110"/>
      <c r="C40" s="130"/>
      <c r="D40" s="196" t="s">
        <v>423</v>
      </c>
      <c r="E40" s="35"/>
      <c r="F40" s="26">
        <v>1643</v>
      </c>
      <c r="G40" s="26"/>
      <c r="H40" s="26">
        <v>4398.5860000000002</v>
      </c>
      <c r="I40" s="26"/>
      <c r="J40" s="26">
        <v>4867</v>
      </c>
      <c r="K40" s="26"/>
      <c r="L40" s="26">
        <v>6857.8670000000002</v>
      </c>
      <c r="M40" s="26"/>
      <c r="N40" s="26">
        <v>0</v>
      </c>
      <c r="O40" s="26"/>
      <c r="P40" s="26">
        <v>0</v>
      </c>
      <c r="Q40" s="26"/>
      <c r="R40" s="26">
        <v>1599</v>
      </c>
      <c r="S40" s="26"/>
      <c r="T40" s="26">
        <v>2285.0500000000002</v>
      </c>
      <c r="U40" s="26"/>
      <c r="V40" s="26">
        <v>0</v>
      </c>
      <c r="W40" s="26"/>
      <c r="X40" s="26">
        <v>0</v>
      </c>
      <c r="Y40" s="134"/>
      <c r="Z40" s="129">
        <f>F40+J40+N40+R40+V40</f>
        <v>8109</v>
      </c>
      <c r="AA40" s="147"/>
      <c r="AB40" s="147">
        <f>H40+L40+P40+T40+X40</f>
        <v>13541.503000000001</v>
      </c>
      <c r="AC40" s="217"/>
      <c r="AD40" s="174"/>
      <c r="AG40" s="130"/>
      <c r="AH40" s="196"/>
      <c r="AI40" s="35"/>
      <c r="AJ40" s="26"/>
      <c r="AK40" s="26"/>
      <c r="AL40" s="26"/>
      <c r="AM40" s="26"/>
      <c r="AN40" s="26"/>
      <c r="AO40" s="26"/>
      <c r="AP40" s="26"/>
      <c r="AQ40" s="26"/>
      <c r="AR40" s="26"/>
      <c r="AS40" s="26"/>
      <c r="AT40" s="26"/>
      <c r="AU40" s="26"/>
      <c r="AV40" s="26"/>
      <c r="AW40" s="26"/>
      <c r="AX40" s="26"/>
      <c r="AY40" s="26"/>
      <c r="AZ40" s="26"/>
      <c r="BA40" s="26"/>
      <c r="BB40" s="26"/>
      <c r="BC40" s="134"/>
      <c r="BD40" s="129"/>
    </row>
    <row r="41" spans="1:56" s="74" customFormat="1" ht="12" customHeight="1" x14ac:dyDescent="0.2">
      <c r="A41" s="987"/>
      <c r="B41" s="110"/>
      <c r="C41" s="130"/>
      <c r="D41" s="133"/>
      <c r="E41" s="134"/>
      <c r="F41" s="134"/>
      <c r="G41" s="134"/>
      <c r="H41" s="134"/>
      <c r="I41" s="134"/>
      <c r="J41" s="134"/>
      <c r="K41" s="134"/>
      <c r="L41" s="134"/>
      <c r="M41" s="134"/>
      <c r="N41" s="134"/>
      <c r="O41" s="134"/>
      <c r="P41" s="134"/>
      <c r="Q41" s="134"/>
      <c r="R41" s="134"/>
      <c r="S41" s="134"/>
      <c r="T41" s="134"/>
      <c r="U41" s="134"/>
      <c r="V41" s="134"/>
      <c r="W41" s="134"/>
      <c r="X41" s="134"/>
      <c r="Y41" s="134"/>
      <c r="Z41" s="129"/>
      <c r="AA41" s="134"/>
      <c r="AB41" s="134"/>
      <c r="AC41" s="218"/>
      <c r="AD41" s="174"/>
      <c r="AG41" s="130"/>
      <c r="AH41" s="133"/>
      <c r="AI41" s="134"/>
      <c r="AJ41" s="134"/>
      <c r="AK41" s="134"/>
      <c r="AL41" s="134"/>
      <c r="AM41" s="134"/>
      <c r="AN41" s="134"/>
      <c r="AO41" s="134"/>
      <c r="AP41" s="134"/>
      <c r="AQ41" s="134"/>
      <c r="AR41" s="134"/>
      <c r="AS41" s="134"/>
      <c r="AT41" s="134"/>
      <c r="AU41" s="134"/>
      <c r="AV41" s="134"/>
      <c r="AW41" s="134"/>
      <c r="AX41" s="134"/>
      <c r="AY41" s="134"/>
      <c r="AZ41" s="134"/>
      <c r="BA41" s="134"/>
      <c r="BB41" s="134"/>
      <c r="BC41" s="134"/>
      <c r="BD41" s="129"/>
    </row>
    <row r="42" spans="1:56" s="74" customFormat="1" ht="12" customHeight="1" x14ac:dyDescent="0.2">
      <c r="A42" s="987"/>
      <c r="B42" s="136"/>
      <c r="C42" s="130"/>
      <c r="D42" s="196" t="s">
        <v>422</v>
      </c>
      <c r="E42" s="35"/>
      <c r="F42" s="26">
        <v>1654</v>
      </c>
      <c r="G42" s="26"/>
      <c r="H42" s="26">
        <v>4274.6189999999997</v>
      </c>
      <c r="I42" s="26"/>
      <c r="J42" s="26">
        <v>5024</v>
      </c>
      <c r="K42" s="26"/>
      <c r="L42" s="26">
        <v>7442.8680000000004</v>
      </c>
      <c r="M42" s="26"/>
      <c r="N42" s="26">
        <v>0</v>
      </c>
      <c r="O42" s="26"/>
      <c r="P42" s="26">
        <v>0</v>
      </c>
      <c r="Q42" s="26"/>
      <c r="R42" s="26">
        <v>1643</v>
      </c>
      <c r="S42" s="26"/>
      <c r="T42" s="26">
        <v>2436.8710000000001</v>
      </c>
      <c r="U42" s="26"/>
      <c r="V42" s="26">
        <v>0</v>
      </c>
      <c r="W42" s="26"/>
      <c r="X42" s="26">
        <v>0</v>
      </c>
      <c r="Y42" s="134"/>
      <c r="Z42" s="129">
        <f>F42+J42+N42+R42+V42</f>
        <v>8321</v>
      </c>
      <c r="AA42" s="147"/>
      <c r="AB42" s="147">
        <f>H42+L42+P42+T42+X42</f>
        <v>14154.358</v>
      </c>
      <c r="AC42" s="219"/>
      <c r="AD42" s="174"/>
      <c r="AE42" s="205"/>
      <c r="AG42" s="130"/>
      <c r="AH42" s="196"/>
      <c r="AI42" s="35"/>
      <c r="AJ42" s="26"/>
      <c r="AK42" s="26"/>
      <c r="AL42" s="26"/>
      <c r="AM42" s="26"/>
      <c r="AN42" s="26"/>
      <c r="AO42" s="26"/>
      <c r="AP42" s="26"/>
      <c r="AQ42" s="26"/>
      <c r="AR42" s="26"/>
      <c r="AS42" s="26"/>
      <c r="AT42" s="26"/>
      <c r="AU42" s="26"/>
      <c r="AV42" s="26"/>
      <c r="AW42" s="26"/>
      <c r="AX42" s="26"/>
      <c r="AY42" s="26"/>
      <c r="AZ42" s="26"/>
      <c r="BA42" s="26"/>
      <c r="BB42" s="26"/>
      <c r="BC42" s="134"/>
      <c r="BD42" s="129"/>
    </row>
    <row r="43" spans="1:56" s="74" customFormat="1" ht="13.5" customHeight="1" x14ac:dyDescent="0.2">
      <c r="A43" s="987"/>
      <c r="B43" s="136"/>
      <c r="C43" s="135"/>
      <c r="D43" s="276"/>
      <c r="E43" s="134"/>
      <c r="F43" s="134"/>
      <c r="G43" s="134"/>
      <c r="H43" s="134"/>
      <c r="I43" s="134"/>
      <c r="J43" s="134"/>
      <c r="K43" s="134"/>
      <c r="L43" s="134"/>
      <c r="M43" s="134"/>
      <c r="N43" s="134"/>
      <c r="O43" s="134"/>
      <c r="P43" s="134"/>
      <c r="Q43" s="134"/>
      <c r="R43" s="134"/>
      <c r="S43" s="134"/>
      <c r="T43" s="134"/>
      <c r="U43" s="134"/>
      <c r="V43" s="134"/>
      <c r="W43" s="134"/>
      <c r="X43" s="134"/>
      <c r="Y43" s="134"/>
      <c r="Z43" s="129"/>
      <c r="AA43" s="134"/>
      <c r="AB43" s="134"/>
      <c r="AC43" s="218"/>
      <c r="AD43" s="180"/>
      <c r="AE43" s="220"/>
      <c r="AG43" s="135"/>
      <c r="AH43" s="276"/>
      <c r="AI43" s="134"/>
      <c r="AJ43" s="134"/>
      <c r="AK43" s="134"/>
      <c r="AL43" s="134"/>
      <c r="AM43" s="134"/>
      <c r="AN43" s="134"/>
      <c r="AO43" s="134"/>
      <c r="AP43" s="134"/>
      <c r="AQ43" s="134"/>
      <c r="AR43" s="134"/>
      <c r="AS43" s="134"/>
      <c r="AT43" s="134"/>
      <c r="AU43" s="134"/>
      <c r="AV43" s="134"/>
      <c r="AW43" s="134"/>
      <c r="AX43" s="134"/>
      <c r="AY43" s="134"/>
      <c r="AZ43" s="134"/>
      <c r="BA43" s="134"/>
      <c r="BB43" s="134"/>
      <c r="BC43" s="134"/>
      <c r="BD43" s="129"/>
    </row>
    <row r="44" spans="1:56" s="74" customFormat="1" ht="13.5" customHeight="1" x14ac:dyDescent="0.2">
      <c r="A44" s="987"/>
      <c r="B44" s="136"/>
      <c r="C44" s="130">
        <v>2020</v>
      </c>
      <c r="D44" s="196" t="s">
        <v>41</v>
      </c>
      <c r="E44" s="134"/>
      <c r="F44" s="26">
        <v>1723</v>
      </c>
      <c r="G44" s="26"/>
      <c r="H44" s="26">
        <v>4484</v>
      </c>
      <c r="I44" s="26"/>
      <c r="J44" s="26">
        <v>5954</v>
      </c>
      <c r="K44" s="26"/>
      <c r="L44" s="26">
        <v>10719</v>
      </c>
      <c r="M44" s="26"/>
      <c r="N44" s="26">
        <v>48</v>
      </c>
      <c r="O44" s="26"/>
      <c r="P44" s="26">
        <v>101</v>
      </c>
      <c r="Q44" s="26"/>
      <c r="R44" s="26">
        <v>2003</v>
      </c>
      <c r="S44" s="26"/>
      <c r="T44" s="26">
        <v>3030</v>
      </c>
      <c r="U44" s="26"/>
      <c r="V44" s="26">
        <v>0</v>
      </c>
      <c r="W44" s="26"/>
      <c r="X44" s="26">
        <v>0</v>
      </c>
      <c r="Y44" s="134"/>
      <c r="Z44" s="129">
        <v>9728</v>
      </c>
      <c r="AA44" s="147"/>
      <c r="AB44" s="147">
        <f>H44+L44+P44+T44+X44</f>
        <v>18334</v>
      </c>
      <c r="AC44" s="219"/>
      <c r="AD44" s="221"/>
      <c r="AE44" s="220"/>
      <c r="AG44" s="130"/>
      <c r="AH44" s="196"/>
      <c r="AI44" s="134"/>
      <c r="AJ44" s="134"/>
      <c r="AK44" s="134"/>
      <c r="AL44" s="134"/>
      <c r="AM44" s="134"/>
      <c r="AN44" s="134"/>
      <c r="AO44" s="134"/>
      <c r="AP44" s="134"/>
      <c r="AQ44" s="134"/>
      <c r="AR44" s="134"/>
      <c r="AS44" s="134"/>
      <c r="AT44" s="134"/>
      <c r="AU44" s="134"/>
      <c r="AV44" s="134"/>
      <c r="AW44" s="134"/>
      <c r="AX44" s="134"/>
      <c r="AY44" s="134"/>
      <c r="AZ44" s="134"/>
      <c r="BA44" s="134"/>
      <c r="BB44" s="134"/>
      <c r="BC44" s="134"/>
      <c r="BD44" s="129"/>
    </row>
    <row r="45" spans="1:56" s="74" customFormat="1" ht="9.75" customHeight="1" x14ac:dyDescent="0.2">
      <c r="A45" s="987"/>
      <c r="B45" s="110"/>
      <c r="C45" s="135"/>
      <c r="D45" s="133"/>
      <c r="E45" s="134"/>
      <c r="F45" s="134"/>
      <c r="G45" s="134"/>
      <c r="H45" s="134"/>
      <c r="I45" s="134"/>
      <c r="J45" s="134"/>
      <c r="K45" s="134"/>
      <c r="L45" s="134"/>
      <c r="M45" s="134"/>
      <c r="N45" s="134"/>
      <c r="O45" s="134"/>
      <c r="P45" s="134"/>
      <c r="Q45" s="134"/>
      <c r="R45" s="134"/>
      <c r="S45" s="134"/>
      <c r="T45" s="134"/>
      <c r="U45" s="134"/>
      <c r="V45" s="134"/>
      <c r="W45" s="134"/>
      <c r="X45" s="134"/>
      <c r="Y45" s="134"/>
      <c r="Z45" s="134"/>
      <c r="AA45" s="134"/>
      <c r="AB45" s="134"/>
      <c r="AC45" s="218"/>
      <c r="AD45" s="174"/>
      <c r="AG45" s="135"/>
      <c r="AH45" s="133"/>
      <c r="AI45" s="134"/>
      <c r="AJ45" s="134"/>
      <c r="AK45" s="134"/>
      <c r="AL45" s="134"/>
      <c r="AM45" s="134"/>
      <c r="AN45" s="134"/>
      <c r="AO45" s="134"/>
      <c r="AP45" s="134"/>
      <c r="AQ45" s="134"/>
      <c r="AR45" s="134"/>
      <c r="AS45" s="134"/>
      <c r="AT45" s="134"/>
      <c r="AU45" s="134"/>
      <c r="AV45" s="134"/>
      <c r="AW45" s="134"/>
      <c r="AX45" s="134"/>
      <c r="AY45" s="134"/>
      <c r="AZ45" s="134"/>
      <c r="BA45" s="134"/>
      <c r="BB45" s="134"/>
      <c r="BC45" s="134"/>
      <c r="BD45" s="134"/>
    </row>
    <row r="46" spans="1:56" s="74" customFormat="1" x14ac:dyDescent="0.2">
      <c r="A46" s="987"/>
      <c r="B46" s="110"/>
      <c r="C46" s="130"/>
      <c r="D46" s="196" t="s">
        <v>423</v>
      </c>
      <c r="E46" s="134"/>
      <c r="F46" s="134">
        <v>1756</v>
      </c>
      <c r="G46" s="134"/>
      <c r="H46" s="134">
        <v>4156.3969999999999</v>
      </c>
      <c r="I46" s="134"/>
      <c r="J46" s="134">
        <v>6126</v>
      </c>
      <c r="K46" s="134"/>
      <c r="L46" s="134">
        <v>7901.7</v>
      </c>
      <c r="M46" s="134"/>
      <c r="N46" s="134">
        <v>48</v>
      </c>
      <c r="O46" s="134"/>
      <c r="P46" s="134">
        <v>91.63</v>
      </c>
      <c r="Q46" s="134"/>
      <c r="R46" s="134">
        <v>1978</v>
      </c>
      <c r="S46" s="134"/>
      <c r="T46" s="134">
        <v>3092.8209999999999</v>
      </c>
      <c r="U46" s="134"/>
      <c r="V46" s="134">
        <v>0</v>
      </c>
      <c r="W46" s="134"/>
      <c r="X46" s="134">
        <v>0</v>
      </c>
      <c r="Y46" s="134"/>
      <c r="Z46" s="129">
        <f>F46+J46+N46+R46+V46</f>
        <v>9908</v>
      </c>
      <c r="AA46" s="134"/>
      <c r="AB46" s="148">
        <f>H46+L46+P46+T46+X46</f>
        <v>15242.547999999999</v>
      </c>
      <c r="AC46" s="219"/>
      <c r="AD46" s="174"/>
      <c r="AG46" s="130"/>
      <c r="AH46" s="196"/>
      <c r="AI46" s="134"/>
      <c r="AJ46" s="134"/>
      <c r="AK46" s="134"/>
      <c r="AL46" s="134"/>
      <c r="AM46" s="134"/>
      <c r="AN46" s="134"/>
      <c r="AO46" s="134"/>
      <c r="AP46" s="134"/>
      <c r="AQ46" s="134"/>
      <c r="AR46" s="134"/>
      <c r="AS46" s="134"/>
      <c r="AT46" s="134"/>
      <c r="AU46" s="134"/>
      <c r="AV46" s="134"/>
      <c r="AW46" s="134"/>
      <c r="AX46" s="134"/>
      <c r="AY46" s="134"/>
      <c r="AZ46" s="134"/>
      <c r="BA46" s="134"/>
      <c r="BB46" s="134"/>
      <c r="BC46" s="134"/>
      <c r="BD46" s="129"/>
    </row>
    <row r="47" spans="1:56" s="74" customFormat="1" ht="12" customHeight="1" x14ac:dyDescent="0.2">
      <c r="A47" s="987"/>
      <c r="B47" s="110"/>
      <c r="C47" s="135"/>
      <c r="D47" s="133"/>
      <c r="E47" s="134"/>
      <c r="F47" s="134"/>
      <c r="G47" s="134"/>
      <c r="H47" s="134"/>
      <c r="I47" s="134"/>
      <c r="J47" s="134"/>
      <c r="K47" s="134"/>
      <c r="L47" s="134"/>
      <c r="M47" s="134"/>
      <c r="N47" s="134"/>
      <c r="O47" s="134"/>
      <c r="P47" s="134"/>
      <c r="Q47" s="134"/>
      <c r="R47" s="134"/>
      <c r="S47" s="134"/>
      <c r="T47" s="134"/>
      <c r="U47" s="134"/>
      <c r="V47" s="134"/>
      <c r="W47" s="134"/>
      <c r="X47" s="134"/>
      <c r="Y47" s="134"/>
      <c r="Z47" s="134"/>
      <c r="AA47" s="134"/>
      <c r="AB47" s="134"/>
      <c r="AC47" s="218"/>
      <c r="AD47" s="174"/>
      <c r="AG47" s="135"/>
      <c r="AH47" s="133"/>
      <c r="AI47" s="134"/>
      <c r="AJ47" s="134"/>
      <c r="AK47" s="134"/>
      <c r="AL47" s="134"/>
      <c r="AM47" s="134"/>
      <c r="AN47" s="134"/>
      <c r="AO47" s="134"/>
      <c r="AP47" s="134"/>
      <c r="AQ47" s="134"/>
      <c r="AR47" s="134"/>
      <c r="AS47" s="134"/>
      <c r="AT47" s="134"/>
      <c r="AU47" s="134"/>
      <c r="AV47" s="134"/>
      <c r="AW47" s="134"/>
      <c r="AX47" s="134"/>
      <c r="AY47" s="134"/>
      <c r="AZ47" s="134"/>
      <c r="BA47" s="134"/>
      <c r="BB47" s="134"/>
      <c r="BC47" s="134"/>
      <c r="BD47" s="134"/>
    </row>
    <row r="48" spans="1:56" s="74" customFormat="1" ht="12" customHeight="1" x14ac:dyDescent="0.2">
      <c r="A48" s="987"/>
      <c r="B48" s="136"/>
      <c r="C48" s="130"/>
      <c r="D48" s="196" t="s">
        <v>422</v>
      </c>
      <c r="E48" s="134"/>
      <c r="F48" s="134">
        <v>1744</v>
      </c>
      <c r="G48" s="134"/>
      <c r="H48" s="134">
        <v>4280.0609999999997</v>
      </c>
      <c r="I48" s="134"/>
      <c r="J48" s="134">
        <v>6337</v>
      </c>
      <c r="K48" s="134"/>
      <c r="L48" s="134">
        <v>8681.6280000000006</v>
      </c>
      <c r="M48" s="134"/>
      <c r="N48" s="134">
        <v>50</v>
      </c>
      <c r="O48" s="134"/>
      <c r="P48" s="134">
        <v>86.007999999999996</v>
      </c>
      <c r="Q48" s="134"/>
      <c r="R48" s="134">
        <v>2015</v>
      </c>
      <c r="S48" s="134"/>
      <c r="T48" s="134">
        <v>2939.116</v>
      </c>
      <c r="U48" s="134"/>
      <c r="V48" s="134">
        <v>0</v>
      </c>
      <c r="W48" s="134"/>
      <c r="X48" s="134">
        <v>0</v>
      </c>
      <c r="Y48" s="134"/>
      <c r="Z48" s="129">
        <f>F48+J48+N48+R48+V48</f>
        <v>10146</v>
      </c>
      <c r="AA48" s="134"/>
      <c r="AB48" s="148">
        <f>H48+L48+P48+T48+X48</f>
        <v>15986.813</v>
      </c>
      <c r="AC48" s="219"/>
      <c r="AD48" s="180"/>
      <c r="AE48" s="220"/>
      <c r="AG48" s="130"/>
      <c r="AH48" s="196"/>
      <c r="AI48" s="134"/>
      <c r="AJ48" s="134"/>
      <c r="AK48" s="134"/>
      <c r="AL48" s="134"/>
      <c r="AM48" s="134"/>
      <c r="AN48" s="134"/>
      <c r="AO48" s="134"/>
      <c r="AP48" s="134"/>
      <c r="AQ48" s="134"/>
      <c r="AR48" s="134"/>
      <c r="AS48" s="134"/>
      <c r="AT48" s="134"/>
      <c r="AU48" s="134"/>
      <c r="AV48" s="134"/>
      <c r="AW48" s="134"/>
      <c r="AX48" s="134"/>
      <c r="AY48" s="134"/>
      <c r="AZ48" s="134"/>
      <c r="BA48" s="134"/>
      <c r="BB48" s="134"/>
      <c r="BC48" s="134"/>
      <c r="BD48" s="129"/>
    </row>
    <row r="49" spans="1:31" ht="4.2" customHeight="1" x14ac:dyDescent="0.2">
      <c r="A49" s="987"/>
      <c r="B49" s="113"/>
      <c r="C49" s="137"/>
      <c r="D49" s="74"/>
      <c r="E49" s="74"/>
      <c r="F49" s="74"/>
      <c r="G49" s="74"/>
      <c r="H49" s="74"/>
      <c r="I49" s="74"/>
      <c r="J49" s="74"/>
      <c r="K49" s="74"/>
      <c r="L49" s="74"/>
      <c r="M49" s="74"/>
      <c r="N49" s="74"/>
      <c r="O49" s="74"/>
      <c r="P49" s="74"/>
      <c r="Q49" s="74"/>
      <c r="R49" s="74"/>
      <c r="S49" s="74"/>
      <c r="T49" s="74"/>
      <c r="U49" s="74"/>
      <c r="V49" s="74"/>
      <c r="W49" s="74"/>
      <c r="X49" s="74"/>
      <c r="Y49" s="74"/>
      <c r="Z49" s="74"/>
      <c r="AA49" s="74"/>
      <c r="AB49" s="74"/>
      <c r="AC49" s="223"/>
      <c r="AD49" s="176"/>
      <c r="AE49" s="166"/>
    </row>
    <row r="50" spans="1:31" ht="6" customHeight="1" x14ac:dyDescent="0.2">
      <c r="A50" s="987"/>
      <c r="B50" s="140"/>
      <c r="C50" s="143"/>
      <c r="D50" s="885"/>
      <c r="E50" s="460"/>
      <c r="F50" s="460"/>
      <c r="G50" s="460"/>
      <c r="H50" s="460"/>
      <c r="I50" s="460"/>
      <c r="J50" s="460"/>
      <c r="K50" s="460"/>
      <c r="L50" s="460"/>
      <c r="M50" s="460"/>
      <c r="N50" s="460"/>
      <c r="O50" s="460"/>
      <c r="P50" s="460"/>
      <c r="Q50" s="460"/>
      <c r="R50" s="460"/>
      <c r="S50" s="460"/>
      <c r="T50" s="460"/>
      <c r="U50" s="460"/>
      <c r="V50" s="460"/>
      <c r="W50" s="460"/>
      <c r="X50" s="460"/>
      <c r="Y50" s="460"/>
      <c r="Z50" s="886"/>
      <c r="AA50" s="460"/>
      <c r="AB50" s="460"/>
      <c r="AC50" s="144"/>
      <c r="AD50" s="183"/>
    </row>
    <row r="51" spans="1:31" ht="6" customHeight="1" x14ac:dyDescent="0.2">
      <c r="A51" s="198"/>
      <c r="B51" s="193"/>
      <c r="C51" s="137"/>
      <c r="D51" s="572"/>
      <c r="E51" s="128"/>
      <c r="F51" s="128"/>
      <c r="G51" s="128"/>
      <c r="H51" s="128"/>
      <c r="I51" s="128"/>
      <c r="J51" s="128"/>
      <c r="K51" s="128"/>
      <c r="L51" s="128"/>
      <c r="M51" s="128"/>
      <c r="N51" s="128"/>
      <c r="O51" s="128"/>
      <c r="P51" s="128"/>
      <c r="Q51" s="128"/>
      <c r="R51" s="128"/>
      <c r="S51" s="128"/>
      <c r="T51" s="128"/>
      <c r="U51" s="128"/>
      <c r="V51" s="128"/>
      <c r="W51" s="128"/>
      <c r="X51" s="128"/>
      <c r="Y51" s="128"/>
      <c r="Z51" s="713"/>
      <c r="AA51" s="128"/>
      <c r="AB51" s="128"/>
      <c r="AC51" s="193"/>
      <c r="AD51" s="193"/>
    </row>
    <row r="52" spans="1:31" ht="11.4" x14ac:dyDescent="0.2">
      <c r="A52" s="199"/>
      <c r="B52" s="81"/>
      <c r="C52" s="138" t="s">
        <v>340</v>
      </c>
      <c r="D52" s="74"/>
      <c r="E52" s="205" t="s">
        <v>341</v>
      </c>
      <c r="F52" s="205"/>
      <c r="G52" s="205"/>
      <c r="H52" s="205"/>
      <c r="I52" s="205"/>
      <c r="J52" s="205"/>
      <c r="K52" s="205"/>
      <c r="L52" s="205"/>
      <c r="M52" s="205"/>
      <c r="N52" s="205"/>
      <c r="O52" s="205"/>
      <c r="P52" s="205"/>
      <c r="Q52" s="205"/>
      <c r="R52" s="205"/>
      <c r="S52" s="205"/>
      <c r="T52" s="205"/>
      <c r="U52" s="205"/>
      <c r="V52" s="205"/>
      <c r="W52" s="205"/>
      <c r="X52" s="205"/>
      <c r="Y52" s="205"/>
      <c r="Z52" s="220"/>
      <c r="AA52" s="205"/>
      <c r="AB52" s="220"/>
      <c r="AC52" s="81"/>
      <c r="AD52" s="81"/>
      <c r="AE52" s="81"/>
    </row>
    <row r="53" spans="1:31" ht="8.25" customHeight="1" x14ac:dyDescent="0.2">
      <c r="C53" s="200"/>
      <c r="D53" s="74"/>
      <c r="E53" s="74"/>
      <c r="F53" s="74"/>
      <c r="G53" s="74"/>
      <c r="H53" s="74"/>
      <c r="I53" s="74"/>
      <c r="J53" s="74"/>
      <c r="K53" s="74"/>
      <c r="L53" s="74"/>
      <c r="M53" s="74"/>
      <c r="N53" s="74"/>
      <c r="O53" s="74"/>
      <c r="P53" s="74"/>
      <c r="Q53" s="74"/>
      <c r="R53" s="74"/>
      <c r="S53" s="74"/>
      <c r="T53" s="74"/>
      <c r="U53" s="74"/>
      <c r="V53" s="74"/>
      <c r="W53" s="74"/>
      <c r="X53" s="74"/>
      <c r="Y53" s="74"/>
      <c r="Z53" s="632"/>
      <c r="AA53" s="74"/>
      <c r="AB53" s="74"/>
    </row>
    <row r="54" spans="1:31" x14ac:dyDescent="0.2">
      <c r="B54" s="201"/>
      <c r="C54" s="80"/>
      <c r="D54" s="205"/>
      <c r="E54" s="205"/>
      <c r="F54" s="205"/>
      <c r="G54" s="205"/>
      <c r="H54" s="205"/>
      <c r="I54" s="205"/>
      <c r="J54" s="205"/>
      <c r="K54" s="205"/>
      <c r="L54" s="205"/>
      <c r="M54" s="205"/>
      <c r="N54" s="205"/>
      <c r="O54" s="205"/>
      <c r="P54" s="205"/>
      <c r="Q54" s="205"/>
      <c r="R54" s="205"/>
      <c r="S54" s="205"/>
      <c r="T54" s="205"/>
      <c r="U54" s="205"/>
      <c r="V54" s="205"/>
      <c r="W54" s="205"/>
      <c r="X54" s="205"/>
      <c r="Y54" s="205"/>
      <c r="Z54" s="205"/>
      <c r="AA54" s="205"/>
      <c r="AB54" s="205"/>
      <c r="AC54" s="81"/>
      <c r="AD54" s="81"/>
      <c r="AE54" s="81"/>
    </row>
    <row r="55" spans="1:31" x14ac:dyDescent="0.2">
      <c r="B55" s="81"/>
      <c r="C55" s="80"/>
      <c r="D55" s="81"/>
      <c r="E55" s="81"/>
      <c r="F55" s="81"/>
      <c r="G55" s="81"/>
      <c r="H55" s="81"/>
      <c r="I55" s="81"/>
      <c r="J55" s="81"/>
      <c r="K55" s="81"/>
      <c r="L55" s="81"/>
      <c r="M55" s="81"/>
      <c r="N55" s="81"/>
      <c r="O55" s="81"/>
      <c r="P55" s="81"/>
      <c r="Q55" s="81"/>
      <c r="R55" s="81"/>
      <c r="S55" s="81"/>
      <c r="T55" s="81"/>
      <c r="U55" s="81"/>
      <c r="V55" s="81"/>
      <c r="W55" s="81"/>
      <c r="X55" s="81"/>
      <c r="Y55" s="81"/>
      <c r="Z55" s="81"/>
      <c r="AA55" s="81"/>
      <c r="AB55" s="81"/>
      <c r="AC55" s="81"/>
      <c r="AD55" s="81"/>
      <c r="AE55" s="81"/>
    </row>
    <row r="56" spans="1:31" x14ac:dyDescent="0.2">
      <c r="B56" s="81"/>
      <c r="C56" s="80"/>
      <c r="D56" s="81"/>
      <c r="E56" s="81"/>
      <c r="F56" s="81"/>
      <c r="G56" s="81"/>
      <c r="H56" s="81"/>
      <c r="I56" s="81"/>
      <c r="J56" s="81"/>
      <c r="K56" s="81"/>
      <c r="L56" s="81"/>
      <c r="M56" s="81"/>
      <c r="N56" s="81"/>
      <c r="O56" s="81"/>
      <c r="P56" s="81"/>
      <c r="Q56" s="81"/>
      <c r="R56" s="81"/>
      <c r="S56" s="81"/>
      <c r="T56" s="81"/>
      <c r="U56" s="81"/>
      <c r="V56" s="81"/>
      <c r="W56" s="81"/>
      <c r="X56" s="81"/>
      <c r="Y56" s="81"/>
      <c r="Z56" s="81"/>
      <c r="AA56" s="81"/>
      <c r="AB56" s="225"/>
      <c r="AC56" s="81"/>
      <c r="AD56" s="81"/>
      <c r="AE56" s="81"/>
    </row>
    <row r="57" spans="1:31" x14ac:dyDescent="0.2">
      <c r="B57" s="81"/>
      <c r="C57" s="80"/>
      <c r="D57" s="81"/>
      <c r="E57" s="81"/>
      <c r="F57" s="81"/>
      <c r="G57" s="81"/>
      <c r="H57" s="81"/>
      <c r="I57" s="81"/>
      <c r="J57" s="81"/>
      <c r="K57" s="81"/>
      <c r="L57" s="81"/>
      <c r="M57" s="81"/>
      <c r="N57" s="81"/>
      <c r="O57" s="81"/>
      <c r="P57" s="81"/>
      <c r="Q57" s="81"/>
      <c r="R57" s="81"/>
      <c r="S57" s="81"/>
      <c r="T57" s="81"/>
      <c r="U57" s="81"/>
      <c r="V57" s="81"/>
      <c r="W57" s="81"/>
      <c r="X57" s="81"/>
      <c r="Y57" s="81"/>
      <c r="Z57" s="81"/>
      <c r="AA57" s="81"/>
      <c r="AB57" s="81"/>
      <c r="AC57" s="81"/>
      <c r="AD57" s="81"/>
      <c r="AE57" s="81"/>
    </row>
  </sheetData>
  <mergeCells count="1">
    <mergeCell ref="A4:A50"/>
  </mergeCells>
  <printOptions verticalCentered="1"/>
  <pageMargins left="0.24" right="0.24" top="0.51" bottom="0.51" header="0.51" footer="0.51"/>
  <pageSetup paperSize="9" scale="96" orientation="landscape" horizontalDpi="4294967293"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rgb="FF00B0F0"/>
  </sheetPr>
  <dimension ref="A1:BN51"/>
  <sheetViews>
    <sheetView zoomScaleNormal="100" zoomScaleSheetLayoutView="160" workbookViewId="0"/>
  </sheetViews>
  <sheetFormatPr defaultColWidth="9.33203125" defaultRowHeight="13.2" x14ac:dyDescent="0.25"/>
  <cols>
    <col min="1" max="1" width="3.6640625" style="75" customWidth="1"/>
    <col min="2" max="2" width="0.6640625" style="75" customWidth="1"/>
    <col min="3" max="3" width="5.6640625" style="76" customWidth="1"/>
    <col min="4" max="4" width="0.33203125" style="75" customWidth="1"/>
    <col min="5" max="5" width="9.44140625" style="77" customWidth="1"/>
    <col min="6" max="6" width="6.33203125" style="75" customWidth="1"/>
    <col min="7" max="7" width="1" style="75" customWidth="1"/>
    <col min="8" max="8" width="6" style="75" customWidth="1"/>
    <col min="9" max="9" width="1" style="75" customWidth="1"/>
    <col min="10" max="10" width="6.44140625" style="75" customWidth="1"/>
    <col min="11" max="11" width="1" style="75" customWidth="1"/>
    <col min="12" max="12" width="6.6640625" style="75" customWidth="1"/>
    <col min="13" max="13" width="1.33203125" style="75" customWidth="1"/>
    <col min="14" max="14" width="7.6640625" style="75" customWidth="1"/>
    <col min="15" max="15" width="1" style="75" customWidth="1"/>
    <col min="16" max="16" width="7.33203125" style="75" customWidth="1"/>
    <col min="17" max="17" width="1.33203125" style="75" customWidth="1"/>
    <col min="18" max="18" width="6.6640625" style="75" customWidth="1"/>
    <col min="19" max="19" width="1" style="75" customWidth="1"/>
    <col min="20" max="20" width="8.6640625" style="75" customWidth="1"/>
    <col min="21" max="21" width="1.5546875" style="75" customWidth="1"/>
    <col min="22" max="22" width="6.6640625" style="75" customWidth="1"/>
    <col min="23" max="23" width="1.5546875" style="75" customWidth="1"/>
    <col min="24" max="24" width="10" style="75" customWidth="1"/>
    <col min="25" max="25" width="1.5546875" style="75" customWidth="1"/>
    <col min="26" max="26" width="7.33203125" style="75" customWidth="1"/>
    <col min="27" max="27" width="1.6640625" style="75" customWidth="1"/>
    <col min="28" max="28" width="5.6640625" style="75" customWidth="1"/>
    <col min="29" max="29" width="2.6640625" style="75" customWidth="1"/>
    <col min="30" max="30" width="8.5546875" style="75" customWidth="1"/>
    <col min="31" max="31" width="2.33203125" style="75" customWidth="1"/>
    <col min="32" max="32" width="5.33203125" style="75" customWidth="1"/>
    <col min="33" max="33" width="8.33203125" style="75" customWidth="1"/>
    <col min="34" max="34" width="1.6640625" style="75" customWidth="1"/>
    <col min="35" max="16384" width="9.33203125" style="75"/>
  </cols>
  <sheetData>
    <row r="1" spans="1:34" ht="12" customHeight="1" x14ac:dyDescent="0.25">
      <c r="A1" s="73"/>
      <c r="B1" s="78" t="s">
        <v>342</v>
      </c>
      <c r="C1" s="79"/>
      <c r="D1" s="73"/>
      <c r="E1" s="80"/>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row>
    <row r="2" spans="1:34" ht="12" customHeight="1" x14ac:dyDescent="0.25">
      <c r="A2" s="73"/>
      <c r="B2" s="82" t="s">
        <v>343</v>
      </c>
      <c r="C2" s="79"/>
      <c r="D2" s="73"/>
      <c r="E2" s="83"/>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row>
    <row r="3" spans="1:34" ht="12" customHeight="1" x14ac:dyDescent="0.25">
      <c r="A3" s="73"/>
      <c r="B3" s="82"/>
      <c r="C3" s="79"/>
      <c r="D3" s="73"/>
      <c r="E3" s="83"/>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row>
    <row r="4" spans="1:34" s="73" customFormat="1" ht="12" customHeight="1" x14ac:dyDescent="0.2">
      <c r="B4" s="81"/>
      <c r="C4" s="84"/>
      <c r="D4" s="81"/>
      <c r="E4" s="80"/>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row>
    <row r="5" spans="1:34" s="73" customFormat="1" ht="4.5" customHeight="1" x14ac:dyDescent="0.2">
      <c r="A5" s="1019">
        <v>27</v>
      </c>
      <c r="B5" s="85"/>
      <c r="C5" s="86"/>
      <c r="D5" s="87"/>
      <c r="E5" s="88"/>
      <c r="F5" s="87"/>
      <c r="G5" s="87"/>
      <c r="H5" s="87"/>
      <c r="I5" s="87"/>
      <c r="J5" s="87"/>
      <c r="K5" s="87"/>
      <c r="L5" s="87"/>
      <c r="M5" s="87"/>
      <c r="N5" s="87"/>
      <c r="O5" s="87"/>
      <c r="P5" s="87"/>
      <c r="Q5" s="87"/>
      <c r="R5" s="87"/>
      <c r="S5" s="87"/>
      <c r="T5" s="87"/>
      <c r="U5" s="87"/>
      <c r="V5" s="87"/>
      <c r="W5" s="87"/>
      <c r="X5" s="87"/>
      <c r="Y5" s="87"/>
      <c r="Z5" s="87"/>
      <c r="AA5" s="87"/>
      <c r="AB5" s="87"/>
      <c r="AC5" s="87"/>
      <c r="AD5" s="87"/>
      <c r="AE5" s="87"/>
      <c r="AF5" s="87"/>
      <c r="AG5" s="87"/>
      <c r="AH5" s="167"/>
    </row>
    <row r="6" spans="1:34" s="73" customFormat="1" ht="10.5" customHeight="1" x14ac:dyDescent="0.2">
      <c r="A6" s="1020"/>
      <c r="B6" s="89"/>
      <c r="C6" s="90" t="s">
        <v>50</v>
      </c>
      <c r="D6" s="91"/>
      <c r="E6" s="90"/>
      <c r="F6" s="91" t="s">
        <v>344</v>
      </c>
      <c r="G6" s="91"/>
      <c r="H6" s="91"/>
      <c r="I6" s="96"/>
      <c r="J6" s="96"/>
      <c r="K6" s="96"/>
      <c r="L6" s="96"/>
      <c r="M6" s="96"/>
      <c r="N6" s="91" t="s">
        <v>345</v>
      </c>
      <c r="O6" s="96"/>
      <c r="P6" s="96"/>
      <c r="Q6" s="96"/>
      <c r="R6" s="96"/>
      <c r="S6" s="96"/>
      <c r="T6" s="96"/>
      <c r="U6" s="96"/>
      <c r="V6" s="91" t="s">
        <v>346</v>
      </c>
      <c r="W6" s="96"/>
      <c r="X6" s="90" t="s">
        <v>12</v>
      </c>
      <c r="Y6" s="96"/>
      <c r="Z6" s="91" t="s">
        <v>346</v>
      </c>
      <c r="AA6" s="96"/>
      <c r="AB6" s="91" t="s">
        <v>347</v>
      </c>
      <c r="AC6" s="96"/>
      <c r="AD6" s="91" t="s">
        <v>348</v>
      </c>
      <c r="AE6" s="96"/>
      <c r="AF6" s="91" t="s">
        <v>348</v>
      </c>
      <c r="AG6" s="91"/>
      <c r="AH6" s="168"/>
    </row>
    <row r="7" spans="1:34" s="73" customFormat="1" ht="10.5" customHeight="1" x14ac:dyDescent="0.2">
      <c r="A7" s="1020"/>
      <c r="B7" s="92"/>
      <c r="C7" s="93" t="s">
        <v>52</v>
      </c>
      <c r="D7" s="94"/>
      <c r="E7" s="95"/>
      <c r="F7" s="94" t="s">
        <v>349</v>
      </c>
      <c r="G7" s="96"/>
      <c r="H7" s="96"/>
      <c r="I7" s="96"/>
      <c r="J7" s="96"/>
      <c r="K7" s="96"/>
      <c r="L7" s="96"/>
      <c r="M7" s="96"/>
      <c r="N7" s="94" t="s">
        <v>350</v>
      </c>
      <c r="O7" s="96"/>
      <c r="P7" s="96"/>
      <c r="Q7" s="96"/>
      <c r="R7" s="96"/>
      <c r="S7" s="96"/>
      <c r="T7" s="96"/>
      <c r="U7" s="96"/>
      <c r="V7" s="91" t="s">
        <v>351</v>
      </c>
      <c r="W7" s="96"/>
      <c r="X7" s="93" t="s">
        <v>18</v>
      </c>
      <c r="Y7" s="96"/>
      <c r="Z7" s="91" t="s">
        <v>352</v>
      </c>
      <c r="AA7" s="96"/>
      <c r="AB7" s="91" t="s">
        <v>353</v>
      </c>
      <c r="AC7" s="96"/>
      <c r="AD7" s="91" t="s">
        <v>354</v>
      </c>
      <c r="AE7" s="96"/>
      <c r="AF7" s="91" t="s">
        <v>355</v>
      </c>
      <c r="AG7" s="91"/>
      <c r="AH7" s="168"/>
    </row>
    <row r="8" spans="1:34" s="73" customFormat="1" ht="10.5" customHeight="1" x14ac:dyDescent="0.2">
      <c r="A8" s="1020"/>
      <c r="B8" s="92"/>
      <c r="C8" s="97"/>
      <c r="D8" s="96"/>
      <c r="E8" s="95"/>
      <c r="F8" s="98"/>
      <c r="G8" s="98"/>
      <c r="H8" s="98"/>
      <c r="I8" s="98"/>
      <c r="J8" s="98"/>
      <c r="K8" s="98"/>
      <c r="L8" s="98"/>
      <c r="M8" s="146"/>
      <c r="N8" s="98"/>
      <c r="O8" s="98"/>
      <c r="P8" s="98"/>
      <c r="Q8" s="98"/>
      <c r="R8" s="98"/>
      <c r="S8" s="98"/>
      <c r="T8" s="98"/>
      <c r="U8" s="146"/>
      <c r="V8" s="151" t="s">
        <v>16</v>
      </c>
      <c r="W8" s="146"/>
      <c r="X8" s="152" t="s">
        <v>356</v>
      </c>
      <c r="Y8" s="146"/>
      <c r="Z8" s="151" t="s">
        <v>16</v>
      </c>
      <c r="AA8" s="146"/>
      <c r="AB8" s="151" t="s">
        <v>357</v>
      </c>
      <c r="AC8" s="146"/>
      <c r="AD8" s="94" t="s">
        <v>358</v>
      </c>
      <c r="AE8" s="146"/>
      <c r="AF8" s="151" t="s">
        <v>359</v>
      </c>
      <c r="AG8" s="151"/>
      <c r="AH8" s="168"/>
    </row>
    <row r="9" spans="1:34" s="73" customFormat="1" ht="10.5" customHeight="1" x14ac:dyDescent="0.2">
      <c r="A9" s="1020"/>
      <c r="B9" s="92"/>
      <c r="C9" s="97"/>
      <c r="D9" s="96"/>
      <c r="E9" s="95"/>
      <c r="F9" s="96"/>
      <c r="G9" s="96"/>
      <c r="H9" s="96"/>
      <c r="I9" s="96"/>
      <c r="J9" s="96"/>
      <c r="K9" s="96"/>
      <c r="L9" s="96"/>
      <c r="M9" s="96"/>
      <c r="N9" s="96"/>
      <c r="O9" s="96"/>
      <c r="P9" s="96"/>
      <c r="Q9" s="96"/>
      <c r="R9" s="96"/>
      <c r="S9" s="96"/>
      <c r="T9" s="96"/>
      <c r="U9" s="96"/>
      <c r="V9" s="91" t="s">
        <v>24</v>
      </c>
      <c r="W9" s="96"/>
      <c r="X9" s="93" t="s">
        <v>360</v>
      </c>
      <c r="Y9" s="96"/>
      <c r="Z9" s="91" t="s">
        <v>24</v>
      </c>
      <c r="AA9" s="96"/>
      <c r="AB9" s="94" t="s">
        <v>361</v>
      </c>
      <c r="AC9" s="96"/>
      <c r="AD9" s="94" t="s">
        <v>362</v>
      </c>
      <c r="AE9" s="96"/>
      <c r="AF9" s="94" t="s">
        <v>363</v>
      </c>
      <c r="AG9" s="94"/>
      <c r="AH9" s="168"/>
    </row>
    <row r="10" spans="1:34" s="73" customFormat="1" ht="10.5" customHeight="1" x14ac:dyDescent="0.2">
      <c r="A10" s="1020"/>
      <c r="B10" s="92"/>
      <c r="C10" s="97"/>
      <c r="D10" s="96"/>
      <c r="E10" s="95"/>
      <c r="F10" s="91" t="s">
        <v>325</v>
      </c>
      <c r="G10" s="96"/>
      <c r="H10" s="96"/>
      <c r="I10" s="96"/>
      <c r="J10" s="91" t="s">
        <v>364</v>
      </c>
      <c r="K10" s="96"/>
      <c r="L10" s="91" t="s">
        <v>13</v>
      </c>
      <c r="M10" s="96"/>
      <c r="N10" s="91" t="s">
        <v>325</v>
      </c>
      <c r="O10" s="96"/>
      <c r="P10" s="96"/>
      <c r="Q10" s="96"/>
      <c r="R10" s="91" t="s">
        <v>364</v>
      </c>
      <c r="S10" s="96"/>
      <c r="T10" s="91" t="s">
        <v>13</v>
      </c>
      <c r="U10" s="96"/>
      <c r="V10" s="91" t="s">
        <v>25</v>
      </c>
      <c r="W10" s="96"/>
      <c r="X10" s="153"/>
      <c r="Y10" s="96"/>
      <c r="Z10" s="91" t="s">
        <v>25</v>
      </c>
      <c r="AA10" s="96"/>
      <c r="AB10" s="94" t="s">
        <v>365</v>
      </c>
      <c r="AC10" s="96"/>
      <c r="AD10" s="151" t="s">
        <v>366</v>
      </c>
      <c r="AE10" s="96"/>
      <c r="AF10" s="94" t="s">
        <v>367</v>
      </c>
      <c r="AG10" s="94"/>
      <c r="AH10" s="168"/>
    </row>
    <row r="11" spans="1:34" s="73" customFormat="1" ht="10.5" customHeight="1" x14ac:dyDescent="0.2">
      <c r="A11" s="1020"/>
      <c r="B11" s="92"/>
      <c r="C11" s="97"/>
      <c r="D11" s="96"/>
      <c r="E11" s="95"/>
      <c r="F11" s="94" t="s">
        <v>328</v>
      </c>
      <c r="G11" s="96"/>
      <c r="H11" s="96"/>
      <c r="I11" s="96"/>
      <c r="J11" s="94" t="s">
        <v>40</v>
      </c>
      <c r="K11" s="96"/>
      <c r="L11" s="94" t="s">
        <v>22</v>
      </c>
      <c r="M11" s="96"/>
      <c r="N11" s="94" t="s">
        <v>328</v>
      </c>
      <c r="O11" s="96"/>
      <c r="P11" s="96"/>
      <c r="Q11" s="96"/>
      <c r="R11" s="94" t="s">
        <v>40</v>
      </c>
      <c r="S11" s="96"/>
      <c r="T11" s="94" t="s">
        <v>22</v>
      </c>
      <c r="U11" s="96"/>
      <c r="V11" s="104" t="s">
        <v>368</v>
      </c>
      <c r="W11" s="96"/>
      <c r="X11" s="96"/>
      <c r="Y11" s="96"/>
      <c r="Z11" s="104" t="s">
        <v>369</v>
      </c>
      <c r="AA11" s="96"/>
      <c r="AB11" s="94" t="s">
        <v>370</v>
      </c>
      <c r="AC11" s="96"/>
      <c r="AD11" s="104" t="s">
        <v>371</v>
      </c>
      <c r="AE11" s="96"/>
      <c r="AF11" s="104" t="s">
        <v>372</v>
      </c>
      <c r="AG11" s="104"/>
      <c r="AH11" s="168"/>
    </row>
    <row r="12" spans="1:34" s="73" customFormat="1" ht="10.5" customHeight="1" x14ac:dyDescent="0.2">
      <c r="A12" s="1020"/>
      <c r="B12" s="92"/>
      <c r="C12" s="97"/>
      <c r="D12" s="96"/>
      <c r="E12" s="95"/>
      <c r="F12" s="98"/>
      <c r="G12" s="98"/>
      <c r="H12" s="98"/>
      <c r="I12" s="146"/>
      <c r="J12" s="146"/>
      <c r="K12" s="146"/>
      <c r="L12" s="146"/>
      <c r="M12" s="146"/>
      <c r="N12" s="98"/>
      <c r="O12" s="98"/>
      <c r="P12" s="98"/>
      <c r="Q12" s="146"/>
      <c r="R12" s="146"/>
      <c r="S12" s="146"/>
      <c r="T12" s="146"/>
      <c r="U12" s="146"/>
      <c r="V12" s="154" t="s">
        <v>373</v>
      </c>
      <c r="W12" s="146"/>
      <c r="X12" s="146"/>
      <c r="Y12" s="146"/>
      <c r="Z12" s="154" t="s">
        <v>373</v>
      </c>
      <c r="AA12" s="146"/>
      <c r="AB12" s="94" t="s">
        <v>374</v>
      </c>
      <c r="AC12" s="146"/>
      <c r="AD12" s="151"/>
      <c r="AE12" s="96"/>
      <c r="AF12" s="158"/>
      <c r="AG12" s="158"/>
      <c r="AH12" s="168"/>
    </row>
    <row r="13" spans="1:34" s="73" customFormat="1" ht="10.5" customHeight="1" x14ac:dyDescent="0.2">
      <c r="A13" s="1020"/>
      <c r="B13" s="92"/>
      <c r="C13" s="97"/>
      <c r="D13" s="96"/>
      <c r="E13" s="95"/>
      <c r="F13" s="96"/>
      <c r="G13" s="96"/>
      <c r="H13" s="96"/>
      <c r="I13" s="96"/>
      <c r="J13" s="96"/>
      <c r="K13" s="96"/>
      <c r="L13" s="96"/>
      <c r="M13" s="96"/>
      <c r="N13" s="96"/>
      <c r="O13" s="96"/>
      <c r="P13" s="96"/>
      <c r="Q13" s="96"/>
      <c r="R13" s="96"/>
      <c r="S13" s="96"/>
      <c r="T13" s="96"/>
      <c r="U13" s="96"/>
      <c r="V13" s="94" t="s">
        <v>375</v>
      </c>
      <c r="W13" s="96"/>
      <c r="X13" s="146"/>
      <c r="Y13" s="146"/>
      <c r="Z13" s="94" t="s">
        <v>375</v>
      </c>
      <c r="AA13" s="146"/>
      <c r="AB13" s="94" t="s">
        <v>376</v>
      </c>
      <c r="AC13" s="146"/>
      <c r="AD13" s="146"/>
      <c r="AE13" s="96"/>
      <c r="AF13" s="94"/>
      <c r="AG13" s="94"/>
      <c r="AH13" s="168"/>
    </row>
    <row r="14" spans="1:34" s="73" customFormat="1" ht="10.5" customHeight="1" x14ac:dyDescent="0.2">
      <c r="A14" s="1020"/>
      <c r="B14" s="92"/>
      <c r="C14" s="97"/>
      <c r="D14" s="96"/>
      <c r="E14" s="95"/>
      <c r="F14" s="91" t="s">
        <v>377</v>
      </c>
      <c r="G14" s="91"/>
      <c r="H14" s="91" t="s">
        <v>378</v>
      </c>
      <c r="I14" s="91"/>
      <c r="J14" s="91"/>
      <c r="K14" s="91"/>
      <c r="L14" s="91"/>
      <c r="M14" s="96"/>
      <c r="N14" s="91" t="s">
        <v>377</v>
      </c>
      <c r="O14" s="91"/>
      <c r="P14" s="91" t="s">
        <v>378</v>
      </c>
      <c r="Q14" s="96"/>
      <c r="R14" s="146"/>
      <c r="S14" s="146"/>
      <c r="T14" s="146"/>
      <c r="U14" s="146"/>
      <c r="V14" s="104" t="s">
        <v>37</v>
      </c>
      <c r="W14" s="146"/>
      <c r="X14" s="146"/>
      <c r="Y14" s="146"/>
      <c r="Z14" s="104" t="s">
        <v>37</v>
      </c>
      <c r="AA14" s="146"/>
      <c r="AB14" s="146"/>
      <c r="AC14" s="146"/>
      <c r="AD14" s="146"/>
      <c r="AE14" s="96"/>
      <c r="AF14" s="159" t="s">
        <v>379</v>
      </c>
      <c r="AG14" s="169" t="s">
        <v>356</v>
      </c>
      <c r="AH14" s="168"/>
    </row>
    <row r="15" spans="1:34" s="73" customFormat="1" ht="10.5" customHeight="1" x14ac:dyDescent="0.2">
      <c r="A15" s="1020"/>
      <c r="B15" s="92"/>
      <c r="C15" s="97"/>
      <c r="D15" s="96"/>
      <c r="E15" s="95"/>
      <c r="F15" s="94" t="s">
        <v>380</v>
      </c>
      <c r="G15" s="91"/>
      <c r="H15" s="91" t="s">
        <v>381</v>
      </c>
      <c r="I15" s="91"/>
      <c r="J15" s="91"/>
      <c r="K15" s="91"/>
      <c r="L15" s="91"/>
      <c r="M15" s="96"/>
      <c r="N15" s="94" t="s">
        <v>380</v>
      </c>
      <c r="O15" s="94"/>
      <c r="P15" s="91" t="s">
        <v>381</v>
      </c>
      <c r="Q15" s="96"/>
      <c r="R15" s="96"/>
      <c r="S15" s="96"/>
      <c r="T15" s="96"/>
      <c r="U15" s="96"/>
      <c r="V15" s="151" t="s">
        <v>382</v>
      </c>
      <c r="W15" s="96"/>
      <c r="X15" s="146"/>
      <c r="Y15" s="146"/>
      <c r="Z15" s="151" t="s">
        <v>382</v>
      </c>
      <c r="AA15" s="146"/>
      <c r="AB15" s="146"/>
      <c r="AC15" s="146"/>
      <c r="AD15" s="146"/>
      <c r="AE15" s="96"/>
      <c r="AF15" s="146"/>
      <c r="AG15" s="170" t="s">
        <v>383</v>
      </c>
      <c r="AH15" s="168"/>
    </row>
    <row r="16" spans="1:34" s="73" customFormat="1" ht="10.5" customHeight="1" x14ac:dyDescent="0.2">
      <c r="A16" s="1020"/>
      <c r="B16" s="92"/>
      <c r="C16" s="99"/>
      <c r="D16" s="100"/>
      <c r="E16" s="95"/>
      <c r="F16" s="94"/>
      <c r="G16" s="91"/>
      <c r="H16" s="94" t="s">
        <v>384</v>
      </c>
      <c r="I16" s="91"/>
      <c r="J16" s="91"/>
      <c r="K16" s="91"/>
      <c r="L16" s="91"/>
      <c r="M16" s="96"/>
      <c r="N16" s="94"/>
      <c r="O16" s="94"/>
      <c r="P16" s="94" t="s">
        <v>384</v>
      </c>
      <c r="Q16" s="91"/>
      <c r="R16" s="91"/>
      <c r="S16" s="91"/>
      <c r="T16" s="91"/>
      <c r="U16" s="91"/>
      <c r="V16" s="96" t="s">
        <v>385</v>
      </c>
      <c r="W16" s="96"/>
      <c r="X16" s="151"/>
      <c r="Y16" s="151"/>
      <c r="Z16" s="96" t="s">
        <v>385</v>
      </c>
      <c r="AA16" s="146"/>
      <c r="AB16" s="151"/>
      <c r="AC16" s="151"/>
      <c r="AD16" s="151"/>
      <c r="AE16" s="160"/>
      <c r="AF16" s="159"/>
      <c r="AG16" s="153"/>
      <c r="AH16" s="168"/>
    </row>
    <row r="17" spans="1:37" s="73" customFormat="1" ht="9.75" customHeight="1" x14ac:dyDescent="0.2">
      <c r="A17" s="1020"/>
      <c r="B17" s="92"/>
      <c r="C17" s="101"/>
      <c r="D17" s="102"/>
      <c r="E17" s="103"/>
      <c r="F17" s="104"/>
      <c r="G17" s="104"/>
      <c r="H17" s="104" t="s">
        <v>386</v>
      </c>
      <c r="I17" s="104"/>
      <c r="J17" s="104"/>
      <c r="K17" s="104"/>
      <c r="L17" s="104"/>
      <c r="M17" s="146"/>
      <c r="N17" s="104"/>
      <c r="O17" s="104"/>
      <c r="P17" s="104" t="s">
        <v>386</v>
      </c>
      <c r="Q17" s="104"/>
      <c r="R17" s="104"/>
      <c r="S17" s="104"/>
      <c r="T17" s="104"/>
      <c r="U17" s="146"/>
      <c r="V17" s="146"/>
      <c r="W17" s="146"/>
      <c r="X17" s="104"/>
      <c r="Y17" s="104"/>
      <c r="Z17" s="104"/>
      <c r="AA17" s="104"/>
      <c r="AB17" s="104"/>
      <c r="AC17" s="104"/>
      <c r="AD17" s="104"/>
      <c r="AE17" s="104"/>
      <c r="AF17" s="104"/>
      <c r="AG17" s="104"/>
      <c r="AH17" s="168"/>
    </row>
    <row r="18" spans="1:37" s="73" customFormat="1" ht="12" customHeight="1" x14ac:dyDescent="0.2">
      <c r="A18" s="1020"/>
      <c r="B18" s="105"/>
      <c r="C18" s="106"/>
      <c r="D18" s="98"/>
      <c r="E18" s="107"/>
      <c r="F18" s="108"/>
      <c r="G18" s="98"/>
      <c r="H18" s="108"/>
      <c r="I18" s="98"/>
      <c r="J18" s="108"/>
      <c r="K18" s="98"/>
      <c r="L18" s="108"/>
      <c r="M18" s="98"/>
      <c r="N18" s="108"/>
      <c r="O18" s="98"/>
      <c r="P18" s="108"/>
      <c r="Q18" s="98"/>
      <c r="R18" s="108"/>
      <c r="S18" s="98"/>
      <c r="T18" s="108"/>
      <c r="U18" s="98"/>
      <c r="V18" s="98"/>
      <c r="W18" s="98"/>
      <c r="X18" s="108"/>
      <c r="Y18" s="98"/>
      <c r="Z18" s="108"/>
      <c r="AA18" s="98"/>
      <c r="AB18" s="98"/>
      <c r="AC18" s="98"/>
      <c r="AD18" s="98"/>
      <c r="AE18" s="98"/>
      <c r="AF18" s="98"/>
      <c r="AG18" s="98"/>
      <c r="AH18" s="171"/>
    </row>
    <row r="19" spans="1:37" s="73" customFormat="1" ht="6.75" customHeight="1" x14ac:dyDescent="0.2">
      <c r="A19" s="1020"/>
      <c r="B19" s="109"/>
      <c r="C19" s="79"/>
      <c r="E19" s="83"/>
      <c r="AH19" s="172"/>
    </row>
    <row r="20" spans="1:37" s="74" customFormat="1" ht="10.199999999999999" x14ac:dyDescent="0.2">
      <c r="A20" s="1020"/>
      <c r="B20" s="110"/>
      <c r="C20" s="111">
        <v>2020</v>
      </c>
      <c r="E20" s="495"/>
      <c r="F20" s="134">
        <v>5455</v>
      </c>
      <c r="G20" s="134"/>
      <c r="H20" s="134">
        <v>2502</v>
      </c>
      <c r="I20" s="134"/>
      <c r="J20" s="134">
        <v>1779</v>
      </c>
      <c r="K20" s="134"/>
      <c r="L20" s="148">
        <f>F20+H20+J20</f>
        <v>9736</v>
      </c>
      <c r="M20" s="134"/>
      <c r="N20" s="134">
        <v>90759</v>
      </c>
      <c r="O20" s="134"/>
      <c r="P20" s="134">
        <v>44881</v>
      </c>
      <c r="Q20" s="134"/>
      <c r="R20" s="134">
        <v>51627</v>
      </c>
      <c r="S20" s="134"/>
      <c r="T20" s="148">
        <f>N20+P20+R20</f>
        <v>187267</v>
      </c>
      <c r="U20" s="134"/>
      <c r="V20" s="134">
        <v>91013</v>
      </c>
      <c r="W20" s="134"/>
      <c r="X20" s="134">
        <v>56420718</v>
      </c>
      <c r="Y20" s="134"/>
      <c r="Z20" s="134">
        <v>43234</v>
      </c>
      <c r="AA20" s="134"/>
      <c r="AB20" s="134">
        <v>253</v>
      </c>
      <c r="AC20" s="134"/>
      <c r="AD20" s="161">
        <f>X20/Z20</f>
        <v>1305.0080492205209</v>
      </c>
      <c r="AE20" s="134"/>
      <c r="AF20" s="165">
        <v>65.8</v>
      </c>
      <c r="AG20" s="165">
        <v>40.9</v>
      </c>
      <c r="AH20" s="174"/>
    </row>
    <row r="21" spans="1:37" s="73" customFormat="1" ht="6.75" customHeight="1" x14ac:dyDescent="0.2">
      <c r="A21" s="1020"/>
      <c r="B21" s="109"/>
      <c r="C21" s="319"/>
      <c r="D21" s="74"/>
      <c r="E21" s="319"/>
      <c r="F21" s="74"/>
      <c r="G21" s="74"/>
      <c r="H21" s="74"/>
      <c r="I21" s="74"/>
      <c r="J21" s="74"/>
      <c r="K21" s="74"/>
      <c r="L21" s="74"/>
      <c r="M21" s="74"/>
      <c r="N21" s="74"/>
      <c r="O21" s="74"/>
      <c r="P21" s="74"/>
      <c r="Q21" s="74"/>
      <c r="R21" s="74"/>
      <c r="S21" s="74"/>
      <c r="T21" s="74"/>
      <c r="U21" s="74"/>
      <c r="V21" s="74"/>
      <c r="W21" s="74"/>
      <c r="X21" s="74"/>
      <c r="Y21" s="74"/>
      <c r="Z21" s="74"/>
      <c r="AA21" s="74"/>
      <c r="AB21" s="74"/>
      <c r="AC21" s="74"/>
      <c r="AD21" s="74"/>
      <c r="AE21" s="74"/>
      <c r="AF21" s="74"/>
      <c r="AG21" s="74"/>
      <c r="AH21" s="172"/>
    </row>
    <row r="22" spans="1:37" s="73" customFormat="1" ht="10.199999999999999" x14ac:dyDescent="0.2">
      <c r="A22" s="1020"/>
      <c r="B22" s="113"/>
      <c r="C22" s="111">
        <v>2019</v>
      </c>
      <c r="D22" s="74"/>
      <c r="E22" s="112"/>
      <c r="F22" s="32">
        <v>5994</v>
      </c>
      <c r="G22" s="26"/>
      <c r="H22" s="32">
        <v>3097</v>
      </c>
      <c r="I22" s="32"/>
      <c r="J22" s="32">
        <v>1976</v>
      </c>
      <c r="K22" s="26"/>
      <c r="L22" s="147">
        <f>F22+H22+J22</f>
        <v>11067</v>
      </c>
      <c r="M22" s="26"/>
      <c r="N22" s="26">
        <v>100256</v>
      </c>
      <c r="O22" s="26"/>
      <c r="P22" s="26">
        <v>52710</v>
      </c>
      <c r="Q22" s="26"/>
      <c r="R22" s="26">
        <v>56452</v>
      </c>
      <c r="S22" s="26"/>
      <c r="T22" s="147">
        <f>N22+P22+R22</f>
        <v>209418</v>
      </c>
      <c r="U22" s="26"/>
      <c r="V22" s="26">
        <v>95354</v>
      </c>
      <c r="W22" s="26"/>
      <c r="X22" s="55">
        <v>61227315</v>
      </c>
      <c r="Y22" s="55"/>
      <c r="Z22" s="55">
        <v>43533</v>
      </c>
      <c r="AA22" s="26"/>
      <c r="AB22" s="147">
        <v>260</v>
      </c>
      <c r="AC22" s="147"/>
      <c r="AD22" s="161">
        <f>X22/Z22</f>
        <v>1406.4575149886293</v>
      </c>
      <c r="AE22" s="147"/>
      <c r="AF22" s="161">
        <v>64.400000000000006</v>
      </c>
      <c r="AG22" s="173">
        <v>39.299999999999997</v>
      </c>
      <c r="AH22" s="176"/>
    </row>
    <row r="23" spans="1:37" s="73" customFormat="1" ht="6.75" customHeight="1" x14ac:dyDescent="0.2">
      <c r="A23" s="1020"/>
      <c r="B23" s="109"/>
      <c r="C23" s="319"/>
      <c r="D23" s="74"/>
      <c r="E23" s="319"/>
      <c r="F23" s="74"/>
      <c r="G23" s="74"/>
      <c r="H23" s="74"/>
      <c r="I23" s="74"/>
      <c r="J23" s="74"/>
      <c r="K23" s="74"/>
      <c r="L23" s="74"/>
      <c r="M23" s="74"/>
      <c r="N23" s="74"/>
      <c r="O23" s="74"/>
      <c r="P23" s="74"/>
      <c r="Q23" s="74"/>
      <c r="R23" s="74"/>
      <c r="S23" s="74"/>
      <c r="T23" s="74"/>
      <c r="U23" s="74"/>
      <c r="V23" s="74"/>
      <c r="W23" s="74"/>
      <c r="X23" s="74"/>
      <c r="Y23" s="74"/>
      <c r="Z23" s="74"/>
      <c r="AA23" s="74"/>
      <c r="AB23" s="74"/>
      <c r="AC23" s="74"/>
      <c r="AD23" s="74"/>
      <c r="AE23" s="74"/>
      <c r="AF23" s="74"/>
      <c r="AG23" s="74"/>
      <c r="AH23" s="172"/>
    </row>
    <row r="24" spans="1:37" s="73" customFormat="1" ht="10.199999999999999" x14ac:dyDescent="0.2">
      <c r="A24" s="1020"/>
      <c r="B24" s="113"/>
      <c r="C24" s="111">
        <v>2018</v>
      </c>
      <c r="D24" s="74"/>
      <c r="E24" s="112"/>
      <c r="F24" s="32">
        <v>6235</v>
      </c>
      <c r="G24" s="26"/>
      <c r="H24" s="32">
        <v>3312</v>
      </c>
      <c r="I24" s="32"/>
      <c r="J24" s="32">
        <v>1936</v>
      </c>
      <c r="K24" s="26"/>
      <c r="L24" s="147">
        <f>F24+H24+J24</f>
        <v>11483</v>
      </c>
      <c r="M24" s="26"/>
      <c r="N24" s="26">
        <v>93424</v>
      </c>
      <c r="O24" s="26"/>
      <c r="P24" s="26">
        <v>43424</v>
      </c>
      <c r="Q24" s="26"/>
      <c r="R24" s="26">
        <v>48866</v>
      </c>
      <c r="S24" s="26"/>
      <c r="T24" s="147">
        <f>N24+P24+R24</f>
        <v>185714</v>
      </c>
      <c r="U24" s="26"/>
      <c r="V24" s="26">
        <v>73461</v>
      </c>
      <c r="W24" s="26"/>
      <c r="X24" s="55">
        <v>55452999</v>
      </c>
      <c r="Y24" s="55"/>
      <c r="Z24" s="55">
        <v>39485</v>
      </c>
      <c r="AA24" s="26"/>
      <c r="AB24" s="147">
        <v>254</v>
      </c>
      <c r="AC24" s="147"/>
      <c r="AD24" s="161">
        <f>X24/Z24</f>
        <v>1404.4067114093959</v>
      </c>
      <c r="AE24" s="147"/>
      <c r="AF24" s="161">
        <v>59.1</v>
      </c>
      <c r="AG24" s="173">
        <v>35.1</v>
      </c>
      <c r="AH24" s="176"/>
    </row>
    <row r="25" spans="1:37" s="73" customFormat="1" ht="6.75" customHeight="1" x14ac:dyDescent="0.2">
      <c r="A25" s="1020"/>
      <c r="B25" s="109"/>
      <c r="C25" s="319"/>
      <c r="D25" s="74"/>
      <c r="E25" s="319"/>
      <c r="F25" s="74"/>
      <c r="G25" s="74"/>
      <c r="H25" s="74"/>
      <c r="I25" s="74"/>
      <c r="J25" s="74"/>
      <c r="K25" s="74"/>
      <c r="L25" s="74"/>
      <c r="M25" s="74"/>
      <c r="N25" s="74"/>
      <c r="O25" s="74"/>
      <c r="P25" s="74"/>
      <c r="Q25" s="74"/>
      <c r="R25" s="74"/>
      <c r="S25" s="74"/>
      <c r="T25" s="74"/>
      <c r="U25" s="74"/>
      <c r="V25" s="74"/>
      <c r="W25" s="74"/>
      <c r="X25" s="74"/>
      <c r="Y25" s="74"/>
      <c r="Z25" s="74"/>
      <c r="AA25" s="74"/>
      <c r="AB25" s="74"/>
      <c r="AC25" s="74"/>
      <c r="AD25" s="74"/>
      <c r="AE25" s="74"/>
      <c r="AF25" s="74"/>
      <c r="AG25" s="74"/>
      <c r="AH25" s="174"/>
      <c r="AI25" s="74"/>
    </row>
    <row r="26" spans="1:37" s="73" customFormat="1" ht="10.199999999999999" x14ac:dyDescent="0.2">
      <c r="A26" s="1020"/>
      <c r="B26" s="113"/>
      <c r="C26" s="130">
        <v>2017</v>
      </c>
      <c r="D26" s="74"/>
      <c r="E26" s="319"/>
      <c r="F26" s="115">
        <v>6299</v>
      </c>
      <c r="G26" s="116"/>
      <c r="H26" s="115">
        <v>2460</v>
      </c>
      <c r="I26" s="115"/>
      <c r="J26" s="115">
        <v>1538</v>
      </c>
      <c r="K26" s="116"/>
      <c r="L26" s="148">
        <f>F26+H26+J26</f>
        <v>10297</v>
      </c>
      <c r="M26" s="116"/>
      <c r="N26" s="116">
        <v>90001</v>
      </c>
      <c r="O26" s="116"/>
      <c r="P26" s="116">
        <v>30310</v>
      </c>
      <c r="Q26" s="116"/>
      <c r="R26" s="116">
        <v>40314</v>
      </c>
      <c r="S26" s="116"/>
      <c r="T26" s="148">
        <f>N26+P26+R26</f>
        <v>160625</v>
      </c>
      <c r="U26" s="116"/>
      <c r="V26" s="116">
        <v>75114</v>
      </c>
      <c r="W26" s="116"/>
      <c r="X26" s="155">
        <v>49321180</v>
      </c>
      <c r="Y26" s="155"/>
      <c r="Z26" s="155">
        <v>38222</v>
      </c>
      <c r="AA26" s="116"/>
      <c r="AB26" s="148">
        <v>253</v>
      </c>
      <c r="AC26" s="148"/>
      <c r="AD26" s="162">
        <f>X26/Z26</f>
        <v>1290.3872115535555</v>
      </c>
      <c r="AE26" s="148"/>
      <c r="AF26" s="162">
        <v>56.5</v>
      </c>
      <c r="AG26" s="175">
        <v>31</v>
      </c>
      <c r="AH26" s="180"/>
      <c r="AI26" s="74"/>
      <c r="AJ26" s="74"/>
      <c r="AK26" s="74"/>
    </row>
    <row r="27" spans="1:37" s="73" customFormat="1" ht="6.75" customHeight="1" x14ac:dyDescent="0.2">
      <c r="A27" s="1020"/>
      <c r="B27" s="109"/>
      <c r="C27" s="319"/>
      <c r="D27" s="74"/>
      <c r="E27" s="319"/>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74"/>
      <c r="AG27" s="74"/>
      <c r="AH27" s="174"/>
      <c r="AI27" s="74"/>
      <c r="AJ27" s="74"/>
      <c r="AK27" s="74"/>
    </row>
    <row r="28" spans="1:37" s="73" customFormat="1" ht="11.4" x14ac:dyDescent="0.2">
      <c r="A28" s="1020"/>
      <c r="B28" s="113"/>
      <c r="C28" s="111">
        <v>2021</v>
      </c>
      <c r="D28" s="74"/>
      <c r="E28" s="495" t="s">
        <v>432</v>
      </c>
      <c r="F28" s="134">
        <v>4220</v>
      </c>
      <c r="G28" s="134"/>
      <c r="H28" s="134">
        <v>2098</v>
      </c>
      <c r="I28" s="134"/>
      <c r="J28" s="134">
        <v>1644</v>
      </c>
      <c r="K28" s="134"/>
      <c r="L28" s="148">
        <f>F28+H28+J28</f>
        <v>7962</v>
      </c>
      <c r="M28" s="134"/>
      <c r="N28" s="134">
        <v>75279.471999999994</v>
      </c>
      <c r="O28" s="134"/>
      <c r="P28" s="134">
        <v>40717.042000000001</v>
      </c>
      <c r="Q28" s="134"/>
      <c r="R28" s="134">
        <v>49971.334999999999</v>
      </c>
      <c r="S28" s="134"/>
      <c r="T28" s="148">
        <f>N28+P28+R28</f>
        <v>165967.84899999999</v>
      </c>
      <c r="U28" s="134"/>
      <c r="V28" s="134">
        <v>85617</v>
      </c>
      <c r="W28" s="134"/>
      <c r="X28" s="134">
        <v>45337859</v>
      </c>
      <c r="Y28" s="134"/>
      <c r="Z28" s="134">
        <v>43043</v>
      </c>
      <c r="AA28" s="134"/>
      <c r="AB28" s="134">
        <v>245.61658691555843</v>
      </c>
      <c r="AC28" s="134"/>
      <c r="AD28" s="162">
        <f>X28/Z28</f>
        <v>1053.3154984550333</v>
      </c>
      <c r="AE28" s="134"/>
      <c r="AF28" s="165">
        <v>72.628390715693598</v>
      </c>
      <c r="AG28" s="165">
        <v>43.741217229379949</v>
      </c>
      <c r="AH28" s="180"/>
      <c r="AI28" s="74"/>
      <c r="AJ28" s="74"/>
      <c r="AK28" s="74"/>
    </row>
    <row r="29" spans="1:37" s="73" customFormat="1" ht="6.75" customHeight="1" x14ac:dyDescent="0.2">
      <c r="A29" s="1020"/>
      <c r="B29" s="113"/>
      <c r="C29" s="319"/>
      <c r="D29" s="74"/>
      <c r="E29" s="451"/>
      <c r="F29" s="134"/>
      <c r="G29" s="134"/>
      <c r="H29" s="134"/>
      <c r="I29" s="134"/>
      <c r="J29" s="134"/>
      <c r="K29" s="134"/>
      <c r="L29" s="148"/>
      <c r="M29" s="134"/>
      <c r="N29" s="134"/>
      <c r="O29" s="134"/>
      <c r="P29" s="134"/>
      <c r="Q29" s="134"/>
      <c r="R29" s="134"/>
      <c r="S29" s="134"/>
      <c r="T29" s="148"/>
      <c r="U29" s="134"/>
      <c r="V29" s="134"/>
      <c r="W29" s="134"/>
      <c r="X29" s="134"/>
      <c r="Y29" s="134"/>
      <c r="Z29" s="134"/>
      <c r="AA29" s="134"/>
      <c r="AB29" s="134"/>
      <c r="AC29" s="134"/>
      <c r="AD29" s="161"/>
      <c r="AE29" s="134"/>
      <c r="AF29" s="134"/>
      <c r="AG29" s="134"/>
      <c r="AH29" s="180"/>
      <c r="AI29" s="74"/>
      <c r="AJ29" s="74"/>
      <c r="AK29" s="74"/>
    </row>
    <row r="30" spans="1:37" s="74" customFormat="1" ht="10.199999999999999" x14ac:dyDescent="0.2">
      <c r="A30" s="1020"/>
      <c r="B30" s="110"/>
      <c r="C30" s="111">
        <v>2020</v>
      </c>
      <c r="E30" s="495" t="s">
        <v>433</v>
      </c>
      <c r="F30" s="134">
        <v>5455</v>
      </c>
      <c r="G30" s="134"/>
      <c r="H30" s="134">
        <v>2502</v>
      </c>
      <c r="I30" s="134"/>
      <c r="J30" s="134">
        <v>1779</v>
      </c>
      <c r="K30" s="134"/>
      <c r="L30" s="148">
        <f>F30+H30+J30</f>
        <v>9736</v>
      </c>
      <c r="M30" s="134"/>
      <c r="N30" s="134">
        <v>90759</v>
      </c>
      <c r="O30" s="134"/>
      <c r="P30" s="134">
        <v>44881</v>
      </c>
      <c r="Q30" s="134"/>
      <c r="R30" s="134">
        <v>51627</v>
      </c>
      <c r="S30" s="134"/>
      <c r="T30" s="148">
        <f>N30+P30+R30</f>
        <v>187267</v>
      </c>
      <c r="U30" s="134"/>
      <c r="V30" s="134">
        <v>91013</v>
      </c>
      <c r="W30" s="134"/>
      <c r="X30" s="134">
        <v>56420718</v>
      </c>
      <c r="Y30" s="134"/>
      <c r="Z30" s="134">
        <v>43234</v>
      </c>
      <c r="AA30" s="134"/>
      <c r="AB30" s="134">
        <v>253</v>
      </c>
      <c r="AC30" s="134"/>
      <c r="AD30" s="161">
        <f>X30/Z30</f>
        <v>1305.0080492205209</v>
      </c>
      <c r="AE30" s="134"/>
      <c r="AF30" s="165">
        <v>65.8</v>
      </c>
      <c r="AG30" s="165">
        <v>40.9</v>
      </c>
      <c r="AH30" s="174"/>
    </row>
    <row r="31" spans="1:37" s="74" customFormat="1" ht="6.75" customHeight="1" x14ac:dyDescent="0.2">
      <c r="A31" s="1020"/>
      <c r="B31" s="119"/>
      <c r="C31" s="120"/>
      <c r="D31" s="121"/>
      <c r="E31" s="122"/>
      <c r="F31" s="123"/>
      <c r="G31" s="123"/>
      <c r="H31" s="123"/>
      <c r="I31" s="123"/>
      <c r="J31" s="123"/>
      <c r="K31" s="123"/>
      <c r="L31" s="149"/>
      <c r="M31" s="123"/>
      <c r="N31" s="123"/>
      <c r="O31" s="123"/>
      <c r="P31" s="123"/>
      <c r="Q31" s="123"/>
      <c r="R31" s="123"/>
      <c r="S31" s="123"/>
      <c r="T31" s="149"/>
      <c r="U31" s="123"/>
      <c r="V31" s="123"/>
      <c r="W31" s="123"/>
      <c r="X31" s="156"/>
      <c r="Y31" s="156"/>
      <c r="Z31" s="156"/>
      <c r="AA31" s="123"/>
      <c r="AB31" s="149"/>
      <c r="AC31" s="149"/>
      <c r="AD31" s="149"/>
      <c r="AE31" s="149"/>
      <c r="AF31" s="149"/>
      <c r="AG31" s="177"/>
      <c r="AH31" s="178"/>
    </row>
    <row r="32" spans="1:37" s="74" customFormat="1" ht="6.75" customHeight="1" x14ac:dyDescent="0.2">
      <c r="A32" s="1020"/>
      <c r="B32" s="110"/>
      <c r="C32" s="124"/>
      <c r="D32" s="125"/>
      <c r="F32" s="126"/>
      <c r="G32" s="126"/>
      <c r="H32" s="126"/>
      <c r="I32" s="126"/>
      <c r="J32" s="126"/>
      <c r="K32" s="126"/>
      <c r="L32" s="150"/>
      <c r="M32" s="126"/>
      <c r="N32" s="126"/>
      <c r="O32" s="126"/>
      <c r="P32" s="126"/>
      <c r="Q32" s="126"/>
      <c r="R32" s="129"/>
      <c r="S32" s="126"/>
      <c r="T32" s="150"/>
      <c r="U32" s="126"/>
      <c r="V32" s="126"/>
      <c r="W32" s="126"/>
      <c r="X32" s="157"/>
      <c r="Y32" s="157"/>
      <c r="Z32" s="157"/>
      <c r="AA32" s="126"/>
      <c r="AB32" s="150"/>
      <c r="AC32" s="150"/>
      <c r="AD32" s="150"/>
      <c r="AE32" s="150"/>
      <c r="AF32" s="150"/>
      <c r="AG32" s="179"/>
      <c r="AH32" s="174"/>
    </row>
    <row r="33" spans="1:66" s="74" customFormat="1" ht="4.5" customHeight="1" x14ac:dyDescent="0.2">
      <c r="A33" s="1020"/>
      <c r="B33" s="110"/>
      <c r="C33" s="127"/>
      <c r="D33" s="128"/>
      <c r="E33" s="124"/>
      <c r="F33" s="129"/>
      <c r="G33" s="129"/>
      <c r="H33" s="129"/>
      <c r="I33" s="129"/>
      <c r="J33" s="129"/>
      <c r="K33" s="129"/>
      <c r="L33" s="148"/>
      <c r="M33" s="129"/>
      <c r="N33" s="129"/>
      <c r="O33" s="129"/>
      <c r="P33" s="129"/>
      <c r="Q33" s="129"/>
      <c r="R33" s="129"/>
      <c r="S33" s="129"/>
      <c r="T33" s="129"/>
      <c r="U33" s="129"/>
      <c r="V33" s="129"/>
      <c r="W33" s="129"/>
      <c r="X33" s="129"/>
      <c r="Y33" s="129"/>
      <c r="Z33" s="129"/>
      <c r="AA33" s="129"/>
      <c r="AB33" s="126"/>
      <c r="AC33" s="129"/>
      <c r="AD33" s="129"/>
      <c r="AE33" s="129"/>
      <c r="AF33" s="129"/>
      <c r="AG33" s="129"/>
      <c r="AH33" s="174"/>
    </row>
    <row r="34" spans="1:66" s="74" customFormat="1" ht="13.5" customHeight="1" x14ac:dyDescent="0.2">
      <c r="A34" s="1020"/>
      <c r="B34" s="110"/>
      <c r="C34" s="130">
        <v>2021</v>
      </c>
      <c r="D34" s="131"/>
      <c r="E34" s="111" t="s">
        <v>429</v>
      </c>
      <c r="F34" s="134">
        <v>4220</v>
      </c>
      <c r="G34" s="134"/>
      <c r="H34" s="134">
        <v>2098</v>
      </c>
      <c r="I34" s="134"/>
      <c r="J34" s="134">
        <v>1644</v>
      </c>
      <c r="K34" s="134"/>
      <c r="L34" s="148">
        <f>F34+H34+J34</f>
        <v>7962</v>
      </c>
      <c r="M34" s="134"/>
      <c r="N34" s="134">
        <v>7226.3890000000001</v>
      </c>
      <c r="O34" s="134"/>
      <c r="P34" s="134">
        <v>3919.0340000000001</v>
      </c>
      <c r="Q34" s="134"/>
      <c r="R34" s="134">
        <v>4587.6729999999998</v>
      </c>
      <c r="S34" s="134"/>
      <c r="T34" s="148">
        <f>N34+P34+R34</f>
        <v>15733.096000000001</v>
      </c>
      <c r="U34" s="134"/>
      <c r="V34" s="134">
        <v>85617</v>
      </c>
      <c r="W34" s="134"/>
      <c r="X34" s="134">
        <v>3765444</v>
      </c>
      <c r="Y34" s="134"/>
      <c r="Z34" s="134">
        <v>43043</v>
      </c>
      <c r="AA34" s="134"/>
      <c r="AB34" s="134">
        <v>20.083333333333332</v>
      </c>
      <c r="AC34" s="134"/>
      <c r="AD34" s="161">
        <f>X34/Z34</f>
        <v>87.480984132146929</v>
      </c>
      <c r="AE34" s="134"/>
      <c r="AF34" s="165">
        <v>85.265450040313851</v>
      </c>
      <c r="AG34" s="165">
        <v>44.429143969636783</v>
      </c>
      <c r="AH34" s="174"/>
      <c r="AJ34" s="130"/>
      <c r="AK34" s="131"/>
      <c r="AL34" s="111"/>
      <c r="AM34" s="134"/>
      <c r="AN34" s="134"/>
      <c r="AO34" s="134"/>
      <c r="AP34" s="134"/>
      <c r="AQ34" s="134"/>
      <c r="AR34" s="134"/>
      <c r="AS34" s="148"/>
      <c r="AT34" s="134"/>
      <c r="AU34" s="134"/>
      <c r="AV34" s="134"/>
      <c r="AW34" s="134"/>
      <c r="AX34" s="134"/>
      <c r="AY34" s="134"/>
      <c r="AZ34" s="134"/>
      <c r="BA34" s="148"/>
      <c r="BB34" s="134"/>
      <c r="BC34" s="134"/>
      <c r="BD34" s="134"/>
      <c r="BE34" s="134"/>
      <c r="BF34" s="134"/>
      <c r="BG34" s="134"/>
      <c r="BH34" s="134"/>
      <c r="BI34" s="134"/>
      <c r="BJ34" s="134"/>
      <c r="BK34" s="161"/>
      <c r="BL34" s="134"/>
      <c r="BM34" s="165"/>
      <c r="BN34" s="165"/>
    </row>
    <row r="35" spans="1:66" s="74" customFormat="1" ht="6.75" customHeight="1" x14ac:dyDescent="0.2">
      <c r="A35" s="1020"/>
      <c r="B35" s="110"/>
      <c r="C35" s="130"/>
      <c r="D35" s="132"/>
      <c r="E35" s="133"/>
      <c r="F35" s="134"/>
      <c r="G35" s="134"/>
      <c r="H35" s="134"/>
      <c r="I35" s="134"/>
      <c r="J35" s="134"/>
      <c r="K35" s="134"/>
      <c r="L35" s="148"/>
      <c r="M35" s="134"/>
      <c r="N35" s="134"/>
      <c r="O35" s="134"/>
      <c r="P35" s="134"/>
      <c r="Q35" s="134"/>
      <c r="R35" s="134"/>
      <c r="S35" s="134"/>
      <c r="T35" s="148"/>
      <c r="U35" s="134"/>
      <c r="V35" s="134"/>
      <c r="W35" s="134"/>
      <c r="X35" s="134"/>
      <c r="Y35" s="134"/>
      <c r="Z35" s="134"/>
      <c r="AA35" s="134"/>
      <c r="AB35" s="134"/>
      <c r="AC35" s="134"/>
      <c r="AD35" s="161"/>
      <c r="AE35" s="134"/>
      <c r="AF35" s="165"/>
      <c r="AG35" s="165"/>
      <c r="AH35" s="174"/>
      <c r="AJ35" s="130"/>
      <c r="AK35" s="132"/>
      <c r="AL35" s="133"/>
      <c r="AM35" s="134"/>
      <c r="AN35" s="134"/>
      <c r="AO35" s="134"/>
      <c r="AP35" s="134"/>
      <c r="AQ35" s="134"/>
      <c r="AR35" s="134"/>
      <c r="AS35" s="148"/>
      <c r="AT35" s="134"/>
      <c r="AU35" s="134"/>
      <c r="AV35" s="134"/>
      <c r="AW35" s="134"/>
      <c r="AX35" s="134"/>
      <c r="AY35" s="134"/>
      <c r="AZ35" s="134"/>
      <c r="BA35" s="148"/>
      <c r="BB35" s="134"/>
      <c r="BC35" s="134"/>
      <c r="BD35" s="134"/>
      <c r="BE35" s="134"/>
      <c r="BF35" s="134"/>
      <c r="BG35" s="134"/>
      <c r="BH35" s="134"/>
      <c r="BI35" s="134"/>
      <c r="BJ35" s="134"/>
      <c r="BK35" s="161"/>
      <c r="BL35" s="134"/>
      <c r="BM35" s="165"/>
      <c r="BN35" s="165"/>
    </row>
    <row r="36" spans="1:66" s="74" customFormat="1" ht="11.4" x14ac:dyDescent="0.2">
      <c r="A36" s="1020"/>
      <c r="B36" s="110"/>
      <c r="C36" s="130"/>
      <c r="D36" s="131"/>
      <c r="E36" s="111" t="s">
        <v>423</v>
      </c>
      <c r="F36" s="134">
        <v>4312</v>
      </c>
      <c r="G36" s="134"/>
      <c r="H36" s="134">
        <v>2154</v>
      </c>
      <c r="I36" s="134"/>
      <c r="J36" s="134">
        <v>1651</v>
      </c>
      <c r="K36" s="134"/>
      <c r="L36" s="148">
        <f>F36+H36+J36</f>
        <v>8117</v>
      </c>
      <c r="M36" s="134"/>
      <c r="N36" s="134">
        <v>5653.7569999999996</v>
      </c>
      <c r="O36" s="134"/>
      <c r="P36" s="134">
        <v>3489.16</v>
      </c>
      <c r="Q36" s="134"/>
      <c r="R36" s="134">
        <v>4398.5860000000002</v>
      </c>
      <c r="S36" s="134"/>
      <c r="T36" s="148">
        <f>N36+P36+R36</f>
        <v>13541.503000000001</v>
      </c>
      <c r="U36" s="134"/>
      <c r="V36" s="134">
        <v>86101</v>
      </c>
      <c r="W36" s="134"/>
      <c r="X36" s="134">
        <v>3220597</v>
      </c>
      <c r="Y36" s="134"/>
      <c r="Z36" s="134">
        <v>42644</v>
      </c>
      <c r="AA36" s="134"/>
      <c r="AB36" s="134">
        <v>18.515789473684212</v>
      </c>
      <c r="AC36" s="134"/>
      <c r="AD36" s="161">
        <f>X36/Z36</f>
        <v>75.522863708845321</v>
      </c>
      <c r="AE36" s="134"/>
      <c r="AF36" s="165">
        <v>70.652849045047816</v>
      </c>
      <c r="AG36" s="165">
        <v>40.246574742411788</v>
      </c>
      <c r="AH36" s="174"/>
      <c r="AJ36" s="130"/>
      <c r="AK36" s="131"/>
      <c r="AL36" s="111"/>
      <c r="AM36" s="134"/>
      <c r="AN36" s="134"/>
      <c r="AO36" s="134"/>
      <c r="AP36" s="134"/>
      <c r="AQ36" s="134"/>
      <c r="AR36" s="134"/>
      <c r="AS36" s="148"/>
      <c r="AT36" s="134"/>
      <c r="AU36" s="134"/>
      <c r="AV36" s="134"/>
      <c r="AW36" s="134"/>
      <c r="AX36" s="134"/>
      <c r="AY36" s="134"/>
      <c r="AZ36" s="134"/>
      <c r="BA36" s="148"/>
      <c r="BB36" s="134"/>
      <c r="BC36" s="134"/>
      <c r="BD36" s="134"/>
      <c r="BE36" s="134"/>
      <c r="BF36" s="134"/>
      <c r="BG36" s="134"/>
      <c r="BH36" s="134"/>
      <c r="BI36" s="134"/>
      <c r="BJ36" s="134"/>
      <c r="BK36" s="161"/>
      <c r="BL36" s="134"/>
      <c r="BM36" s="165"/>
      <c r="BN36" s="165"/>
    </row>
    <row r="37" spans="1:66" s="74" customFormat="1" ht="6.75" customHeight="1" x14ac:dyDescent="0.2">
      <c r="A37" s="1020"/>
      <c r="B37" s="110"/>
      <c r="C37" s="130"/>
      <c r="D37" s="132"/>
      <c r="E37" s="133"/>
      <c r="F37" s="134"/>
      <c r="G37" s="134"/>
      <c r="H37" s="134"/>
      <c r="I37" s="134"/>
      <c r="J37" s="134"/>
      <c r="K37" s="134"/>
      <c r="L37" s="148"/>
      <c r="M37" s="134"/>
      <c r="N37" s="134"/>
      <c r="O37" s="134"/>
      <c r="P37" s="134"/>
      <c r="Q37" s="134"/>
      <c r="R37" s="134"/>
      <c r="S37" s="134"/>
      <c r="T37" s="148"/>
      <c r="U37" s="134"/>
      <c r="V37" s="134"/>
      <c r="W37" s="134"/>
      <c r="X37" s="134"/>
      <c r="Y37" s="134"/>
      <c r="Z37" s="134"/>
      <c r="AA37" s="134"/>
      <c r="AB37" s="134"/>
      <c r="AC37" s="134"/>
      <c r="AD37" s="161"/>
      <c r="AE37" s="134"/>
      <c r="AF37" s="165"/>
      <c r="AG37" s="165"/>
      <c r="AH37" s="174"/>
      <c r="AJ37" s="130"/>
      <c r="AK37" s="132"/>
      <c r="AL37" s="133"/>
      <c r="AM37" s="134"/>
      <c r="AN37" s="134"/>
      <c r="AO37" s="134"/>
      <c r="AP37" s="134"/>
      <c r="AQ37" s="134"/>
      <c r="AR37" s="134"/>
      <c r="AS37" s="148"/>
      <c r="AT37" s="134"/>
      <c r="AU37" s="134"/>
      <c r="AV37" s="134"/>
      <c r="AW37" s="134"/>
      <c r="AX37" s="134"/>
      <c r="AY37" s="134"/>
      <c r="AZ37" s="134"/>
      <c r="BA37" s="148"/>
      <c r="BB37" s="134"/>
      <c r="BC37" s="134"/>
      <c r="BD37" s="134"/>
      <c r="BE37" s="134"/>
      <c r="BF37" s="134"/>
      <c r="BG37" s="134"/>
      <c r="BH37" s="134"/>
      <c r="BI37" s="134"/>
      <c r="BJ37" s="134"/>
      <c r="BK37" s="161"/>
      <c r="BL37" s="134"/>
      <c r="BM37" s="165"/>
      <c r="BN37" s="165"/>
    </row>
    <row r="38" spans="1:66" s="74" customFormat="1" ht="10.199999999999999" x14ac:dyDescent="0.2">
      <c r="A38" s="1020"/>
      <c r="B38" s="136"/>
      <c r="C38" s="130"/>
      <c r="D38" s="131"/>
      <c r="E38" s="111" t="s">
        <v>422</v>
      </c>
      <c r="F38" s="134">
        <v>4444</v>
      </c>
      <c r="G38" s="134"/>
      <c r="H38" s="134">
        <v>2223</v>
      </c>
      <c r="I38" s="134"/>
      <c r="J38" s="134">
        <v>1662</v>
      </c>
      <c r="K38" s="134"/>
      <c r="L38" s="148">
        <f>F38+H38+J38</f>
        <v>8329</v>
      </c>
      <c r="M38" s="134"/>
      <c r="N38" s="134">
        <v>6254.7370000000001</v>
      </c>
      <c r="O38" s="134"/>
      <c r="P38" s="134">
        <v>3625.002</v>
      </c>
      <c r="Q38" s="134"/>
      <c r="R38" s="134">
        <v>4274.6189999999997</v>
      </c>
      <c r="S38" s="134"/>
      <c r="T38" s="148">
        <f>N38+P38+R38</f>
        <v>14154.358</v>
      </c>
      <c r="U38" s="134"/>
      <c r="V38" s="134">
        <v>86113</v>
      </c>
      <c r="W38" s="134"/>
      <c r="X38" s="134">
        <v>4085679</v>
      </c>
      <c r="Y38" s="134"/>
      <c r="Z38" s="134">
        <v>43013</v>
      </c>
      <c r="AA38" s="134"/>
      <c r="AB38" s="134">
        <v>20.755102040816325</v>
      </c>
      <c r="AC38" s="134"/>
      <c r="AD38" s="161">
        <f>X38/Z38</f>
        <v>94.987073675400467</v>
      </c>
      <c r="AE38" s="134"/>
      <c r="AF38" s="165">
        <v>67.712687248106249</v>
      </c>
      <c r="AG38" s="165">
        <v>44.230845249473404</v>
      </c>
      <c r="AH38" s="174"/>
      <c r="AJ38" s="130"/>
      <c r="AK38" s="131"/>
      <c r="AL38" s="111"/>
      <c r="AM38" s="134"/>
      <c r="AN38" s="134"/>
      <c r="AO38" s="134"/>
      <c r="AP38" s="134"/>
      <c r="AQ38" s="134"/>
      <c r="AR38" s="134"/>
      <c r="AS38" s="148"/>
      <c r="AT38" s="134"/>
      <c r="AU38" s="134"/>
      <c r="AV38" s="134"/>
      <c r="AW38" s="134"/>
      <c r="AX38" s="134"/>
      <c r="AY38" s="134"/>
      <c r="AZ38" s="134"/>
      <c r="BA38" s="148"/>
      <c r="BB38" s="134"/>
      <c r="BC38" s="134"/>
      <c r="BD38" s="134"/>
      <c r="BE38" s="134"/>
      <c r="BF38" s="134"/>
      <c r="BG38" s="134"/>
      <c r="BH38" s="134"/>
      <c r="BI38" s="134"/>
      <c r="BJ38" s="134"/>
      <c r="BK38" s="161"/>
      <c r="BL38" s="134"/>
      <c r="BM38" s="165"/>
      <c r="BN38" s="165"/>
    </row>
    <row r="39" spans="1:66" s="74" customFormat="1" ht="12.75" customHeight="1" x14ac:dyDescent="0.2">
      <c r="A39" s="1020"/>
      <c r="B39" s="136"/>
      <c r="C39" s="135"/>
      <c r="D39" s="132"/>
      <c r="E39" s="133"/>
      <c r="F39" s="134"/>
      <c r="G39" s="134"/>
      <c r="H39" s="134"/>
      <c r="I39" s="134"/>
      <c r="J39" s="134"/>
      <c r="K39" s="134"/>
      <c r="L39" s="134"/>
      <c r="M39" s="134"/>
      <c r="N39" s="134"/>
      <c r="O39" s="134"/>
      <c r="P39" s="134"/>
      <c r="Q39" s="134"/>
      <c r="R39" s="134"/>
      <c r="S39" s="134"/>
      <c r="T39" s="134"/>
      <c r="U39" s="134"/>
      <c r="V39" s="134"/>
      <c r="W39" s="134"/>
      <c r="X39" s="134"/>
      <c r="Y39" s="129"/>
      <c r="Z39" s="134"/>
      <c r="AA39" s="129"/>
      <c r="AB39" s="134"/>
      <c r="AC39" s="134"/>
      <c r="AD39" s="162"/>
      <c r="AE39" s="134"/>
      <c r="AF39" s="165"/>
      <c r="AG39" s="165"/>
      <c r="AH39" s="180"/>
      <c r="AJ39" s="135"/>
      <c r="AK39" s="132"/>
      <c r="AL39" s="133"/>
      <c r="AM39" s="134"/>
      <c r="AN39" s="134"/>
      <c r="AO39" s="134"/>
      <c r="AP39" s="134"/>
      <c r="AQ39" s="134"/>
      <c r="AR39" s="134"/>
      <c r="AS39" s="134"/>
      <c r="AT39" s="134"/>
      <c r="AU39" s="134"/>
      <c r="AV39" s="134"/>
      <c r="AW39" s="134"/>
      <c r="AX39" s="134"/>
      <c r="AY39" s="134"/>
      <c r="AZ39" s="134"/>
      <c r="BA39" s="134"/>
      <c r="BB39" s="134"/>
      <c r="BC39" s="134"/>
      <c r="BD39" s="134"/>
      <c r="BE39" s="134"/>
      <c r="BF39" s="129"/>
      <c r="BG39" s="134"/>
      <c r="BH39" s="129"/>
      <c r="BI39" s="134"/>
      <c r="BJ39" s="134"/>
      <c r="BK39" s="162"/>
      <c r="BL39" s="134"/>
      <c r="BM39" s="165"/>
      <c r="BN39" s="165"/>
    </row>
    <row r="40" spans="1:66" s="74" customFormat="1" ht="10.199999999999999" x14ac:dyDescent="0.2">
      <c r="A40" s="1020"/>
      <c r="B40" s="136"/>
      <c r="C40" s="130">
        <v>2020</v>
      </c>
      <c r="D40" s="131"/>
      <c r="E40" s="111" t="s">
        <v>41</v>
      </c>
      <c r="F40" s="134">
        <v>5455</v>
      </c>
      <c r="G40" s="134"/>
      <c r="H40" s="134">
        <v>2502</v>
      </c>
      <c r="I40" s="134"/>
      <c r="J40" s="134">
        <v>1779</v>
      </c>
      <c r="K40" s="134"/>
      <c r="L40" s="148">
        <f>F40+H40+J40</f>
        <v>9736</v>
      </c>
      <c r="M40" s="134"/>
      <c r="N40" s="134">
        <v>9274.9760000000006</v>
      </c>
      <c r="O40" s="134"/>
      <c r="P40" s="134">
        <v>4473.68</v>
      </c>
      <c r="Q40" s="134"/>
      <c r="R40" s="134">
        <v>4584.9589999999998</v>
      </c>
      <c r="S40" s="134"/>
      <c r="T40" s="148">
        <f>N40+P40+R40</f>
        <v>18333.615000000002</v>
      </c>
      <c r="U40" s="134"/>
      <c r="V40" s="134">
        <v>91013</v>
      </c>
      <c r="W40" s="134"/>
      <c r="X40" s="134">
        <v>5371029</v>
      </c>
      <c r="Y40" s="134"/>
      <c r="Z40" s="134">
        <v>43234</v>
      </c>
      <c r="AA40" s="134"/>
      <c r="AB40" s="134">
        <v>20.98</v>
      </c>
      <c r="AC40" s="134"/>
      <c r="AD40" s="161">
        <f>X40/Z40</f>
        <v>124.23160012952769</v>
      </c>
      <c r="AE40" s="134"/>
      <c r="AF40" s="165">
        <v>81.042448877591951</v>
      </c>
      <c r="AG40" s="165">
        <v>46.930724473310093</v>
      </c>
      <c r="AH40" s="181"/>
      <c r="AJ40" s="130"/>
      <c r="AK40" s="131"/>
      <c r="AL40" s="111"/>
      <c r="AM40" s="134"/>
      <c r="AN40" s="134"/>
      <c r="AO40" s="134"/>
      <c r="AP40" s="134"/>
      <c r="AQ40" s="134"/>
      <c r="AR40" s="134"/>
      <c r="AS40" s="148"/>
      <c r="AT40" s="134"/>
      <c r="AU40" s="134"/>
      <c r="AV40" s="134"/>
      <c r="AW40" s="134"/>
      <c r="AX40" s="134"/>
      <c r="AY40" s="134"/>
      <c r="AZ40" s="134"/>
      <c r="BA40" s="148"/>
      <c r="BB40" s="134"/>
      <c r="BC40" s="134"/>
      <c r="BD40" s="134"/>
      <c r="BE40" s="134"/>
      <c r="BF40" s="134"/>
      <c r="BG40" s="134"/>
      <c r="BH40" s="134"/>
      <c r="BI40" s="134"/>
      <c r="BJ40" s="134"/>
      <c r="BK40" s="161"/>
      <c r="BL40" s="134"/>
      <c r="BM40" s="165"/>
      <c r="BN40" s="165"/>
    </row>
    <row r="41" spans="1:66" s="73" customFormat="1" ht="6.75" customHeight="1" x14ac:dyDescent="0.2">
      <c r="A41" s="1020"/>
      <c r="B41" s="113"/>
      <c r="C41" s="135"/>
      <c r="D41" s="132"/>
      <c r="E41" s="133"/>
      <c r="F41" s="134"/>
      <c r="G41" s="134"/>
      <c r="H41" s="134"/>
      <c r="I41" s="134"/>
      <c r="J41" s="134"/>
      <c r="K41" s="134"/>
      <c r="L41" s="134"/>
      <c r="M41" s="134"/>
      <c r="N41" s="134"/>
      <c r="O41" s="134"/>
      <c r="P41" s="134"/>
      <c r="Q41" s="134"/>
      <c r="R41" s="134"/>
      <c r="S41" s="134"/>
      <c r="T41" s="134"/>
      <c r="U41" s="134"/>
      <c r="V41" s="134"/>
      <c r="W41" s="134"/>
      <c r="X41" s="134"/>
      <c r="Y41" s="129"/>
      <c r="Z41" s="134"/>
      <c r="AA41" s="129"/>
      <c r="AB41" s="134"/>
      <c r="AC41" s="134"/>
      <c r="AD41" s="165"/>
      <c r="AE41" s="134"/>
      <c r="AF41" s="165"/>
      <c r="AG41" s="165"/>
      <c r="AH41" s="496"/>
      <c r="AI41" s="74"/>
      <c r="AJ41" s="135"/>
      <c r="AK41" s="132"/>
      <c r="AL41" s="133"/>
      <c r="AM41" s="134"/>
      <c r="AN41" s="134"/>
      <c r="AO41" s="134"/>
      <c r="AP41" s="134"/>
      <c r="AQ41" s="134"/>
      <c r="AR41" s="134"/>
      <c r="AS41" s="134"/>
      <c r="AT41" s="134"/>
      <c r="AU41" s="134"/>
      <c r="AV41" s="134"/>
      <c r="AW41" s="134"/>
      <c r="AX41" s="134"/>
      <c r="AY41" s="134"/>
      <c r="AZ41" s="134"/>
      <c r="BA41" s="134"/>
      <c r="BB41" s="134"/>
      <c r="BC41" s="134"/>
      <c r="BD41" s="134"/>
      <c r="BE41" s="134"/>
      <c r="BF41" s="129"/>
      <c r="BG41" s="134"/>
      <c r="BH41" s="129"/>
      <c r="BI41" s="134"/>
      <c r="BJ41" s="134"/>
      <c r="BK41" s="165"/>
      <c r="BL41" s="134"/>
      <c r="BM41" s="165"/>
      <c r="BN41" s="165"/>
    </row>
    <row r="42" spans="1:66" s="73" customFormat="1" ht="10.199999999999999" x14ac:dyDescent="0.2">
      <c r="A42" s="1020"/>
      <c r="B42" s="113"/>
      <c r="C42" s="130"/>
      <c r="D42" s="131"/>
      <c r="E42" s="111" t="s">
        <v>423</v>
      </c>
      <c r="F42" s="134">
        <v>5548</v>
      </c>
      <c r="G42" s="134"/>
      <c r="H42" s="134">
        <v>2556</v>
      </c>
      <c r="I42" s="134"/>
      <c r="J42" s="134">
        <v>1812</v>
      </c>
      <c r="K42" s="134"/>
      <c r="L42" s="148">
        <f>F42+H42+J42</f>
        <v>9916</v>
      </c>
      <c r="M42" s="134"/>
      <c r="N42" s="134">
        <v>7423.6279999999997</v>
      </c>
      <c r="O42" s="134"/>
      <c r="P42" s="134">
        <v>3570.893</v>
      </c>
      <c r="Q42" s="134"/>
      <c r="R42" s="134">
        <v>4244.027</v>
      </c>
      <c r="S42" s="134"/>
      <c r="T42" s="148">
        <f>N42+P42+R42</f>
        <v>15238.548000000001</v>
      </c>
      <c r="U42" s="134"/>
      <c r="V42" s="134">
        <v>91102</v>
      </c>
      <c r="W42" s="134"/>
      <c r="X42" s="134">
        <v>4225507</v>
      </c>
      <c r="Y42" s="134"/>
      <c r="Z42" s="134">
        <v>43040</v>
      </c>
      <c r="AA42" s="134"/>
      <c r="AB42" s="134">
        <v>18.887755102040817</v>
      </c>
      <c r="AC42" s="134"/>
      <c r="AD42" s="161">
        <f>X42/Z42</f>
        <v>98.176277881040889</v>
      </c>
      <c r="AE42" s="134"/>
      <c r="AF42" s="165">
        <v>70.843401547985323</v>
      </c>
      <c r="AG42" s="165">
        <v>40.323853666269756</v>
      </c>
      <c r="AH42" s="180"/>
      <c r="AI42" s="74"/>
      <c r="AJ42" s="130"/>
      <c r="AK42" s="131"/>
      <c r="AL42" s="111"/>
      <c r="AM42" s="134"/>
      <c r="AN42" s="134"/>
      <c r="AO42" s="134"/>
      <c r="AP42" s="134"/>
      <c r="AQ42" s="134"/>
      <c r="AR42" s="134"/>
      <c r="AS42" s="148"/>
      <c r="AT42" s="134"/>
      <c r="AU42" s="134"/>
      <c r="AV42" s="134"/>
      <c r="AW42" s="134"/>
      <c r="AX42" s="134"/>
      <c r="AY42" s="134"/>
      <c r="AZ42" s="134"/>
      <c r="BA42" s="148"/>
      <c r="BB42" s="134"/>
      <c r="BC42" s="134"/>
      <c r="BD42" s="134"/>
      <c r="BE42" s="134"/>
      <c r="BF42" s="134"/>
      <c r="BG42" s="134"/>
      <c r="BH42" s="134"/>
      <c r="BI42" s="134"/>
      <c r="BJ42" s="134"/>
      <c r="BK42" s="161"/>
      <c r="BL42" s="134"/>
      <c r="BM42" s="165"/>
      <c r="BN42" s="165"/>
    </row>
    <row r="43" spans="1:66" s="73" customFormat="1" ht="6.75" customHeight="1" x14ac:dyDescent="0.2">
      <c r="A43" s="1020"/>
      <c r="B43" s="109"/>
      <c r="C43" s="135"/>
      <c r="D43" s="132"/>
      <c r="E43" s="133"/>
      <c r="F43" s="134"/>
      <c r="G43" s="134"/>
      <c r="H43" s="134"/>
      <c r="I43" s="134"/>
      <c r="J43" s="134"/>
      <c r="K43" s="134"/>
      <c r="L43" s="134"/>
      <c r="M43" s="134"/>
      <c r="N43" s="134"/>
      <c r="O43" s="134"/>
      <c r="P43" s="134"/>
      <c r="Q43" s="134"/>
      <c r="R43" s="134"/>
      <c r="S43" s="134"/>
      <c r="T43" s="134"/>
      <c r="U43" s="134"/>
      <c r="V43" s="134"/>
      <c r="W43" s="134"/>
      <c r="X43" s="134"/>
      <c r="Y43" s="129"/>
      <c r="Z43" s="134"/>
      <c r="AA43" s="129"/>
      <c r="AB43" s="134"/>
      <c r="AC43" s="134"/>
      <c r="AD43" s="165"/>
      <c r="AE43" s="134"/>
      <c r="AF43" s="165"/>
      <c r="AG43" s="165"/>
      <c r="AH43" s="496"/>
      <c r="AI43" s="74"/>
      <c r="AJ43" s="135"/>
      <c r="AK43" s="132"/>
      <c r="AL43" s="133"/>
      <c r="AM43" s="134"/>
      <c r="AN43" s="134"/>
      <c r="AO43" s="134"/>
      <c r="AP43" s="134"/>
      <c r="AQ43" s="134"/>
      <c r="AR43" s="134"/>
      <c r="AS43" s="134"/>
      <c r="AT43" s="134"/>
      <c r="AU43" s="134"/>
      <c r="AV43" s="134"/>
      <c r="AW43" s="134"/>
      <c r="AX43" s="134"/>
      <c r="AY43" s="134"/>
      <c r="AZ43" s="134"/>
      <c r="BA43" s="134"/>
      <c r="BB43" s="134"/>
      <c r="BC43" s="134"/>
      <c r="BD43" s="134"/>
      <c r="BE43" s="134"/>
      <c r="BF43" s="129"/>
      <c r="BG43" s="134"/>
      <c r="BH43" s="129"/>
      <c r="BI43" s="134"/>
      <c r="BJ43" s="134"/>
      <c r="BK43" s="165"/>
      <c r="BL43" s="134"/>
      <c r="BM43" s="165"/>
      <c r="BN43" s="165"/>
    </row>
    <row r="44" spans="1:66" s="73" customFormat="1" ht="10.199999999999999" x14ac:dyDescent="0.2">
      <c r="A44" s="1020"/>
      <c r="B44" s="113"/>
      <c r="C44" s="130"/>
      <c r="D44" s="131"/>
      <c r="E44" s="111" t="s">
        <v>422</v>
      </c>
      <c r="F44" s="134">
        <v>5674</v>
      </c>
      <c r="G44" s="134"/>
      <c r="H44" s="134">
        <v>2678</v>
      </c>
      <c r="I44" s="134"/>
      <c r="J44" s="134">
        <v>1802</v>
      </c>
      <c r="K44" s="134"/>
      <c r="L44" s="148">
        <f>F44+H44+J44</f>
        <v>10154</v>
      </c>
      <c r="M44" s="134"/>
      <c r="N44" s="134">
        <v>7719.9350000000004</v>
      </c>
      <c r="O44" s="134"/>
      <c r="P44" s="134">
        <v>3900.8090000000002</v>
      </c>
      <c r="Q44" s="134"/>
      <c r="R44" s="134">
        <v>4366.0690000000004</v>
      </c>
      <c r="S44" s="134"/>
      <c r="T44" s="148">
        <f>N44+P44+R44</f>
        <v>15986.813000000002</v>
      </c>
      <c r="U44" s="134"/>
      <c r="V44" s="134">
        <v>91363</v>
      </c>
      <c r="W44" s="134"/>
      <c r="X44" s="134">
        <v>5044660</v>
      </c>
      <c r="Y44" s="134"/>
      <c r="Z44" s="134">
        <v>43605</v>
      </c>
      <c r="AA44" s="134"/>
      <c r="AB44" s="134">
        <v>21</v>
      </c>
      <c r="AC44" s="134"/>
      <c r="AD44" s="161">
        <f>X44/Z44</f>
        <v>115.68994381378282</v>
      </c>
      <c r="AE44" s="134"/>
      <c r="AF44" s="165">
        <v>64.789558050925692</v>
      </c>
      <c r="AG44" s="165">
        <v>42.337311378552123</v>
      </c>
      <c r="AH44" s="496"/>
      <c r="AI44" s="74"/>
      <c r="AJ44" s="130"/>
      <c r="AK44" s="131"/>
      <c r="AL44" s="111"/>
      <c r="AM44" s="134"/>
      <c r="AN44" s="134"/>
      <c r="AO44" s="134"/>
      <c r="AP44" s="134"/>
      <c r="AQ44" s="134"/>
      <c r="AR44" s="134"/>
      <c r="AS44" s="148"/>
      <c r="AT44" s="134"/>
      <c r="AU44" s="134"/>
      <c r="AV44" s="134"/>
      <c r="AW44" s="134"/>
      <c r="AX44" s="134"/>
      <c r="AY44" s="134"/>
      <c r="AZ44" s="134"/>
      <c r="BA44" s="148"/>
      <c r="BB44" s="134"/>
      <c r="BC44" s="134"/>
      <c r="BD44" s="134"/>
      <c r="BE44" s="134"/>
      <c r="BF44" s="134"/>
      <c r="BG44" s="134"/>
      <c r="BH44" s="134"/>
      <c r="BI44" s="134"/>
      <c r="BJ44" s="134"/>
      <c r="BK44" s="161"/>
      <c r="BL44" s="134"/>
      <c r="BM44" s="165"/>
      <c r="BN44" s="165"/>
    </row>
    <row r="45" spans="1:66" s="73" customFormat="1" ht="6.75" customHeight="1" x14ac:dyDescent="0.2">
      <c r="A45" s="1020"/>
      <c r="B45" s="113"/>
      <c r="C45" s="139"/>
      <c r="D45" s="138"/>
      <c r="E45" s="74"/>
      <c r="F45" s="74"/>
      <c r="G45" s="74"/>
      <c r="H45" s="74"/>
      <c r="I45" s="74"/>
      <c r="J45" s="74"/>
      <c r="K45" s="74"/>
      <c r="L45" s="117"/>
      <c r="M45" s="74"/>
      <c r="N45" s="74"/>
      <c r="O45" s="74"/>
      <c r="P45" s="74"/>
      <c r="Q45" s="74"/>
      <c r="R45" s="74"/>
      <c r="S45" s="74"/>
      <c r="T45" s="74"/>
      <c r="U45" s="74"/>
      <c r="V45" s="74"/>
      <c r="W45" s="74"/>
      <c r="X45" s="74"/>
      <c r="Y45" s="74"/>
      <c r="Z45" s="74"/>
      <c r="AA45" s="74"/>
      <c r="AB45" s="74"/>
      <c r="AC45" s="74"/>
      <c r="AD45" s="163"/>
      <c r="AE45" s="74"/>
      <c r="AF45" s="74"/>
      <c r="AG45" s="74"/>
      <c r="AH45" s="180"/>
      <c r="AI45" s="74"/>
      <c r="AJ45" s="74"/>
      <c r="AK45" s="74"/>
    </row>
    <row r="46" spans="1:66" ht="6.75" customHeight="1" x14ac:dyDescent="0.25">
      <c r="A46" s="1020"/>
      <c r="B46" s="140"/>
      <c r="C46" s="141"/>
      <c r="D46" s="142"/>
      <c r="E46" s="890"/>
      <c r="F46" s="460"/>
      <c r="G46" s="460"/>
      <c r="H46" s="460"/>
      <c r="I46" s="460"/>
      <c r="J46" s="460"/>
      <c r="K46" s="460"/>
      <c r="L46" s="460"/>
      <c r="M46" s="460"/>
      <c r="N46" s="460"/>
      <c r="O46" s="460"/>
      <c r="P46" s="460"/>
      <c r="Q46" s="460"/>
      <c r="R46" s="460"/>
      <c r="S46" s="460"/>
      <c r="T46" s="460"/>
      <c r="U46" s="460"/>
      <c r="V46" s="460"/>
      <c r="W46" s="460"/>
      <c r="X46" s="891"/>
      <c r="Y46" s="460"/>
      <c r="Z46" s="460"/>
      <c r="AA46" s="460"/>
      <c r="AB46" s="886"/>
      <c r="AC46" s="460"/>
      <c r="AD46" s="460"/>
      <c r="AE46" s="460"/>
      <c r="AF46" s="460"/>
      <c r="AG46" s="460"/>
      <c r="AH46" s="588"/>
      <c r="AI46" s="892"/>
      <c r="AJ46" s="892"/>
      <c r="AK46" s="892"/>
    </row>
    <row r="47" spans="1:66" ht="15" customHeight="1" x14ac:dyDescent="0.25">
      <c r="A47" s="73"/>
      <c r="B47" s="81"/>
      <c r="C47" s="138" t="s">
        <v>387</v>
      </c>
      <c r="D47" s="81"/>
      <c r="E47" s="893"/>
      <c r="F47" s="894" t="s">
        <v>388</v>
      </c>
      <c r="G47" s="205"/>
      <c r="H47" s="205"/>
      <c r="I47" s="205"/>
      <c r="J47" s="205"/>
      <c r="K47" s="205"/>
      <c r="L47" s="205"/>
      <c r="M47" s="205"/>
      <c r="N47" s="205"/>
      <c r="O47" s="205"/>
      <c r="P47" s="205"/>
      <c r="Q47" s="205"/>
      <c r="R47" s="205"/>
      <c r="S47" s="205"/>
      <c r="T47" s="205"/>
      <c r="U47" s="205"/>
      <c r="V47" s="205"/>
      <c r="W47" s="205"/>
      <c r="X47" s="205"/>
      <c r="Y47" s="205"/>
      <c r="Z47" s="205"/>
      <c r="AA47" s="205"/>
      <c r="AB47" s="220"/>
      <c r="AC47" s="205"/>
      <c r="AD47" s="220"/>
      <c r="AE47" s="205"/>
      <c r="AF47" s="220"/>
      <c r="AG47" s="220"/>
      <c r="AH47" s="205"/>
      <c r="AI47" s="892"/>
      <c r="AJ47" s="892"/>
      <c r="AK47" s="892"/>
    </row>
    <row r="48" spans="1:66" ht="11.25" customHeight="1" x14ac:dyDescent="0.25">
      <c r="A48" s="73"/>
      <c r="B48" s="81"/>
      <c r="C48" s="138"/>
      <c r="D48" s="145"/>
      <c r="F48" s="138" t="s">
        <v>389</v>
      </c>
      <c r="G48" s="81"/>
      <c r="H48" s="81"/>
      <c r="I48" s="81"/>
      <c r="J48" s="81"/>
      <c r="K48" s="81"/>
      <c r="L48" s="81"/>
      <c r="M48" s="81"/>
      <c r="N48" s="81"/>
      <c r="O48" s="81"/>
      <c r="P48" s="81"/>
      <c r="Q48" s="81"/>
      <c r="R48" s="81"/>
      <c r="S48" s="81"/>
      <c r="T48" s="81"/>
      <c r="U48" s="81"/>
      <c r="V48" s="81"/>
      <c r="W48" s="81"/>
      <c r="X48" s="81"/>
      <c r="Y48" s="81"/>
      <c r="Z48" s="81"/>
      <c r="AA48" s="81"/>
      <c r="AB48" s="166"/>
      <c r="AC48" s="81"/>
      <c r="AD48" s="166"/>
      <c r="AE48" s="81"/>
      <c r="AF48" s="166"/>
      <c r="AG48" s="166"/>
      <c r="AH48" s="81"/>
    </row>
    <row r="49" spans="30:30" ht="12" customHeight="1" x14ac:dyDescent="0.25"/>
    <row r="50" spans="30:30" x14ac:dyDescent="0.25">
      <c r="AD50" s="824"/>
    </row>
    <row r="51" spans="30:30" x14ac:dyDescent="0.25">
      <c r="AD51" s="824"/>
    </row>
  </sheetData>
  <mergeCells count="1">
    <mergeCell ref="A5:A46"/>
  </mergeCells>
  <printOptions verticalCentered="1"/>
  <pageMargins left="0.24" right="0.24" top="0.51" bottom="0.51" header="0.51" footer="0.51"/>
  <pageSetup paperSize="9" scale="94" orientation="landscape" horizontalDpi="4294967293"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rgb="FF00B0F0"/>
  </sheetPr>
  <dimension ref="A1:AB42"/>
  <sheetViews>
    <sheetView zoomScaleNormal="100" zoomScaleSheetLayoutView="100" workbookViewId="0"/>
  </sheetViews>
  <sheetFormatPr defaultColWidth="8.6640625" defaultRowHeight="10.199999999999999" x14ac:dyDescent="0.2"/>
  <cols>
    <col min="1" max="1" width="3.44140625" style="3" customWidth="1"/>
    <col min="2" max="2" width="1.6640625" style="3" customWidth="1"/>
    <col min="3" max="3" width="8" style="3" customWidth="1"/>
    <col min="4" max="4" width="12.6640625" style="3" customWidth="1"/>
    <col min="5" max="5" width="2.33203125" style="3" customWidth="1"/>
    <col min="6" max="6" width="6.33203125" style="3" customWidth="1"/>
    <col min="7" max="7" width="2.6640625" style="3" customWidth="1"/>
    <col min="8" max="8" width="3.33203125" style="3" customWidth="1"/>
    <col min="9" max="9" width="7.44140625" style="3" customWidth="1"/>
    <col min="10" max="10" width="2.5546875" style="3" customWidth="1"/>
    <col min="11" max="11" width="7.44140625" style="3" customWidth="1"/>
    <col min="12" max="12" width="2.5546875" style="3" customWidth="1"/>
    <col min="13" max="13" width="7.44140625" style="3" customWidth="1"/>
    <col min="14" max="14" width="4.6640625" style="3" customWidth="1"/>
    <col min="15" max="15" width="8.5546875" style="3" customWidth="1"/>
    <col min="16" max="16" width="2.5546875" style="3" customWidth="1"/>
    <col min="17" max="17" width="8.6640625" style="3" customWidth="1"/>
    <col min="18" max="18" width="2.5546875" style="3" customWidth="1"/>
    <col min="19" max="19" width="8.6640625" style="3" customWidth="1"/>
    <col min="20" max="20" width="4.6640625" style="3" customWidth="1"/>
    <col min="21" max="21" width="7.44140625" style="3" customWidth="1"/>
    <col min="22" max="22" width="2.5546875" style="3" customWidth="1"/>
    <col min="23" max="23" width="7.44140625" style="3" customWidth="1"/>
    <col min="24" max="24" width="2.5546875" style="3" customWidth="1"/>
    <col min="25" max="25" width="7.44140625" style="3" customWidth="1"/>
    <col min="26" max="26" width="3.33203125" style="3" customWidth="1"/>
    <col min="27" max="27" width="1.33203125" style="3" customWidth="1"/>
    <col min="28" max="226" width="9" style="3" customWidth="1"/>
    <col min="227" max="227" width="3.44140625" style="3" customWidth="1"/>
    <col min="228" max="228" width="0.33203125" style="3" customWidth="1"/>
    <col min="229" max="229" width="13.44140625" style="3" customWidth="1"/>
    <col min="230" max="230" width="1.33203125" style="3" customWidth="1"/>
    <col min="231" max="231" width="10" style="3" customWidth="1"/>
    <col min="232" max="232" width="10.5546875" style="3" customWidth="1"/>
    <col min="233" max="233" width="10.6640625" style="3" customWidth="1"/>
    <col min="234" max="234" width="10.33203125" style="3" customWidth="1"/>
    <col min="235" max="235" width="2.33203125" style="3" customWidth="1"/>
    <col min="236" max="236" width="9.33203125" style="3" customWidth="1"/>
    <col min="237" max="237" width="2" style="3" customWidth="1"/>
    <col min="238" max="16384" width="8.6640625" style="3"/>
  </cols>
  <sheetData>
    <row r="1" spans="1:28" ht="12" customHeight="1" x14ac:dyDescent="0.25">
      <c r="B1" s="4" t="s">
        <v>390</v>
      </c>
      <c r="C1" s="4"/>
      <c r="D1" s="4"/>
      <c r="E1" s="4"/>
      <c r="F1" s="4"/>
      <c r="G1" s="4"/>
      <c r="H1" s="4"/>
      <c r="I1" s="4"/>
      <c r="J1" s="4"/>
      <c r="K1" s="4"/>
      <c r="L1" s="4"/>
      <c r="M1" s="4"/>
      <c r="N1" s="4"/>
      <c r="O1" s="4"/>
      <c r="P1" s="4"/>
      <c r="Q1" s="4"/>
      <c r="R1" s="4"/>
      <c r="S1" s="4"/>
      <c r="T1" s="4"/>
      <c r="U1" s="4"/>
      <c r="V1" s="4"/>
      <c r="W1" s="4"/>
      <c r="X1" s="4"/>
      <c r="Y1" s="4"/>
      <c r="Z1" s="4"/>
      <c r="AA1" s="4"/>
      <c r="AB1" s="4"/>
    </row>
    <row r="2" spans="1:28" ht="12" customHeight="1" x14ac:dyDescent="0.2">
      <c r="B2" s="5" t="s">
        <v>391</v>
      </c>
      <c r="C2" s="5"/>
      <c r="D2" s="5"/>
      <c r="E2" s="5"/>
      <c r="F2" s="5"/>
      <c r="G2" s="5"/>
      <c r="H2" s="5"/>
      <c r="I2" s="5"/>
      <c r="J2" s="5"/>
      <c r="K2" s="5"/>
      <c r="L2" s="5"/>
      <c r="M2" s="5"/>
      <c r="N2" s="5"/>
      <c r="O2" s="5"/>
      <c r="P2" s="5"/>
      <c r="Q2" s="5"/>
      <c r="R2" s="5"/>
      <c r="S2" s="5"/>
      <c r="T2" s="5"/>
      <c r="U2" s="5"/>
      <c r="V2" s="5"/>
      <c r="W2" s="5"/>
      <c r="X2" s="5"/>
      <c r="Y2" s="5"/>
      <c r="Z2" s="5"/>
      <c r="AA2" s="5"/>
      <c r="AB2" s="5"/>
    </row>
    <row r="3" spans="1:28" ht="12" customHeight="1" x14ac:dyDescent="0.2"/>
    <row r="4" spans="1:28" ht="12" customHeight="1" x14ac:dyDescent="0.25">
      <c r="A4" s="1022">
        <v>28</v>
      </c>
      <c r="B4" s="6"/>
      <c r="Z4" s="61"/>
      <c r="AA4" s="62"/>
    </row>
    <row r="5" spans="1:28" ht="4.5" customHeight="1" x14ac:dyDescent="0.2">
      <c r="A5" s="1023"/>
      <c r="B5" s="6"/>
    </row>
    <row r="6" spans="1:28" ht="8.1" customHeight="1" x14ac:dyDescent="0.2">
      <c r="A6" s="1023"/>
      <c r="B6" s="7"/>
      <c r="C6" s="8"/>
      <c r="D6" s="8"/>
      <c r="E6" s="8"/>
      <c r="F6" s="8"/>
      <c r="G6" s="8"/>
      <c r="H6" s="8"/>
      <c r="I6" s="45"/>
      <c r="J6" s="45"/>
      <c r="K6" s="45"/>
      <c r="L6" s="45"/>
      <c r="M6" s="45"/>
      <c r="N6" s="45"/>
      <c r="O6" s="45"/>
      <c r="P6" s="45"/>
      <c r="Q6" s="45"/>
      <c r="R6" s="45"/>
      <c r="S6" s="45"/>
      <c r="T6" s="45"/>
      <c r="U6" s="45"/>
      <c r="V6" s="45"/>
      <c r="W6" s="45"/>
      <c r="X6" s="45"/>
      <c r="Y6" s="45"/>
      <c r="Z6" s="63"/>
    </row>
    <row r="7" spans="1:28" ht="9" customHeight="1" x14ac:dyDescent="0.2">
      <c r="A7" s="1023"/>
      <c r="B7" s="9"/>
      <c r="C7" s="10"/>
      <c r="D7" s="10"/>
      <c r="E7" s="10"/>
      <c r="F7" s="10"/>
      <c r="G7" s="10"/>
      <c r="H7" s="10"/>
      <c r="I7" s="46"/>
      <c r="J7" s="46"/>
      <c r="K7" s="46"/>
      <c r="L7" s="46"/>
      <c r="M7" s="46"/>
      <c r="N7" s="46"/>
      <c r="O7" s="46"/>
      <c r="P7" s="46"/>
      <c r="Q7" s="46"/>
      <c r="R7" s="46"/>
      <c r="S7" s="46"/>
      <c r="T7" s="46"/>
      <c r="U7" s="46"/>
      <c r="V7" s="46"/>
      <c r="W7" s="46"/>
      <c r="X7" s="46"/>
      <c r="Y7" s="46"/>
      <c r="Z7" s="64"/>
    </row>
    <row r="8" spans="1:28" ht="9.75" customHeight="1" x14ac:dyDescent="0.2">
      <c r="A8" s="1023"/>
      <c r="B8" s="9"/>
      <c r="C8" s="11" t="s">
        <v>392</v>
      </c>
      <c r="D8" s="1025"/>
      <c r="E8" s="12"/>
      <c r="F8" s="12" t="s">
        <v>331</v>
      </c>
      <c r="G8" s="13"/>
      <c r="H8" s="13"/>
      <c r="I8" s="46" t="s">
        <v>12</v>
      </c>
      <c r="J8" s="46"/>
      <c r="K8" s="46"/>
      <c r="L8" s="46"/>
      <c r="M8" s="46"/>
      <c r="N8" s="46"/>
      <c r="O8" s="46" t="s">
        <v>393</v>
      </c>
      <c r="P8" s="46"/>
      <c r="Q8" s="46"/>
      <c r="R8" s="46"/>
      <c r="S8" s="46"/>
      <c r="T8" s="46"/>
      <c r="U8" s="46" t="s">
        <v>394</v>
      </c>
      <c r="V8" s="46"/>
      <c r="W8" s="46"/>
      <c r="X8" s="46"/>
      <c r="Y8" s="46"/>
      <c r="Z8" s="64"/>
    </row>
    <row r="9" spans="1:28" ht="9.75" customHeight="1" x14ac:dyDescent="0.2">
      <c r="A9" s="1023"/>
      <c r="B9" s="9"/>
      <c r="C9" s="14" t="s">
        <v>395</v>
      </c>
      <c r="D9" s="1025"/>
      <c r="E9" s="14"/>
      <c r="F9" s="12" t="s">
        <v>396</v>
      </c>
      <c r="G9" s="15"/>
      <c r="H9" s="15"/>
      <c r="I9" s="47" t="s">
        <v>18</v>
      </c>
      <c r="J9" s="46"/>
      <c r="K9" s="46"/>
      <c r="L9" s="46"/>
      <c r="M9" s="46"/>
      <c r="N9" s="46"/>
      <c r="O9" s="48" t="s">
        <v>397</v>
      </c>
      <c r="P9" s="46"/>
      <c r="Q9" s="46"/>
      <c r="R9" s="46"/>
      <c r="S9" s="46"/>
      <c r="T9" s="46"/>
      <c r="U9" s="47" t="s">
        <v>398</v>
      </c>
      <c r="V9" s="46"/>
      <c r="W9" s="46"/>
      <c r="X9" s="46"/>
      <c r="Y9" s="46"/>
      <c r="Z9" s="64"/>
    </row>
    <row r="10" spans="1:28" ht="9.75" customHeight="1" x14ac:dyDescent="0.25">
      <c r="A10" s="1023"/>
      <c r="B10" s="9"/>
      <c r="C10" s="1024" t="s">
        <v>278</v>
      </c>
      <c r="D10" s="825"/>
      <c r="E10" s="14"/>
      <c r="F10" s="14" t="s">
        <v>335</v>
      </c>
      <c r="G10" s="15"/>
      <c r="H10" s="15"/>
      <c r="I10" s="1026" t="s">
        <v>399</v>
      </c>
      <c r="J10" s="1026"/>
      <c r="K10" s="1027"/>
      <c r="L10" s="1027"/>
      <c r="M10" s="46"/>
      <c r="N10" s="46"/>
      <c r="O10" s="46" t="s">
        <v>400</v>
      </c>
      <c r="P10" s="46"/>
      <c r="Q10" s="46"/>
      <c r="R10" s="46"/>
      <c r="S10" s="46"/>
      <c r="T10" s="46"/>
      <c r="U10" s="47"/>
      <c r="V10" s="46"/>
      <c r="W10" s="46"/>
      <c r="X10" s="46"/>
      <c r="Y10" s="46"/>
      <c r="Z10" s="64"/>
    </row>
    <row r="11" spans="1:28" ht="9.75" customHeight="1" x14ac:dyDescent="0.25">
      <c r="A11" s="1023"/>
      <c r="B11" s="9"/>
      <c r="C11" s="1024"/>
      <c r="D11" s="14"/>
      <c r="E11" s="14"/>
      <c r="F11" s="16" t="s">
        <v>401</v>
      </c>
      <c r="G11" s="15"/>
      <c r="H11" s="15"/>
      <c r="I11" s="1028" t="s">
        <v>202</v>
      </c>
      <c r="J11" s="1028"/>
      <c r="K11" s="1028"/>
      <c r="L11" s="1027"/>
      <c r="M11" s="46"/>
      <c r="N11" s="46"/>
      <c r="O11" s="47" t="s">
        <v>402</v>
      </c>
      <c r="P11" s="46"/>
      <c r="Q11" s="46"/>
      <c r="R11" s="46"/>
      <c r="S11" s="46"/>
      <c r="T11" s="46"/>
      <c r="U11" s="46"/>
      <c r="V11" s="46"/>
      <c r="W11" s="46"/>
      <c r="X11" s="46"/>
      <c r="Y11" s="46"/>
      <c r="Z11" s="64"/>
    </row>
    <row r="12" spans="1:28" ht="9.75" customHeight="1" x14ac:dyDescent="0.2">
      <c r="A12" s="1023"/>
      <c r="B12" s="9"/>
      <c r="C12" s="14"/>
      <c r="D12" s="14"/>
      <c r="E12" s="14"/>
      <c r="F12" s="16"/>
      <c r="G12" s="15"/>
      <c r="H12" s="15"/>
      <c r="I12" s="47"/>
      <c r="J12" s="46"/>
      <c r="K12" s="46"/>
      <c r="L12" s="46"/>
      <c r="M12" s="46"/>
      <c r="N12" s="46"/>
      <c r="O12" s="47"/>
      <c r="P12" s="46"/>
      <c r="Q12" s="46"/>
      <c r="R12" s="46"/>
      <c r="S12" s="46"/>
      <c r="T12" s="46"/>
      <c r="U12" s="46"/>
      <c r="V12" s="46"/>
      <c r="W12" s="46"/>
      <c r="X12" s="46"/>
      <c r="Y12" s="46"/>
      <c r="Z12" s="64"/>
    </row>
    <row r="13" spans="1:28" ht="8.25" customHeight="1" x14ac:dyDescent="0.2">
      <c r="A13" s="1023"/>
      <c r="B13" s="9"/>
      <c r="C13" s="10"/>
      <c r="D13" s="10"/>
      <c r="E13" s="10"/>
      <c r="F13" s="10"/>
      <c r="G13" s="10"/>
      <c r="H13" s="10"/>
      <c r="I13" s="49"/>
      <c r="J13" s="49"/>
      <c r="K13" s="49"/>
      <c r="L13" s="49"/>
      <c r="M13" s="49"/>
      <c r="N13" s="46"/>
      <c r="O13" s="49"/>
      <c r="P13" s="49"/>
      <c r="Q13" s="49"/>
      <c r="R13" s="49"/>
      <c r="S13" s="49"/>
      <c r="T13" s="46"/>
      <c r="U13" s="49"/>
      <c r="V13" s="49"/>
      <c r="W13" s="49"/>
      <c r="X13" s="49"/>
      <c r="Y13" s="49"/>
      <c r="Z13" s="64"/>
    </row>
    <row r="14" spans="1:28" ht="12.75" customHeight="1" x14ac:dyDescent="0.2">
      <c r="A14" s="1023"/>
      <c r="B14" s="17"/>
      <c r="C14" s="13"/>
      <c r="D14" s="13"/>
      <c r="E14" s="13"/>
      <c r="F14" s="13"/>
      <c r="G14" s="13"/>
      <c r="H14" s="13"/>
      <c r="I14" s="1021">
        <v>2021</v>
      </c>
      <c r="J14" s="1021"/>
      <c r="K14" s="1021"/>
      <c r="L14" s="1021"/>
      <c r="M14" s="1021"/>
      <c r="N14" s="860"/>
      <c r="O14" s="1021">
        <v>2021</v>
      </c>
      <c r="P14" s="1021"/>
      <c r="Q14" s="1021"/>
      <c r="R14" s="1021"/>
      <c r="S14" s="1021"/>
      <c r="T14" s="10"/>
      <c r="U14" s="1021">
        <v>2021</v>
      </c>
      <c r="V14" s="1021"/>
      <c r="W14" s="1021"/>
      <c r="X14" s="1021"/>
      <c r="Y14" s="1021"/>
      <c r="Z14" s="65"/>
    </row>
    <row r="15" spans="1:28" ht="6.75" customHeight="1" x14ac:dyDescent="0.2">
      <c r="A15" s="1023"/>
      <c r="B15" s="18"/>
      <c r="C15" s="15"/>
      <c r="D15" s="15"/>
      <c r="E15" s="15"/>
      <c r="F15" s="15"/>
      <c r="G15" s="15"/>
      <c r="H15" s="15"/>
      <c r="I15" s="46"/>
      <c r="J15" s="46"/>
      <c r="K15" s="46"/>
      <c r="L15" s="46"/>
      <c r="M15" s="46"/>
      <c r="N15" s="46"/>
      <c r="O15" s="46"/>
      <c r="P15" s="46"/>
      <c r="Q15" s="46"/>
      <c r="R15" s="46"/>
      <c r="S15" s="46"/>
      <c r="T15" s="46"/>
      <c r="U15" s="46"/>
      <c r="V15" s="46"/>
      <c r="W15" s="46"/>
      <c r="X15" s="46"/>
      <c r="Y15" s="46"/>
      <c r="Z15" s="779"/>
    </row>
    <row r="16" spans="1:28" ht="3" customHeight="1" x14ac:dyDescent="0.2">
      <c r="A16" s="1023"/>
      <c r="B16" s="19"/>
      <c r="C16" s="20"/>
      <c r="D16" s="20"/>
      <c r="E16" s="20"/>
      <c r="F16" s="20"/>
      <c r="G16" s="20"/>
      <c r="H16" s="20"/>
      <c r="I16" s="50"/>
      <c r="J16" s="50"/>
      <c r="K16" s="50"/>
      <c r="L16" s="50"/>
      <c r="M16" s="50"/>
      <c r="N16" s="46"/>
      <c r="O16" s="50"/>
      <c r="P16" s="50"/>
      <c r="Q16" s="50"/>
      <c r="R16" s="50"/>
      <c r="S16" s="50"/>
      <c r="T16" s="46"/>
      <c r="U16" s="50"/>
      <c r="V16" s="50"/>
      <c r="W16" s="50"/>
      <c r="X16" s="50"/>
      <c r="Y16" s="50"/>
      <c r="Z16" s="779"/>
    </row>
    <row r="17" spans="1:27" ht="2.25" customHeight="1" x14ac:dyDescent="0.2">
      <c r="A17" s="1023"/>
      <c r="B17" s="19"/>
      <c r="C17" s="20"/>
      <c r="D17" s="20"/>
      <c r="E17" s="20"/>
      <c r="F17" s="20"/>
      <c r="G17" s="20"/>
      <c r="H17" s="20"/>
      <c r="I17" s="51"/>
      <c r="J17" s="51"/>
      <c r="K17" s="51"/>
      <c r="L17" s="51"/>
      <c r="M17" s="51"/>
      <c r="N17" s="51"/>
      <c r="O17" s="51"/>
      <c r="P17" s="51"/>
      <c r="Q17" s="51"/>
      <c r="R17" s="51"/>
      <c r="S17" s="51"/>
      <c r="T17" s="51"/>
      <c r="U17" s="51"/>
      <c r="V17" s="51"/>
      <c r="W17" s="51"/>
      <c r="X17" s="51"/>
      <c r="Y17" s="51"/>
      <c r="Z17" s="780"/>
    </row>
    <row r="18" spans="1:27" ht="12.75" customHeight="1" x14ac:dyDescent="0.2">
      <c r="A18" s="1023"/>
      <c r="B18" s="19"/>
      <c r="C18" s="20"/>
      <c r="D18" s="20"/>
      <c r="E18" s="20"/>
      <c r="F18" s="20"/>
      <c r="G18" s="20"/>
      <c r="H18" s="20"/>
      <c r="I18" s="947" t="s">
        <v>426</v>
      </c>
      <c r="J18" s="857"/>
      <c r="K18" s="972" t="s">
        <v>423</v>
      </c>
      <c r="L18" s="973"/>
      <c r="M18" s="972" t="s">
        <v>422</v>
      </c>
      <c r="N18" s="860"/>
      <c r="O18" s="972" t="s">
        <v>426</v>
      </c>
      <c r="P18" s="962"/>
      <c r="Q18" s="972" t="s">
        <v>423</v>
      </c>
      <c r="R18" s="973"/>
      <c r="S18" s="972" t="s">
        <v>422</v>
      </c>
      <c r="T18" s="781"/>
      <c r="U18" s="972" t="s">
        <v>426</v>
      </c>
      <c r="V18" s="962"/>
      <c r="W18" s="972" t="s">
        <v>423</v>
      </c>
      <c r="X18" s="973"/>
      <c r="Y18" s="972" t="s">
        <v>422</v>
      </c>
      <c r="Z18" s="66"/>
    </row>
    <row r="19" spans="1:27" ht="7.2" customHeight="1" x14ac:dyDescent="0.2">
      <c r="A19" s="1023"/>
      <c r="B19" s="21"/>
      <c r="C19" s="22"/>
      <c r="D19" s="22"/>
      <c r="E19" s="22"/>
      <c r="F19" s="22"/>
      <c r="G19" s="22"/>
      <c r="H19" s="22"/>
      <c r="I19" s="22"/>
      <c r="J19" s="22"/>
      <c r="K19" s="22"/>
      <c r="L19" s="22"/>
      <c r="M19" s="22"/>
      <c r="N19" s="54"/>
      <c r="O19" s="22"/>
      <c r="P19" s="22"/>
      <c r="Q19" s="22"/>
      <c r="R19" s="22"/>
      <c r="S19" s="22"/>
      <c r="T19" s="22"/>
      <c r="U19" s="22"/>
      <c r="V19" s="22"/>
      <c r="W19" s="22"/>
      <c r="X19" s="22"/>
      <c r="Y19" s="22"/>
      <c r="Z19" s="67"/>
    </row>
    <row r="20" spans="1:27" s="1" customFormat="1" ht="21.75" customHeight="1" x14ac:dyDescent="0.2">
      <c r="A20" s="1023"/>
      <c r="B20" s="23"/>
      <c r="C20" s="24"/>
      <c r="D20" s="25"/>
      <c r="E20" s="25"/>
      <c r="F20" s="25"/>
      <c r="G20" s="25"/>
      <c r="H20" s="25"/>
      <c r="I20" s="25"/>
      <c r="J20" s="25"/>
      <c r="K20" s="25"/>
      <c r="L20" s="25"/>
      <c r="M20" s="25"/>
      <c r="N20" s="25"/>
      <c r="O20" s="25"/>
      <c r="P20" s="25"/>
      <c r="Q20" s="25"/>
      <c r="R20" s="25"/>
      <c r="S20" s="25"/>
      <c r="T20" s="25"/>
      <c r="U20" s="25"/>
      <c r="V20" s="25"/>
      <c r="W20" s="25"/>
      <c r="X20" s="25"/>
      <c r="Y20" s="25"/>
      <c r="Z20" s="68"/>
      <c r="AA20" s="69"/>
    </row>
    <row r="21" spans="1:27" s="788" customFormat="1" ht="21.75" customHeight="1" x14ac:dyDescent="0.25">
      <c r="A21" s="1023"/>
      <c r="B21" s="784"/>
      <c r="C21" s="785" t="s">
        <v>403</v>
      </c>
      <c r="D21" s="786"/>
      <c r="E21" s="786"/>
      <c r="F21" s="222">
        <v>11</v>
      </c>
      <c r="G21" s="222"/>
      <c r="H21" s="222"/>
      <c r="I21" s="222">
        <v>355.58800000000002</v>
      </c>
      <c r="J21" s="222"/>
      <c r="K21" s="222">
        <v>320.69200000000001</v>
      </c>
      <c r="L21" s="222"/>
      <c r="M21" s="222">
        <v>358.07100000000003</v>
      </c>
      <c r="N21" s="222"/>
      <c r="O21" s="222">
        <v>4345</v>
      </c>
      <c r="P21" s="222"/>
      <c r="Q21" s="222">
        <v>4429</v>
      </c>
      <c r="R21" s="222"/>
      <c r="S21" s="222">
        <v>4456</v>
      </c>
      <c r="T21" s="222"/>
      <c r="U21" s="222"/>
      <c r="V21" s="222"/>
      <c r="W21" s="222">
        <v>21.1</v>
      </c>
      <c r="X21" s="222"/>
      <c r="Y21" s="222">
        <v>24</v>
      </c>
      <c r="Z21" s="830"/>
      <c r="AA21" s="787"/>
    </row>
    <row r="22" spans="1:27" s="788" customFormat="1" ht="21.75" customHeight="1" x14ac:dyDescent="0.25">
      <c r="A22" s="1023"/>
      <c r="B22" s="784"/>
      <c r="C22" s="785" t="s">
        <v>404</v>
      </c>
      <c r="D22" s="786"/>
      <c r="E22" s="786"/>
      <c r="F22" s="222">
        <v>37</v>
      </c>
      <c r="G22" s="222"/>
      <c r="H22" s="222"/>
      <c r="I22" s="222">
        <v>974.11599999999999</v>
      </c>
      <c r="J22" s="222"/>
      <c r="K22" s="222">
        <v>554.75199999999995</v>
      </c>
      <c r="L22" s="222"/>
      <c r="M22" s="222">
        <v>674.68600000000004</v>
      </c>
      <c r="N22" s="222"/>
      <c r="O22" s="222">
        <v>9785</v>
      </c>
      <c r="P22" s="222"/>
      <c r="Q22" s="222">
        <v>9564</v>
      </c>
      <c r="R22" s="222"/>
      <c r="S22" s="222">
        <v>9564</v>
      </c>
      <c r="T22" s="222"/>
      <c r="U22" s="222">
        <v>20.84</v>
      </c>
      <c r="V22" s="222"/>
      <c r="W22" s="222">
        <v>17.64</v>
      </c>
      <c r="X22" s="222"/>
      <c r="Y22" s="222">
        <v>18.8</v>
      </c>
      <c r="Z22" s="830"/>
      <c r="AA22" s="789"/>
    </row>
    <row r="23" spans="1:27" s="788" customFormat="1" ht="21.75" customHeight="1" x14ac:dyDescent="0.25">
      <c r="A23" s="1023"/>
      <c r="B23" s="784"/>
      <c r="C23" s="785" t="s">
        <v>405</v>
      </c>
      <c r="D23" s="786"/>
      <c r="E23" s="786"/>
      <c r="F23" s="222">
        <v>30</v>
      </c>
      <c r="G23" s="222"/>
      <c r="H23" s="222"/>
      <c r="I23" s="222">
        <v>721.18700000000001</v>
      </c>
      <c r="J23" s="222"/>
      <c r="K23" s="222">
        <v>793.88699999999994</v>
      </c>
      <c r="L23" s="222"/>
      <c r="M23" s="222">
        <v>1065.6590000000001</v>
      </c>
      <c r="N23" s="222"/>
      <c r="O23" s="222">
        <v>11636</v>
      </c>
      <c r="P23" s="222"/>
      <c r="Q23" s="222">
        <v>11478</v>
      </c>
      <c r="R23" s="222"/>
      <c r="S23" s="222">
        <v>11670</v>
      </c>
      <c r="T23" s="222"/>
      <c r="U23" s="222">
        <v>16.75</v>
      </c>
      <c r="V23" s="222"/>
      <c r="W23" s="222">
        <v>15.833333333333334</v>
      </c>
      <c r="X23" s="222"/>
      <c r="Y23" s="222">
        <v>18.36</v>
      </c>
      <c r="Z23" s="830"/>
      <c r="AA23" s="789"/>
    </row>
    <row r="24" spans="1:27" s="788" customFormat="1" ht="21.75" customHeight="1" x14ac:dyDescent="0.25">
      <c r="A24" s="1023"/>
      <c r="B24" s="784"/>
      <c r="C24" s="785" t="s">
        <v>420</v>
      </c>
      <c r="D24" s="786"/>
      <c r="E24" s="786"/>
      <c r="F24" s="222">
        <v>13</v>
      </c>
      <c r="G24" s="222"/>
      <c r="H24" s="222"/>
      <c r="I24" s="222">
        <v>273.81099999999998</v>
      </c>
      <c r="J24" s="222"/>
      <c r="K24" s="222">
        <v>141.55199999999999</v>
      </c>
      <c r="L24" s="222"/>
      <c r="M24" s="222">
        <v>261.72699999999998</v>
      </c>
      <c r="N24" s="222"/>
      <c r="O24" s="222">
        <v>4534</v>
      </c>
      <c r="P24" s="222"/>
      <c r="Q24" s="222">
        <v>4534</v>
      </c>
      <c r="R24" s="222"/>
      <c r="S24" s="222">
        <v>4528</v>
      </c>
      <c r="T24" s="222"/>
      <c r="U24" s="222">
        <v>17.555555555555557</v>
      </c>
      <c r="V24" s="222"/>
      <c r="W24" s="222">
        <v>16.666666666666668</v>
      </c>
      <c r="X24" s="222"/>
      <c r="Y24" s="222">
        <v>21.666666666666668</v>
      </c>
      <c r="Z24" s="830"/>
      <c r="AA24" s="787"/>
    </row>
    <row r="25" spans="1:27" s="788" customFormat="1" ht="21.75" customHeight="1" x14ac:dyDescent="0.25">
      <c r="A25" s="1023"/>
      <c r="B25" s="784"/>
      <c r="C25" s="785" t="s">
        <v>406</v>
      </c>
      <c r="D25" s="786"/>
      <c r="E25" s="786"/>
      <c r="F25" s="222">
        <v>11</v>
      </c>
      <c r="G25" s="222"/>
      <c r="H25" s="222"/>
      <c r="I25" s="222">
        <v>261.48599999999999</v>
      </c>
      <c r="J25" s="222"/>
      <c r="K25" s="222">
        <v>234.59800000000001</v>
      </c>
      <c r="L25" s="222"/>
      <c r="M25" s="222">
        <v>318.40699999999998</v>
      </c>
      <c r="N25" s="222"/>
      <c r="O25" s="222">
        <v>2460</v>
      </c>
      <c r="P25" s="222"/>
      <c r="Q25" s="222">
        <v>2460</v>
      </c>
      <c r="R25" s="222"/>
      <c r="S25" s="222">
        <v>2460</v>
      </c>
      <c r="T25" s="222"/>
      <c r="U25" s="222">
        <v>21.1</v>
      </c>
      <c r="V25" s="222"/>
      <c r="W25" s="222">
        <v>19.5</v>
      </c>
      <c r="X25" s="222"/>
      <c r="Y25" s="222">
        <v>22.7</v>
      </c>
      <c r="Z25" s="830"/>
      <c r="AA25" s="789"/>
    </row>
    <row r="26" spans="1:27" s="788" customFormat="1" ht="21.75" customHeight="1" x14ac:dyDescent="0.25">
      <c r="A26" s="1023"/>
      <c r="B26" s="784"/>
      <c r="C26" s="785" t="s">
        <v>407</v>
      </c>
      <c r="D26" s="786"/>
      <c r="E26" s="786"/>
      <c r="F26" s="222">
        <v>15</v>
      </c>
      <c r="G26" s="222"/>
      <c r="H26" s="222"/>
      <c r="I26" s="222">
        <v>520.16600000000005</v>
      </c>
      <c r="J26" s="222"/>
      <c r="K26" s="222">
        <v>438.65199999999999</v>
      </c>
      <c r="L26" s="222"/>
      <c r="M26" s="222">
        <v>508.14699999999999</v>
      </c>
      <c r="N26" s="222"/>
      <c r="O26" s="222">
        <v>2417</v>
      </c>
      <c r="P26" s="222"/>
      <c r="Q26" s="222">
        <v>2467</v>
      </c>
      <c r="R26" s="222"/>
      <c r="S26" s="222">
        <v>2470</v>
      </c>
      <c r="T26" s="222"/>
      <c r="U26" s="222">
        <v>21.75</v>
      </c>
      <c r="V26" s="222"/>
      <c r="W26" s="222">
        <v>19.75</v>
      </c>
      <c r="X26" s="222"/>
      <c r="Y26" s="222">
        <v>22.222222222222221</v>
      </c>
      <c r="Z26" s="830"/>
      <c r="AA26" s="787"/>
    </row>
    <row r="27" spans="1:27" s="788" customFormat="1" ht="21.75" customHeight="1" x14ac:dyDescent="0.25">
      <c r="A27" s="1023"/>
      <c r="B27" s="784"/>
      <c r="C27" s="785" t="s">
        <v>408</v>
      </c>
      <c r="D27" s="786"/>
      <c r="E27" s="786"/>
      <c r="F27" s="222">
        <v>8</v>
      </c>
      <c r="G27" s="222"/>
      <c r="H27" s="222"/>
      <c r="I27" s="222">
        <v>238.21799999999999</v>
      </c>
      <c r="J27" s="222"/>
      <c r="K27" s="222">
        <v>291.04700000000003</v>
      </c>
      <c r="L27" s="222"/>
      <c r="M27" s="222">
        <v>374.99200000000002</v>
      </c>
      <c r="N27" s="222"/>
      <c r="O27" s="222">
        <v>3655</v>
      </c>
      <c r="P27" s="222"/>
      <c r="Q27" s="222">
        <v>3501</v>
      </c>
      <c r="R27" s="222"/>
      <c r="S27" s="222">
        <v>3655</v>
      </c>
      <c r="T27" s="222"/>
      <c r="U27" s="222">
        <v>24.5</v>
      </c>
      <c r="V27" s="222"/>
      <c r="W27" s="222">
        <v>25</v>
      </c>
      <c r="X27" s="222"/>
      <c r="Y27" s="222">
        <v>24.5</v>
      </c>
      <c r="Z27" s="830"/>
      <c r="AA27" s="789"/>
    </row>
    <row r="28" spans="1:27" s="788" customFormat="1" ht="21.75" customHeight="1" x14ac:dyDescent="0.25">
      <c r="A28" s="1023"/>
      <c r="B28" s="784"/>
      <c r="C28" s="785" t="s">
        <v>409</v>
      </c>
      <c r="D28" s="786"/>
      <c r="E28" s="786"/>
      <c r="F28" s="222">
        <v>8</v>
      </c>
      <c r="G28" s="222"/>
      <c r="H28" s="222"/>
      <c r="I28" s="948">
        <v>420.87200000000001</v>
      </c>
      <c r="J28" s="222"/>
      <c r="K28" s="948">
        <v>445.41699999999997</v>
      </c>
      <c r="L28" s="222"/>
      <c r="M28" s="948">
        <v>523.99</v>
      </c>
      <c r="N28" s="222"/>
      <c r="O28" s="222">
        <v>4211</v>
      </c>
      <c r="P28" s="222"/>
      <c r="Q28" s="222">
        <v>4211</v>
      </c>
      <c r="R28" s="222"/>
      <c r="S28" s="222">
        <v>4210</v>
      </c>
      <c r="T28" s="222"/>
      <c r="U28" s="222">
        <v>23</v>
      </c>
      <c r="V28" s="222"/>
      <c r="W28" s="222">
        <v>24.75</v>
      </c>
      <c r="X28" s="222"/>
      <c r="Y28" s="222">
        <v>24</v>
      </c>
      <c r="Z28" s="830"/>
      <c r="AA28" s="789"/>
    </row>
    <row r="29" spans="1:27" s="1" customFormat="1" ht="21.75" customHeight="1" x14ac:dyDescent="0.2">
      <c r="A29" s="1023"/>
      <c r="B29" s="27"/>
      <c r="C29" s="28"/>
      <c r="D29" s="28"/>
      <c r="E29" s="28"/>
      <c r="F29" s="29"/>
      <c r="G29" s="29"/>
      <c r="H29" s="29"/>
      <c r="I29" s="56"/>
      <c r="J29" s="56"/>
      <c r="K29" s="56"/>
      <c r="L29" s="56"/>
      <c r="M29" s="56"/>
      <c r="N29" s="56"/>
      <c r="O29" s="56"/>
      <c r="P29" s="56"/>
      <c r="Q29" s="56"/>
      <c r="R29" s="56"/>
      <c r="S29" s="56"/>
      <c r="T29" s="56"/>
      <c r="U29" s="56"/>
      <c r="V29" s="56"/>
      <c r="W29" s="56"/>
      <c r="X29" s="56"/>
      <c r="Y29" s="56"/>
      <c r="Z29" s="831"/>
      <c r="AA29" s="70"/>
    </row>
    <row r="30" spans="1:27" s="1" customFormat="1" ht="10.5" customHeight="1" x14ac:dyDescent="0.2">
      <c r="A30" s="1023"/>
      <c r="B30" s="30"/>
      <c r="C30" s="31"/>
      <c r="D30" s="31"/>
      <c r="E30" s="31"/>
      <c r="F30" s="782"/>
      <c r="G30" s="782"/>
      <c r="H30" s="782"/>
      <c r="I30" s="222"/>
      <c r="J30" s="222"/>
      <c r="K30" s="222"/>
      <c r="L30" s="222"/>
      <c r="M30" s="222"/>
      <c r="N30" s="222"/>
      <c r="O30" s="222"/>
      <c r="P30" s="222"/>
      <c r="Q30" s="222"/>
      <c r="R30" s="222"/>
      <c r="S30" s="222"/>
      <c r="T30" s="222"/>
      <c r="U30" s="222"/>
      <c r="V30" s="222"/>
      <c r="W30" s="222"/>
      <c r="X30" s="222"/>
      <c r="Y30" s="222"/>
      <c r="Z30" s="830"/>
      <c r="AA30" s="70"/>
    </row>
    <row r="31" spans="1:27" s="2" customFormat="1" ht="12.75" customHeight="1" x14ac:dyDescent="0.2">
      <c r="A31" s="1023"/>
      <c r="B31" s="33"/>
      <c r="C31" s="34" t="s">
        <v>13</v>
      </c>
      <c r="D31" s="34"/>
      <c r="E31" s="34"/>
      <c r="F31" s="378">
        <f>SUM(F21:F30)</f>
        <v>133</v>
      </c>
      <c r="G31" s="378"/>
      <c r="H31" s="378"/>
      <c r="I31" s="378">
        <f>SUM(I21:I28)</f>
        <v>3765.444</v>
      </c>
      <c r="J31" s="378"/>
      <c r="K31" s="378">
        <f>SUM(K21:K28)</f>
        <v>3220.5969999999998</v>
      </c>
      <c r="L31" s="378"/>
      <c r="M31" s="378">
        <f>SUM(M21:M28)</f>
        <v>4085.6790000000001</v>
      </c>
      <c r="N31" s="378"/>
      <c r="O31" s="378">
        <f>SUM(O21:O28)</f>
        <v>43043</v>
      </c>
      <c r="P31" s="378"/>
      <c r="Q31" s="378">
        <f>SUM(Q21:Q28)</f>
        <v>42644</v>
      </c>
      <c r="R31" s="378"/>
      <c r="S31" s="378">
        <f>SUM(S21:S28)</f>
        <v>43013</v>
      </c>
      <c r="T31" s="378"/>
      <c r="U31" s="378">
        <v>20.083333333333332</v>
      </c>
      <c r="V31" s="378"/>
      <c r="W31" s="378">
        <v>18.515789473684212</v>
      </c>
      <c r="X31" s="378"/>
      <c r="Y31" s="378">
        <v>20.755102040816325</v>
      </c>
      <c r="Z31" s="832"/>
      <c r="AA31" s="71"/>
    </row>
    <row r="32" spans="1:27" s="1" customFormat="1" ht="12.75" customHeight="1" x14ac:dyDescent="0.2">
      <c r="A32" s="1023"/>
      <c r="B32" s="36"/>
      <c r="C32" s="37" t="s">
        <v>22</v>
      </c>
      <c r="D32" s="37"/>
      <c r="E32" s="37"/>
      <c r="F32" s="37"/>
      <c r="G32" s="37"/>
      <c r="H32" s="37"/>
      <c r="I32" s="25"/>
      <c r="J32" s="25"/>
      <c r="K32" s="25"/>
      <c r="L32" s="25"/>
      <c r="M32" s="25"/>
      <c r="N32" s="25"/>
      <c r="O32" s="25"/>
      <c r="P32" s="25"/>
      <c r="Q32" s="25"/>
      <c r="R32" s="25"/>
      <c r="S32" s="25"/>
      <c r="T32" s="25"/>
      <c r="U32" s="60"/>
      <c r="V32" s="60"/>
      <c r="W32" s="60"/>
      <c r="X32" s="60"/>
      <c r="Y32" s="60"/>
      <c r="Z32" s="68"/>
      <c r="AA32" s="70"/>
    </row>
    <row r="33" spans="1:27" s="1" customFormat="1" ht="15" customHeight="1" thickBot="1" x14ac:dyDescent="0.25">
      <c r="A33" s="1023"/>
      <c r="B33" s="38"/>
      <c r="C33" s="39"/>
      <c r="D33" s="39"/>
      <c r="E33" s="39"/>
      <c r="F33" s="39"/>
      <c r="G33" s="39"/>
      <c r="H33" s="39"/>
      <c r="I33" s="57"/>
      <c r="J33" s="57"/>
      <c r="K33" s="57"/>
      <c r="L33" s="57"/>
      <c r="M33" s="57"/>
      <c r="N33" s="57"/>
      <c r="O33" s="57"/>
      <c r="P33" s="57"/>
      <c r="Q33" s="57"/>
      <c r="R33" s="57"/>
      <c r="S33" s="57"/>
      <c r="T33" s="57"/>
      <c r="U33" s="57"/>
      <c r="V33" s="57"/>
      <c r="W33" s="57"/>
      <c r="X33" s="57"/>
      <c r="Y33" s="57"/>
      <c r="Z33" s="72"/>
      <c r="AA33" s="70"/>
    </row>
    <row r="34" spans="1:27" ht="15" customHeight="1" x14ac:dyDescent="0.2">
      <c r="A34" s="1023"/>
      <c r="B34" s="40" t="s">
        <v>410</v>
      </c>
      <c r="C34" s="41"/>
      <c r="D34" s="42" t="s">
        <v>411</v>
      </c>
      <c r="E34" s="42"/>
      <c r="F34" s="42"/>
      <c r="G34" s="42"/>
      <c r="H34" s="42"/>
      <c r="I34" s="69"/>
      <c r="J34" s="69"/>
      <c r="K34" s="69"/>
      <c r="L34" s="69"/>
      <c r="M34" s="69"/>
      <c r="N34" s="69"/>
      <c r="O34" s="69"/>
      <c r="P34" s="69"/>
      <c r="Q34" s="69"/>
      <c r="R34" s="69"/>
      <c r="S34" s="69"/>
      <c r="T34" s="25"/>
      <c r="U34" s="69"/>
      <c r="V34" s="69"/>
      <c r="W34" s="69"/>
      <c r="X34" s="69"/>
      <c r="Y34" s="58"/>
      <c r="AA34" s="58"/>
    </row>
    <row r="35" spans="1:27" ht="11.25" customHeight="1" x14ac:dyDescent="0.2">
      <c r="B35" s="43"/>
      <c r="D35" s="42" t="s">
        <v>412</v>
      </c>
      <c r="E35" s="42"/>
      <c r="F35" s="42"/>
      <c r="G35" s="42"/>
      <c r="H35" s="42"/>
      <c r="I35" s="70"/>
      <c r="J35" s="70"/>
      <c r="K35" s="70"/>
      <c r="L35" s="70"/>
      <c r="M35" s="70"/>
      <c r="N35" s="70"/>
      <c r="O35" s="70"/>
      <c r="P35" s="70"/>
      <c r="Q35" s="70"/>
      <c r="R35" s="70"/>
      <c r="S35" s="70"/>
      <c r="T35" s="70"/>
      <c r="U35" s="70"/>
      <c r="V35" s="70"/>
      <c r="W35" s="70"/>
      <c r="X35" s="70"/>
      <c r="Y35" s="59"/>
      <c r="AA35" s="59"/>
    </row>
    <row r="36" spans="1:27" ht="11.25" customHeight="1" x14ac:dyDescent="0.2">
      <c r="D36" s="40" t="s">
        <v>389</v>
      </c>
      <c r="E36" s="44"/>
      <c r="F36" s="44"/>
      <c r="G36" s="44"/>
      <c r="H36" s="44"/>
    </row>
    <row r="37" spans="1:27" x14ac:dyDescent="0.2">
      <c r="C37" s="44"/>
      <c r="D37" s="44"/>
      <c r="E37" s="44"/>
      <c r="F37" s="44"/>
      <c r="G37" s="44"/>
      <c r="H37" s="44"/>
    </row>
    <row r="42" spans="1:27" x14ac:dyDescent="0.2">
      <c r="K42" s="792"/>
    </row>
  </sheetData>
  <mergeCells count="8">
    <mergeCell ref="O14:S14"/>
    <mergeCell ref="U14:Y14"/>
    <mergeCell ref="A4:A34"/>
    <mergeCell ref="C10:C11"/>
    <mergeCell ref="D8:D9"/>
    <mergeCell ref="I10:L10"/>
    <mergeCell ref="I11:L11"/>
    <mergeCell ref="I14:M14"/>
  </mergeCells>
  <printOptions horizontalCentered="1"/>
  <pageMargins left="0.24" right="0.24" top="0.51" bottom="0.51" header="0.31" footer="0.31"/>
  <pageSetup paperSize="9" orientation="landscape"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T45"/>
  <sheetViews>
    <sheetView zoomScaleNormal="100" zoomScaleSheetLayoutView="100" workbookViewId="0"/>
  </sheetViews>
  <sheetFormatPr defaultColWidth="7.6640625" defaultRowHeight="10.199999999999999" x14ac:dyDescent="0.2"/>
  <cols>
    <col min="1" max="1" width="4.33203125" style="73" customWidth="1"/>
    <col min="2" max="2" width="5.6640625" style="702" customWidth="1"/>
    <col min="3" max="3" width="4.44140625" style="73" customWidth="1"/>
    <col min="4" max="4" width="15.6640625" style="73" customWidth="1"/>
    <col min="5" max="5" width="9.6640625" style="73" customWidth="1"/>
    <col min="6" max="6" width="12.33203125" style="73" customWidth="1"/>
    <col min="7" max="7" width="12.6640625" style="73" customWidth="1"/>
    <col min="8" max="8" width="12.33203125" style="73" customWidth="1"/>
    <col min="9" max="9" width="8.6640625" style="73" customWidth="1"/>
    <col min="10" max="10" width="12.33203125" style="73" customWidth="1"/>
    <col min="11" max="11" width="10.6640625" style="73" customWidth="1"/>
    <col min="12" max="12" width="8.33203125" style="73" hidden="1" customWidth="1"/>
    <col min="13" max="13" width="7.6640625" style="73" hidden="1" customWidth="1"/>
    <col min="14" max="14" width="7.5546875" style="73" customWidth="1"/>
    <col min="15" max="15" width="7" style="73" customWidth="1"/>
    <col min="16" max="16" width="3.6640625" style="73" customWidth="1"/>
    <col min="17" max="17" width="8.44140625" style="73" customWidth="1"/>
    <col min="18" max="18" width="5" style="73" customWidth="1"/>
    <col min="19" max="19" width="1.5546875" style="73" customWidth="1"/>
    <col min="20" max="20" width="6.33203125" style="73" bestFit="1" customWidth="1"/>
    <col min="21" max="16384" width="7.6640625" style="73"/>
  </cols>
  <sheetData>
    <row r="1" spans="1:19" s="681" customFormat="1" ht="12" customHeight="1" x14ac:dyDescent="0.25">
      <c r="B1" s="703" t="s">
        <v>48</v>
      </c>
      <c r="C1" s="704"/>
      <c r="D1" s="704"/>
      <c r="E1" s="704"/>
      <c r="F1" s="704"/>
    </row>
    <row r="2" spans="1:19" s="681" customFormat="1" ht="12" customHeight="1" x14ac:dyDescent="0.25">
      <c r="B2" s="705" t="s">
        <v>49</v>
      </c>
      <c r="C2" s="75"/>
      <c r="E2" s="554"/>
      <c r="F2" s="554"/>
    </row>
    <row r="3" spans="1:19" ht="12" customHeight="1" x14ac:dyDescent="0.2">
      <c r="P3" s="981" t="s">
        <v>2</v>
      </c>
      <c r="Q3" s="981"/>
      <c r="R3" s="981"/>
      <c r="S3" s="732"/>
    </row>
    <row r="4" spans="1:19" ht="12" customHeight="1" x14ac:dyDescent="0.2">
      <c r="A4" s="978" t="s">
        <v>95</v>
      </c>
      <c r="Q4" s="982" t="s">
        <v>3</v>
      </c>
      <c r="R4" s="982"/>
    </row>
    <row r="5" spans="1:19" ht="5.25" customHeight="1" x14ac:dyDescent="0.2">
      <c r="A5" s="987"/>
    </row>
    <row r="6" spans="1:19" ht="11.1" customHeight="1" x14ac:dyDescent="0.2">
      <c r="A6" s="987"/>
      <c r="B6" s="706"/>
      <c r="C6" s="285"/>
      <c r="D6" s="285"/>
      <c r="E6" s="285"/>
      <c r="F6" s="285"/>
      <c r="G6" s="285"/>
      <c r="H6" s="285"/>
      <c r="I6" s="285"/>
      <c r="J6" s="285"/>
      <c r="K6" s="285"/>
      <c r="L6" s="285"/>
      <c r="M6" s="285"/>
      <c r="N6" s="285"/>
      <c r="O6" s="285"/>
      <c r="P6" s="285"/>
      <c r="Q6" s="285"/>
      <c r="R6" s="545"/>
    </row>
    <row r="7" spans="1:19" ht="11.1" customHeight="1" x14ac:dyDescent="0.2">
      <c r="A7" s="987"/>
      <c r="B7" s="983" t="s">
        <v>50</v>
      </c>
      <c r="C7" s="984"/>
      <c r="D7" s="187"/>
      <c r="E7" s="189" t="s">
        <v>28</v>
      </c>
      <c r="F7" s="187"/>
      <c r="G7" s="187"/>
      <c r="H7" s="187"/>
      <c r="I7" s="187"/>
      <c r="J7" s="187"/>
      <c r="K7" s="189" t="s">
        <v>51</v>
      </c>
      <c r="L7" s="187"/>
      <c r="M7" s="187"/>
      <c r="N7" s="187"/>
      <c r="O7" s="187"/>
      <c r="P7" s="187"/>
      <c r="Q7" s="733" t="s">
        <v>13</v>
      </c>
      <c r="R7" s="208"/>
    </row>
    <row r="8" spans="1:19" ht="10.5" customHeight="1" x14ac:dyDescent="0.2">
      <c r="A8" s="987"/>
      <c r="B8" s="985" t="s">
        <v>52</v>
      </c>
      <c r="C8" s="986"/>
      <c r="D8" s="187"/>
      <c r="E8" s="296" t="s">
        <v>53</v>
      </c>
      <c r="F8" s="187"/>
      <c r="G8" s="187"/>
      <c r="H8" s="187"/>
      <c r="I8" s="187"/>
      <c r="J8" s="187"/>
      <c r="K8" s="296" t="s">
        <v>54</v>
      </c>
      <c r="L8" s="187"/>
      <c r="M8" s="187"/>
      <c r="N8" s="187"/>
      <c r="O8" s="187"/>
      <c r="P8" s="187"/>
      <c r="Q8" s="733" t="s">
        <v>12</v>
      </c>
      <c r="R8" s="208"/>
    </row>
    <row r="9" spans="1:19" ht="11.25" customHeight="1" x14ac:dyDescent="0.2">
      <c r="A9" s="987"/>
      <c r="B9" s="707"/>
      <c r="C9" s="187"/>
      <c r="D9" s="187"/>
      <c r="E9" s="317"/>
      <c r="F9" s="317"/>
      <c r="G9" s="317"/>
      <c r="H9" s="317"/>
      <c r="I9" s="317"/>
      <c r="J9" s="187"/>
      <c r="K9" s="317"/>
      <c r="L9" s="317"/>
      <c r="M9" s="317"/>
      <c r="N9" s="317"/>
      <c r="O9" s="317"/>
      <c r="P9" s="187"/>
      <c r="Q9" s="734" t="s">
        <v>22</v>
      </c>
      <c r="R9" s="208"/>
    </row>
    <row r="10" spans="1:19" ht="15.75" customHeight="1" x14ac:dyDescent="0.2">
      <c r="A10" s="987"/>
      <c r="B10" s="707"/>
      <c r="C10" s="187"/>
      <c r="D10" s="187"/>
      <c r="E10" s="189" t="s">
        <v>55</v>
      </c>
      <c r="F10" s="189"/>
      <c r="G10" s="708" t="s">
        <v>56</v>
      </c>
      <c r="H10" s="189"/>
      <c r="I10" s="726" t="s">
        <v>13</v>
      </c>
      <c r="J10" s="187"/>
      <c r="K10" s="708"/>
      <c r="L10" s="187"/>
      <c r="M10" s="708" t="s">
        <v>39</v>
      </c>
      <c r="N10" s="187"/>
      <c r="O10" s="708"/>
      <c r="P10" s="189"/>
      <c r="Q10" s="735" t="s">
        <v>18</v>
      </c>
      <c r="R10" s="208"/>
    </row>
    <row r="11" spans="1:19" ht="9.75" customHeight="1" x14ac:dyDescent="0.2">
      <c r="A11" s="987"/>
      <c r="B11" s="707"/>
      <c r="C11" s="187"/>
      <c r="D11" s="187"/>
      <c r="E11" s="296" t="s">
        <v>57</v>
      </c>
      <c r="F11" s="189"/>
      <c r="G11" s="189" t="s">
        <v>58</v>
      </c>
      <c r="H11" s="189"/>
      <c r="I11" s="727" t="s">
        <v>22</v>
      </c>
      <c r="J11" s="187"/>
      <c r="K11" s="189"/>
      <c r="L11" s="187"/>
      <c r="M11" s="728" t="s">
        <v>40</v>
      </c>
      <c r="N11" s="187"/>
      <c r="O11" s="728"/>
      <c r="P11" s="296"/>
      <c r="Q11" s="146"/>
      <c r="R11" s="208"/>
    </row>
    <row r="12" spans="1:19" ht="9.75" customHeight="1" x14ac:dyDescent="0.2">
      <c r="A12" s="987"/>
      <c r="B12" s="707"/>
      <c r="C12" s="187"/>
      <c r="D12" s="187"/>
      <c r="E12" s="296" t="s">
        <v>59</v>
      </c>
      <c r="F12" s="296"/>
      <c r="G12" s="296" t="s">
        <v>60</v>
      </c>
      <c r="H12" s="296"/>
      <c r="I12" s="593"/>
      <c r="J12" s="187"/>
      <c r="K12" s="189"/>
      <c r="L12" s="187"/>
      <c r="M12" s="187"/>
      <c r="N12" s="187"/>
      <c r="O12" s="187"/>
      <c r="P12" s="187"/>
      <c r="Q12" s="187"/>
      <c r="R12" s="208"/>
    </row>
    <row r="13" spans="1:19" ht="9.75" customHeight="1" x14ac:dyDescent="0.2">
      <c r="A13" s="987"/>
      <c r="B13" s="707"/>
      <c r="C13" s="187"/>
      <c r="D13" s="187"/>
      <c r="E13" s="187"/>
      <c r="F13" s="296"/>
      <c r="G13" s="296" t="s">
        <v>61</v>
      </c>
      <c r="H13" s="296"/>
      <c r="I13" s="187"/>
      <c r="J13" s="187"/>
      <c r="K13" s="296"/>
      <c r="L13" s="187"/>
      <c r="M13" s="187"/>
      <c r="N13" s="187"/>
      <c r="O13" s="187"/>
      <c r="P13" s="187"/>
      <c r="Q13" s="187"/>
      <c r="R13" s="208"/>
    </row>
    <row r="14" spans="1:19" ht="9.75" customHeight="1" x14ac:dyDescent="0.2">
      <c r="A14" s="987"/>
      <c r="B14" s="707"/>
      <c r="C14" s="187"/>
      <c r="D14" s="187"/>
      <c r="E14" s="187"/>
      <c r="F14" s="187"/>
      <c r="G14" s="187"/>
      <c r="H14" s="187"/>
      <c r="I14" s="187"/>
      <c r="J14" s="187"/>
      <c r="K14" s="296"/>
      <c r="L14" s="187"/>
      <c r="M14" s="187"/>
      <c r="N14" s="187"/>
      <c r="O14" s="187"/>
      <c r="P14" s="187"/>
      <c r="Q14" s="187"/>
      <c r="R14" s="208"/>
    </row>
    <row r="15" spans="1:19" ht="9.75" customHeight="1" x14ac:dyDescent="0.2">
      <c r="A15" s="987"/>
      <c r="B15" s="709"/>
      <c r="C15" s="317"/>
      <c r="D15" s="317"/>
      <c r="E15" s="317"/>
      <c r="F15" s="317"/>
      <c r="G15" s="317"/>
      <c r="H15" s="317"/>
      <c r="I15" s="317"/>
      <c r="J15" s="317"/>
      <c r="K15" s="317"/>
      <c r="L15" s="317"/>
      <c r="M15" s="317"/>
      <c r="N15" s="317"/>
      <c r="O15" s="317"/>
      <c r="P15" s="317"/>
      <c r="Q15" s="317"/>
      <c r="R15" s="347"/>
    </row>
    <row r="16" spans="1:19" ht="6.75" customHeight="1" x14ac:dyDescent="0.2">
      <c r="A16" s="987"/>
      <c r="B16" s="710"/>
      <c r="C16" s="193"/>
      <c r="D16" s="193"/>
      <c r="E16" s="128"/>
      <c r="F16" s="128"/>
      <c r="G16" s="128"/>
      <c r="H16" s="128"/>
      <c r="I16" s="128"/>
      <c r="J16" s="128"/>
      <c r="K16" s="128"/>
      <c r="L16" s="128"/>
      <c r="M16" s="128"/>
      <c r="N16" s="128"/>
      <c r="O16" s="128"/>
      <c r="P16" s="128"/>
      <c r="Q16" s="128"/>
      <c r="R16" s="736"/>
    </row>
    <row r="17" spans="1:20" ht="11.25" customHeight="1" x14ac:dyDescent="0.2">
      <c r="A17" s="987"/>
      <c r="B17" s="878" t="s">
        <v>416</v>
      </c>
      <c r="C17" s="193"/>
      <c r="D17" s="193"/>
      <c r="E17" s="639">
        <v>52654</v>
      </c>
      <c r="F17" s="919"/>
      <c r="G17" s="639">
        <v>3767</v>
      </c>
      <c r="H17" s="639"/>
      <c r="I17" s="129">
        <f>E17+G17</f>
        <v>56421</v>
      </c>
      <c r="J17" s="128"/>
      <c r="K17" s="222">
        <f>Q17-I17</f>
        <v>458281</v>
      </c>
      <c r="L17" s="128"/>
      <c r="M17" s="128"/>
      <c r="N17" s="128"/>
      <c r="O17" s="128"/>
      <c r="P17" s="128"/>
      <c r="Q17" s="129">
        <v>514702</v>
      </c>
      <c r="R17" s="172"/>
    </row>
    <row r="18" spans="1:20" ht="9" customHeight="1" x14ac:dyDescent="0.2">
      <c r="A18" s="987"/>
      <c r="B18" s="914"/>
      <c r="C18" s="193"/>
      <c r="D18" s="193"/>
      <c r="E18" s="128"/>
      <c r="F18" s="128"/>
      <c r="G18" s="128"/>
      <c r="H18" s="128"/>
      <c r="I18" s="128"/>
      <c r="J18" s="128"/>
      <c r="K18" s="128"/>
      <c r="L18" s="128"/>
      <c r="M18" s="128"/>
      <c r="N18" s="128"/>
      <c r="O18" s="128"/>
      <c r="P18" s="128"/>
      <c r="Q18" s="128"/>
      <c r="R18" s="172"/>
    </row>
    <row r="19" spans="1:20" x14ac:dyDescent="0.2">
      <c r="A19" s="987"/>
      <c r="B19" s="878" t="s">
        <v>307</v>
      </c>
      <c r="C19" s="128"/>
      <c r="D19" s="128"/>
      <c r="E19" s="639">
        <v>58247</v>
      </c>
      <c r="F19" s="919"/>
      <c r="G19" s="639">
        <v>2980</v>
      </c>
      <c r="H19" s="639"/>
      <c r="I19" s="129">
        <f>E19+G19</f>
        <v>61227</v>
      </c>
      <c r="J19" s="128"/>
      <c r="K19" s="222">
        <f>Q19-I19</f>
        <v>578603</v>
      </c>
      <c r="L19" s="128"/>
      <c r="M19" s="128"/>
      <c r="N19" s="128"/>
      <c r="O19" s="128"/>
      <c r="P19" s="128"/>
      <c r="Q19" s="150">
        <v>639830</v>
      </c>
      <c r="R19" s="174"/>
    </row>
    <row r="20" spans="1:20" x14ac:dyDescent="0.2">
      <c r="A20" s="987"/>
      <c r="B20" s="878"/>
      <c r="C20" s="128"/>
      <c r="D20" s="128"/>
      <c r="E20" s="639"/>
      <c r="F20" s="919"/>
      <c r="G20" s="639"/>
      <c r="H20" s="639"/>
      <c r="I20" s="129"/>
      <c r="J20" s="128"/>
      <c r="K20" s="222"/>
      <c r="L20" s="128"/>
      <c r="M20" s="128"/>
      <c r="N20" s="128"/>
      <c r="O20" s="128"/>
      <c r="P20" s="128"/>
      <c r="Q20" s="150"/>
      <c r="R20" s="174"/>
    </row>
    <row r="21" spans="1:20" x14ac:dyDescent="0.2">
      <c r="A21" s="987"/>
      <c r="B21" s="711">
        <v>2018</v>
      </c>
      <c r="C21" s="920"/>
      <c r="D21" s="921"/>
      <c r="E21" s="222">
        <v>52286</v>
      </c>
      <c r="F21" s="922"/>
      <c r="G21" s="222">
        <v>3167</v>
      </c>
      <c r="H21" s="222"/>
      <c r="I21" s="222">
        <f>E21+G21</f>
        <v>55453</v>
      </c>
      <c r="J21" s="222"/>
      <c r="K21" s="222">
        <f>Q21-I21</f>
        <v>547876</v>
      </c>
      <c r="L21" s="222"/>
      <c r="M21" s="222"/>
      <c r="N21" s="222"/>
      <c r="O21" s="434"/>
      <c r="P21" s="434"/>
      <c r="Q21" s="222">
        <v>603329</v>
      </c>
      <c r="R21" s="174"/>
    </row>
    <row r="22" spans="1:20" ht="9" customHeight="1" x14ac:dyDescent="0.2">
      <c r="A22" s="987"/>
      <c r="B22" s="879"/>
      <c r="C22" s="128"/>
      <c r="D22" s="128"/>
      <c r="E22" s="128"/>
      <c r="F22" s="128"/>
      <c r="G22" s="128"/>
      <c r="H22" s="128"/>
      <c r="I22" s="128"/>
      <c r="J22" s="128"/>
      <c r="K22" s="128"/>
      <c r="L22" s="128"/>
      <c r="M22" s="128"/>
      <c r="N22" s="128"/>
      <c r="O22" s="128"/>
      <c r="P22" s="128"/>
      <c r="Q22" s="128"/>
      <c r="R22" s="174"/>
    </row>
    <row r="23" spans="1:20" x14ac:dyDescent="0.2">
      <c r="A23" s="987"/>
      <c r="B23" s="878" t="s">
        <v>62</v>
      </c>
      <c r="C23" s="321"/>
      <c r="D23" s="118"/>
      <c r="E23" s="712">
        <v>49201</v>
      </c>
      <c r="F23" s="713"/>
      <c r="G23" s="126">
        <v>120</v>
      </c>
      <c r="H23" s="126"/>
      <c r="I23" s="129">
        <f>E23+G23</f>
        <v>49321</v>
      </c>
      <c r="J23" s="126"/>
      <c r="K23" s="222">
        <f>Q23-I23</f>
        <v>690817</v>
      </c>
      <c r="L23" s="126"/>
      <c r="M23" s="126"/>
      <c r="N23" s="126"/>
      <c r="O23" s="129"/>
      <c r="P23" s="150"/>
      <c r="Q23" s="150">
        <v>740138</v>
      </c>
      <c r="R23" s="174"/>
    </row>
    <row r="24" spans="1:20" ht="6.75" customHeight="1" x14ac:dyDescent="0.2">
      <c r="A24" s="987"/>
      <c r="B24" s="878"/>
      <c r="C24" s="321"/>
      <c r="D24" s="118"/>
      <c r="E24" s="712"/>
      <c r="F24" s="713"/>
      <c r="G24" s="126"/>
      <c r="H24" s="126"/>
      <c r="I24" s="129"/>
      <c r="J24" s="126"/>
      <c r="K24" s="222"/>
      <c r="L24" s="126"/>
      <c r="M24" s="126"/>
      <c r="N24" s="126"/>
      <c r="O24" s="129"/>
      <c r="P24" s="150"/>
      <c r="Q24" s="150"/>
      <c r="R24" s="174"/>
    </row>
    <row r="25" spans="1:20" ht="11.25" customHeight="1" x14ac:dyDescent="0.2">
      <c r="A25" s="987"/>
      <c r="B25" s="716">
        <v>2021</v>
      </c>
      <c r="C25" s="451"/>
      <c r="D25" s="495" t="s">
        <v>427</v>
      </c>
      <c r="E25" s="719">
        <v>41885.906000000003</v>
      </c>
      <c r="F25" s="128"/>
      <c r="G25" s="719">
        <v>3451.953</v>
      </c>
      <c r="H25" s="128"/>
      <c r="I25" s="150">
        <f>E25+G25</f>
        <v>45337.859000000004</v>
      </c>
      <c r="J25" s="128"/>
      <c r="K25" s="150">
        <f>Q25-I25</f>
        <v>424331.05466904049</v>
      </c>
      <c r="L25" s="128"/>
      <c r="M25" s="128"/>
      <c r="N25" s="128"/>
      <c r="O25" s="128"/>
      <c r="P25" s="128"/>
      <c r="Q25" s="150">
        <v>469668.91366904048</v>
      </c>
      <c r="R25" s="174"/>
    </row>
    <row r="26" spans="1:20" ht="7.5" customHeight="1" x14ac:dyDescent="0.2">
      <c r="A26" s="987"/>
      <c r="B26" s="716"/>
      <c r="C26" s="451"/>
      <c r="D26" s="495"/>
      <c r="E26" s="128"/>
      <c r="F26" s="128"/>
      <c r="G26" s="128"/>
      <c r="H26" s="128"/>
      <c r="I26" s="128"/>
      <c r="J26" s="128"/>
      <c r="K26" s="128"/>
      <c r="L26" s="128"/>
      <c r="M26" s="128"/>
      <c r="N26" s="128"/>
      <c r="O26" s="128"/>
      <c r="P26" s="128"/>
      <c r="Q26" s="128"/>
      <c r="R26" s="174"/>
    </row>
    <row r="27" spans="1:20" x14ac:dyDescent="0.2">
      <c r="A27" s="987"/>
      <c r="B27" s="716">
        <v>2020</v>
      </c>
      <c r="C27" s="451"/>
      <c r="D27" s="495" t="s">
        <v>428</v>
      </c>
      <c r="E27" s="719">
        <v>52653.97</v>
      </c>
      <c r="F27" s="128"/>
      <c r="G27" s="719">
        <v>3766.748</v>
      </c>
      <c r="H27" s="128"/>
      <c r="I27" s="150">
        <f>E27+G27</f>
        <v>56420.718000000001</v>
      </c>
      <c r="J27" s="128"/>
      <c r="K27" s="150">
        <f>Q27-I27</f>
        <v>458281.39847342618</v>
      </c>
      <c r="L27" s="128"/>
      <c r="M27" s="128"/>
      <c r="N27" s="128"/>
      <c r="O27" s="128"/>
      <c r="P27" s="128"/>
      <c r="Q27" s="150">
        <v>514702.11647342617</v>
      </c>
      <c r="R27" s="174"/>
    </row>
    <row r="28" spans="1:20" ht="9" customHeight="1" x14ac:dyDescent="0.2">
      <c r="A28" s="987"/>
      <c r="B28" s="880"/>
      <c r="C28" s="873"/>
      <c r="D28" s="267"/>
      <c r="E28" s="717"/>
      <c r="F28" s="718"/>
      <c r="G28" s="123"/>
      <c r="H28" s="123"/>
      <c r="I28" s="348"/>
      <c r="J28" s="123"/>
      <c r="K28" s="348"/>
      <c r="L28" s="123"/>
      <c r="M28" s="123"/>
      <c r="N28" s="123"/>
      <c r="O28" s="348"/>
      <c r="P28" s="149"/>
      <c r="Q28" s="149"/>
      <c r="R28" s="178"/>
      <c r="S28" s="74"/>
      <c r="T28" s="74"/>
    </row>
    <row r="29" spans="1:20" ht="7.5" customHeight="1" x14ac:dyDescent="0.2">
      <c r="A29" s="987"/>
      <c r="B29" s="881"/>
      <c r="C29" s="495"/>
      <c r="D29" s="495"/>
      <c r="E29" s="719"/>
      <c r="F29" s="451"/>
      <c r="G29" s="150"/>
      <c r="H29" s="150"/>
      <c r="I29" s="150"/>
      <c r="J29" s="150"/>
      <c r="K29" s="150"/>
      <c r="L29" s="150"/>
      <c r="M29" s="150"/>
      <c r="N29" s="150"/>
      <c r="O29" s="150"/>
      <c r="P29" s="150"/>
      <c r="Q29" s="150"/>
      <c r="R29" s="174"/>
      <c r="S29" s="74"/>
      <c r="T29" s="74"/>
    </row>
    <row r="30" spans="1:20" ht="12" customHeight="1" x14ac:dyDescent="0.2">
      <c r="A30" s="987"/>
      <c r="B30" s="711">
        <v>2021</v>
      </c>
      <c r="C30" s="495"/>
      <c r="D30" s="923" t="s">
        <v>429</v>
      </c>
      <c r="E30" s="719">
        <v>3497.125</v>
      </c>
      <c r="F30" s="451"/>
      <c r="G30" s="150">
        <v>268.31900000000002</v>
      </c>
      <c r="H30" s="150"/>
      <c r="I30" s="150">
        <f>E30+G30</f>
        <v>3765.444</v>
      </c>
      <c r="J30" s="150"/>
      <c r="K30" s="150">
        <f>Q30-I30</f>
        <v>37924.371900493694</v>
      </c>
      <c r="L30" s="150"/>
      <c r="M30" s="150"/>
      <c r="N30" s="150"/>
      <c r="O30" s="150"/>
      <c r="P30" s="150"/>
      <c r="Q30" s="150">
        <v>41689.815900493697</v>
      </c>
      <c r="R30" s="174"/>
      <c r="S30" s="74"/>
      <c r="T30" s="74"/>
    </row>
    <row r="31" spans="1:20" ht="6.75" customHeight="1" x14ac:dyDescent="0.2">
      <c r="A31" s="987"/>
      <c r="B31" s="711"/>
      <c r="C31" s="495"/>
      <c r="D31" s="923"/>
      <c r="E31" s="719"/>
      <c r="F31" s="451"/>
      <c r="G31" s="150"/>
      <c r="H31" s="150"/>
      <c r="I31" s="150"/>
      <c r="J31" s="150"/>
      <c r="K31" s="150"/>
      <c r="L31" s="150"/>
      <c r="M31" s="150"/>
      <c r="N31" s="150"/>
      <c r="O31" s="150"/>
      <c r="P31" s="150"/>
      <c r="Q31" s="150"/>
      <c r="R31" s="174"/>
      <c r="S31" s="74"/>
      <c r="T31" s="74"/>
    </row>
    <row r="32" spans="1:20" ht="12" customHeight="1" x14ac:dyDescent="0.2">
      <c r="A32" s="987"/>
      <c r="B32" s="109"/>
      <c r="C32" s="495"/>
      <c r="D32" s="923" t="s">
        <v>423</v>
      </c>
      <c r="E32" s="719">
        <v>2898.43</v>
      </c>
      <c r="F32" s="451"/>
      <c r="G32" s="150">
        <v>322.16699999999997</v>
      </c>
      <c r="H32" s="150"/>
      <c r="I32" s="150">
        <f>E32+G32</f>
        <v>3220.5969999999998</v>
      </c>
      <c r="J32" s="150"/>
      <c r="K32" s="150">
        <f>Q32-I32</f>
        <v>27272.733746862432</v>
      </c>
      <c r="L32" s="150"/>
      <c r="M32" s="150"/>
      <c r="N32" s="150"/>
      <c r="O32" s="150"/>
      <c r="P32" s="150"/>
      <c r="Q32" s="150">
        <v>30493.330746862433</v>
      </c>
      <c r="R32" s="174"/>
      <c r="S32" s="74"/>
      <c r="T32" s="74"/>
    </row>
    <row r="33" spans="1:20" ht="9" customHeight="1" x14ac:dyDescent="0.2">
      <c r="A33" s="987"/>
      <c r="B33" s="881"/>
      <c r="C33" s="495"/>
      <c r="D33" s="923"/>
      <c r="E33" s="719"/>
      <c r="F33" s="451"/>
      <c r="G33" s="150"/>
      <c r="H33" s="150"/>
      <c r="I33" s="150"/>
      <c r="J33" s="150"/>
      <c r="K33" s="150"/>
      <c r="L33" s="150"/>
      <c r="M33" s="150"/>
      <c r="N33" s="150"/>
      <c r="O33" s="150"/>
      <c r="P33" s="150"/>
      <c r="Q33" s="150"/>
      <c r="R33" s="174"/>
      <c r="S33" s="74"/>
      <c r="T33" s="74"/>
    </row>
    <row r="34" spans="1:20" s="74" customFormat="1" x14ac:dyDescent="0.2">
      <c r="A34" s="987"/>
      <c r="B34" s="711"/>
      <c r="C34" s="920"/>
      <c r="D34" s="923" t="s">
        <v>422</v>
      </c>
      <c r="E34" s="719">
        <v>3696.9180000000001</v>
      </c>
      <c r="F34" s="451"/>
      <c r="G34" s="150">
        <v>388.76100000000002</v>
      </c>
      <c r="H34" s="150"/>
      <c r="I34" s="150">
        <f>E34+G34</f>
        <v>4085.6790000000001</v>
      </c>
      <c r="J34" s="150"/>
      <c r="K34" s="150">
        <f>Q34-I34</f>
        <v>39040.91779729964</v>
      </c>
      <c r="L34" s="150"/>
      <c r="M34" s="150"/>
      <c r="N34" s="150"/>
      <c r="O34" s="150"/>
      <c r="P34" s="150"/>
      <c r="Q34" s="150">
        <v>43126.596797299637</v>
      </c>
      <c r="R34" s="174"/>
    </row>
    <row r="35" spans="1:20" s="74" customFormat="1" ht="9" customHeight="1" x14ac:dyDescent="0.2">
      <c r="A35" s="987"/>
      <c r="B35" s="711"/>
      <c r="C35" s="920"/>
      <c r="D35" s="923"/>
      <c r="E35" s="222"/>
      <c r="F35" s="222"/>
      <c r="G35" s="222"/>
      <c r="H35" s="222"/>
      <c r="I35" s="222"/>
      <c r="J35" s="222"/>
      <c r="K35" s="222"/>
      <c r="L35" s="222"/>
      <c r="M35" s="222"/>
      <c r="N35" s="222"/>
      <c r="O35" s="222"/>
      <c r="P35" s="222"/>
      <c r="Q35" s="222"/>
      <c r="R35" s="174"/>
    </row>
    <row r="36" spans="1:20" s="74" customFormat="1" x14ac:dyDescent="0.2">
      <c r="A36" s="987"/>
      <c r="B36" s="711">
        <v>2020</v>
      </c>
      <c r="C36" s="920"/>
      <c r="D36" s="923" t="s">
        <v>41</v>
      </c>
      <c r="E36" s="719">
        <v>4757.1059999999998</v>
      </c>
      <c r="F36" s="451"/>
      <c r="G36" s="150">
        <v>613.923</v>
      </c>
      <c r="H36" s="150"/>
      <c r="I36" s="150">
        <f>E36+G36</f>
        <v>5371.0289999999995</v>
      </c>
      <c r="J36" s="150"/>
      <c r="K36" s="150">
        <f>Q36-I36</f>
        <v>44454.212123713602</v>
      </c>
      <c r="L36" s="150"/>
      <c r="M36" s="150"/>
      <c r="N36" s="150"/>
      <c r="O36" s="150"/>
      <c r="P36" s="150"/>
      <c r="Q36" s="150">
        <v>49825.241123713604</v>
      </c>
      <c r="R36" s="174"/>
    </row>
    <row r="37" spans="1:20" s="74" customFormat="1" ht="6" customHeight="1" x14ac:dyDescent="0.2">
      <c r="A37" s="987"/>
      <c r="B37" s="711"/>
      <c r="C37" s="920"/>
      <c r="D37" s="923"/>
      <c r="E37" s="222"/>
      <c r="F37" s="222"/>
      <c r="G37" s="222"/>
      <c r="H37" s="222"/>
      <c r="I37" s="222"/>
      <c r="J37" s="222"/>
      <c r="K37" s="222"/>
      <c r="L37" s="222"/>
      <c r="M37" s="222"/>
      <c r="N37" s="222"/>
      <c r="O37" s="222"/>
      <c r="P37" s="222"/>
      <c r="Q37" s="222"/>
      <c r="R37" s="174"/>
    </row>
    <row r="38" spans="1:20" s="74" customFormat="1" ht="10.95" customHeight="1" x14ac:dyDescent="0.2">
      <c r="A38" s="987"/>
      <c r="B38" s="110"/>
      <c r="C38" s="920"/>
      <c r="D38" s="923" t="s">
        <v>423</v>
      </c>
      <c r="E38" s="719">
        <v>3835.7939999999999</v>
      </c>
      <c r="F38" s="451"/>
      <c r="G38" s="150">
        <v>389.71300000000002</v>
      </c>
      <c r="H38" s="150"/>
      <c r="I38" s="150">
        <f>E38+G38</f>
        <v>4225.5069999999996</v>
      </c>
      <c r="J38" s="150"/>
      <c r="K38" s="150">
        <f>Q38-I38</f>
        <v>38328.356</v>
      </c>
      <c r="L38" s="150"/>
      <c r="M38" s="150"/>
      <c r="N38" s="150"/>
      <c r="O38" s="150"/>
      <c r="P38" s="150"/>
      <c r="Q38" s="150">
        <v>42553.862999999998</v>
      </c>
      <c r="R38" s="174"/>
    </row>
    <row r="39" spans="1:20" s="74" customFormat="1" ht="7.2" customHeight="1" x14ac:dyDescent="0.2">
      <c r="A39" s="987"/>
      <c r="B39" s="714"/>
      <c r="C39" s="388"/>
      <c r="D39" s="923"/>
      <c r="E39" s="222"/>
      <c r="F39" s="222"/>
      <c r="G39" s="222"/>
      <c r="H39" s="222"/>
      <c r="I39" s="222"/>
      <c r="J39" s="222"/>
      <c r="K39" s="222"/>
      <c r="L39" s="222"/>
      <c r="M39" s="222"/>
      <c r="N39" s="222"/>
      <c r="O39" s="222"/>
      <c r="P39" s="222"/>
      <c r="Q39" s="222"/>
      <c r="R39" s="174"/>
    </row>
    <row r="40" spans="1:20" s="74" customFormat="1" x14ac:dyDescent="0.2">
      <c r="A40" s="987"/>
      <c r="B40" s="711"/>
      <c r="C40" s="920"/>
      <c r="D40" s="923" t="s">
        <v>422</v>
      </c>
      <c r="E40" s="719">
        <v>4740.2610000000004</v>
      </c>
      <c r="F40" s="451"/>
      <c r="G40" s="150">
        <v>304.399</v>
      </c>
      <c r="H40" s="150"/>
      <c r="I40" s="150">
        <f>E40+G40</f>
        <v>5044.6600000000008</v>
      </c>
      <c r="J40" s="150"/>
      <c r="K40" s="150">
        <f>Q40-I40</f>
        <v>44898.222311151316</v>
      </c>
      <c r="L40" s="150"/>
      <c r="M40" s="150"/>
      <c r="N40" s="150"/>
      <c r="O40" s="150"/>
      <c r="P40" s="150"/>
      <c r="Q40" s="150">
        <v>49942.882311151319</v>
      </c>
      <c r="R40" s="174"/>
    </row>
    <row r="41" spans="1:20" ht="9" customHeight="1" x14ac:dyDescent="0.2">
      <c r="A41" s="987"/>
      <c r="B41" s="721"/>
      <c r="C41" s="144"/>
      <c r="D41" s="144"/>
      <c r="E41" s="334"/>
      <c r="F41" s="334"/>
      <c r="G41" s="334"/>
      <c r="H41" s="334"/>
      <c r="I41" s="334"/>
      <c r="J41" s="334"/>
      <c r="K41" s="334"/>
      <c r="L41" s="334"/>
      <c r="M41" s="334"/>
      <c r="N41" s="334"/>
      <c r="O41" s="334"/>
      <c r="P41" s="334"/>
      <c r="Q41" s="334"/>
      <c r="R41" s="183"/>
    </row>
    <row r="42" spans="1:20" s="701" customFormat="1" ht="15" customHeight="1" x14ac:dyDescent="0.25">
      <c r="A42" s="987"/>
      <c r="B42" s="138" t="s">
        <v>42</v>
      </c>
      <c r="D42" s="722"/>
      <c r="E42" s="723"/>
      <c r="F42" s="724"/>
      <c r="G42" s="723"/>
      <c r="H42" s="723"/>
      <c r="I42" s="723"/>
      <c r="J42" s="725"/>
      <c r="K42" s="729"/>
      <c r="L42" s="84"/>
      <c r="M42" s="730"/>
      <c r="O42" s="729"/>
      <c r="P42" s="720"/>
      <c r="Q42" s="725"/>
    </row>
    <row r="43" spans="1:20" s="701" customFormat="1" ht="10.5" customHeight="1" x14ac:dyDescent="0.2">
      <c r="A43" s="725"/>
      <c r="B43" s="138" t="s">
        <v>63</v>
      </c>
      <c r="D43" s="722"/>
      <c r="E43" s="723"/>
      <c r="F43" s="723"/>
      <c r="G43" s="723"/>
      <c r="H43" s="723"/>
      <c r="I43" s="723"/>
      <c r="J43" s="725"/>
      <c r="K43" s="725"/>
      <c r="L43" s="725"/>
      <c r="M43" s="731"/>
      <c r="O43" s="725"/>
      <c r="P43" s="725"/>
      <c r="Q43" s="725"/>
      <c r="T43" s="83"/>
    </row>
    <row r="44" spans="1:20" x14ac:dyDescent="0.2">
      <c r="D44" s="132" t="s">
        <v>64</v>
      </c>
      <c r="E44" s="74"/>
      <c r="F44" s="74"/>
      <c r="G44" s="74"/>
      <c r="H44" s="74"/>
      <c r="I44" s="74"/>
    </row>
    <row r="45" spans="1:20" x14ac:dyDescent="0.2">
      <c r="D45" s="660" t="s">
        <v>47</v>
      </c>
      <c r="E45" s="74"/>
      <c r="F45" s="74"/>
      <c r="G45" s="74"/>
      <c r="H45" s="74"/>
      <c r="I45" s="74"/>
    </row>
  </sheetData>
  <mergeCells count="5">
    <mergeCell ref="P3:R3"/>
    <mergeCell ref="Q4:R4"/>
    <mergeCell ref="B7:C7"/>
    <mergeCell ref="B8:C8"/>
    <mergeCell ref="A4:A42"/>
  </mergeCells>
  <printOptions verticalCentered="1"/>
  <pageMargins left="0.24" right="0.24" top="0.51" bottom="0.51" header="0.51" footer="0.51"/>
  <pageSetup paperSize="9" scale="98" orientation="landscape" horizontalDpi="4294967293"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00B0F0"/>
    <pageSetUpPr fitToPage="1"/>
  </sheetPr>
  <dimension ref="A1:AN69"/>
  <sheetViews>
    <sheetView zoomScaleNormal="100" zoomScaleSheetLayoutView="100" workbookViewId="0"/>
  </sheetViews>
  <sheetFormatPr defaultColWidth="7.6640625" defaultRowHeight="13.2" x14ac:dyDescent="0.25"/>
  <cols>
    <col min="1" max="1" width="4.33203125" style="668" customWidth="1"/>
    <col min="2" max="2" width="21.33203125" style="668" customWidth="1"/>
    <col min="3" max="3" width="6.6640625" style="668" customWidth="1"/>
    <col min="4" max="4" width="0.6640625" style="668" customWidth="1"/>
    <col min="5" max="5" width="7.44140625" style="668" customWidth="1"/>
    <col min="6" max="6" width="0.6640625" style="668" customWidth="1"/>
    <col min="7" max="7" width="6.6640625" style="668" customWidth="1"/>
    <col min="8" max="8" width="0.6640625" style="668" customWidth="1"/>
    <col min="9" max="9" width="8.33203125" style="668" customWidth="1"/>
    <col min="10" max="10" width="1.33203125" style="668" customWidth="1"/>
    <col min="11" max="11" width="8.109375" style="668" customWidth="1"/>
    <col min="12" max="12" width="1.33203125" style="668" customWidth="1"/>
    <col min="13" max="13" width="8" style="668" customWidth="1"/>
    <col min="14" max="14" width="0.6640625" style="668" customWidth="1"/>
    <col min="15" max="15" width="7.6640625" style="668" bestFit="1" customWidth="1"/>
    <col min="16" max="16" width="0.6640625" style="668" customWidth="1"/>
    <col min="17" max="17" width="8.44140625" style="668" customWidth="1"/>
    <col min="18" max="18" width="0.6640625" style="668" customWidth="1"/>
    <col min="19" max="19" width="8.5546875" style="668" customWidth="1"/>
    <col min="20" max="20" width="0.6640625" style="668" customWidth="1"/>
    <col min="21" max="21" width="8.33203125" style="668" customWidth="1"/>
    <col min="22" max="22" width="1.44140625" style="668" customWidth="1"/>
    <col min="23" max="23" width="7.44140625" style="668" customWidth="1"/>
    <col min="24" max="24" width="0.6640625" style="668" customWidth="1"/>
    <col min="25" max="25" width="7.44140625" style="668" customWidth="1"/>
    <col min="26" max="26" width="0.6640625" style="668" customWidth="1"/>
    <col min="27" max="27" width="7" style="668" customWidth="1"/>
    <col min="28" max="28" width="0.6640625" style="668" customWidth="1"/>
    <col min="29" max="29" width="8.109375" style="668" customWidth="1"/>
    <col min="30" max="30" width="0.6640625" style="668" customWidth="1"/>
    <col min="31" max="31" width="7.5546875" style="668" customWidth="1"/>
    <col min="32" max="32" width="1.88671875" style="668" customWidth="1"/>
    <col min="33" max="33" width="1.33203125" style="668" customWidth="1"/>
    <col min="34" max="35" width="7.6640625" style="668" customWidth="1"/>
    <col min="36" max="16384" width="7.6640625" style="668"/>
  </cols>
  <sheetData>
    <row r="1" spans="1:32" ht="12" customHeight="1" x14ac:dyDescent="0.25">
      <c r="B1" s="501" t="s">
        <v>66</v>
      </c>
      <c r="C1" s="501"/>
      <c r="D1" s="501"/>
      <c r="E1" s="501"/>
      <c r="F1" s="501"/>
      <c r="G1" s="501"/>
      <c r="H1" s="501"/>
    </row>
    <row r="2" spans="1:32" ht="12" customHeight="1" x14ac:dyDescent="0.25">
      <c r="B2" s="82" t="s">
        <v>67</v>
      </c>
      <c r="C2" s="78"/>
      <c r="D2" s="78"/>
      <c r="E2" s="78"/>
      <c r="F2" s="78"/>
      <c r="G2" s="78"/>
      <c r="H2" s="78"/>
      <c r="I2" s="682"/>
      <c r="J2" s="682"/>
      <c r="K2" s="682"/>
      <c r="L2" s="682"/>
      <c r="M2" s="682"/>
      <c r="N2" s="682"/>
      <c r="O2" s="682"/>
      <c r="P2" s="682"/>
      <c r="Q2" s="682"/>
      <c r="R2" s="682"/>
      <c r="S2" s="682"/>
      <c r="T2" s="682"/>
      <c r="U2" s="682"/>
      <c r="V2" s="682"/>
    </row>
    <row r="3" spans="1:32" ht="12" customHeight="1" x14ac:dyDescent="0.25">
      <c r="A3" s="978" t="s">
        <v>414</v>
      </c>
      <c r="O3" s="682"/>
      <c r="AA3" s="138"/>
      <c r="AB3" s="981" t="s">
        <v>2</v>
      </c>
      <c r="AC3" s="981"/>
      <c r="AD3" s="981"/>
      <c r="AE3" s="981"/>
      <c r="AF3" s="981"/>
    </row>
    <row r="4" spans="1:32" s="73" customFormat="1" ht="12" customHeight="1" x14ac:dyDescent="0.2">
      <c r="A4" s="988"/>
      <c r="AB4" s="283"/>
      <c r="AC4" s="982" t="s">
        <v>3</v>
      </c>
      <c r="AD4" s="982"/>
      <c r="AE4" s="982"/>
      <c r="AF4" s="982"/>
    </row>
    <row r="5" spans="1:32" s="73" customFormat="1" ht="5.25" customHeight="1" thickBot="1" x14ac:dyDescent="0.25">
      <c r="A5" s="988"/>
    </row>
    <row r="6" spans="1:32" s="73" customFormat="1" ht="6" customHeight="1" x14ac:dyDescent="0.2">
      <c r="A6" s="988"/>
      <c r="B6" s="502"/>
      <c r="C6" s="285"/>
      <c r="D6" s="285"/>
      <c r="E6" s="285"/>
      <c r="F6" s="285"/>
      <c r="G6" s="285"/>
      <c r="H6" s="285"/>
      <c r="I6" s="285"/>
      <c r="J6" s="285"/>
      <c r="K6" s="285"/>
      <c r="L6" s="285"/>
      <c r="M6" s="285"/>
      <c r="N6" s="285"/>
      <c r="O6" s="285"/>
      <c r="P6" s="285"/>
      <c r="Q6" s="285"/>
      <c r="R6" s="285"/>
      <c r="S6" s="285"/>
      <c r="T6" s="285"/>
      <c r="U6" s="285"/>
      <c r="V6" s="285"/>
      <c r="W6" s="285"/>
      <c r="X6" s="285"/>
      <c r="Y6" s="285"/>
      <c r="Z6" s="285"/>
      <c r="AA6" s="285"/>
      <c r="AB6" s="285"/>
      <c r="AC6" s="285"/>
      <c r="AD6" s="285"/>
      <c r="AE6" s="285"/>
      <c r="AF6" s="545"/>
    </row>
    <row r="7" spans="1:32" s="73" customFormat="1" ht="11.25" customHeight="1" x14ac:dyDescent="0.2">
      <c r="A7" s="988"/>
      <c r="B7" s="503" t="s">
        <v>69</v>
      </c>
      <c r="C7" s="189" t="s">
        <v>70</v>
      </c>
      <c r="D7" s="189"/>
      <c r="E7" s="189"/>
      <c r="F7" s="189"/>
      <c r="G7" s="189"/>
      <c r="H7" s="189"/>
      <c r="I7" s="187"/>
      <c r="J7" s="187"/>
      <c r="K7" s="187"/>
      <c r="L7" s="187"/>
      <c r="M7" s="189" t="s">
        <v>71</v>
      </c>
      <c r="N7" s="189"/>
      <c r="O7" s="189"/>
      <c r="P7" s="189"/>
      <c r="Q7" s="189"/>
      <c r="R7" s="189"/>
      <c r="S7" s="189"/>
      <c r="T7" s="189"/>
      <c r="U7" s="189"/>
      <c r="V7" s="189"/>
      <c r="W7" s="189" t="s">
        <v>13</v>
      </c>
      <c r="X7" s="189"/>
      <c r="Y7" s="189"/>
      <c r="Z7" s="189"/>
      <c r="AA7" s="189"/>
      <c r="AB7" s="189"/>
      <c r="AC7" s="189"/>
      <c r="AD7" s="189"/>
      <c r="AE7" s="187"/>
      <c r="AF7" s="208"/>
    </row>
    <row r="8" spans="1:32" s="73" customFormat="1" ht="10.5" customHeight="1" x14ac:dyDescent="0.2">
      <c r="A8" s="988"/>
      <c r="B8" s="504" t="s">
        <v>72</v>
      </c>
      <c r="C8" s="104" t="s">
        <v>73</v>
      </c>
      <c r="D8" s="104"/>
      <c r="E8" s="104"/>
      <c r="F8" s="104"/>
      <c r="G8" s="104"/>
      <c r="H8" s="104"/>
      <c r="I8" s="146"/>
      <c r="J8" s="146"/>
      <c r="K8" s="146"/>
      <c r="L8" s="146"/>
      <c r="M8" s="296" t="s">
        <v>74</v>
      </c>
      <c r="N8" s="296"/>
      <c r="O8" s="296"/>
      <c r="P8" s="296"/>
      <c r="Q8" s="296"/>
      <c r="R8" s="296"/>
      <c r="S8" s="296"/>
      <c r="T8" s="296"/>
      <c r="U8" s="296"/>
      <c r="V8" s="296"/>
      <c r="W8" s="296" t="s">
        <v>22</v>
      </c>
      <c r="X8" s="296"/>
      <c r="Y8" s="296"/>
      <c r="Z8" s="296"/>
      <c r="AA8" s="296"/>
      <c r="AB8" s="296"/>
      <c r="AC8" s="296"/>
      <c r="AD8" s="296"/>
      <c r="AE8" s="187"/>
      <c r="AF8" s="208"/>
    </row>
    <row r="9" spans="1:32" s="73" customFormat="1" ht="3.75" customHeight="1" x14ac:dyDescent="0.2">
      <c r="A9" s="988"/>
      <c r="B9" s="185"/>
      <c r="C9" s="317"/>
      <c r="D9" s="317"/>
      <c r="E9" s="317"/>
      <c r="F9" s="317"/>
      <c r="G9" s="317"/>
      <c r="H9" s="317"/>
      <c r="I9" s="317"/>
      <c r="J9" s="317"/>
      <c r="K9" s="317"/>
      <c r="L9" s="187"/>
      <c r="M9" s="317"/>
      <c r="N9" s="317"/>
      <c r="O9" s="317"/>
      <c r="P9" s="317"/>
      <c r="Q9" s="317"/>
      <c r="R9" s="317"/>
      <c r="S9" s="317"/>
      <c r="T9" s="317"/>
      <c r="U9" s="317"/>
      <c r="V9" s="187"/>
      <c r="W9" s="317"/>
      <c r="X9" s="317"/>
      <c r="Y9" s="317"/>
      <c r="Z9" s="317"/>
      <c r="AA9" s="317"/>
      <c r="AB9" s="317"/>
      <c r="AC9" s="317"/>
      <c r="AD9" s="317"/>
      <c r="AE9" s="317"/>
      <c r="AF9" s="208"/>
    </row>
    <row r="10" spans="1:32" s="73" customFormat="1" ht="2.25" customHeight="1" x14ac:dyDescent="0.2">
      <c r="A10" s="988"/>
      <c r="B10" s="185"/>
      <c r="C10" s="187"/>
      <c r="D10" s="187"/>
      <c r="E10" s="187"/>
      <c r="F10" s="187"/>
      <c r="G10" s="187"/>
      <c r="H10" s="187"/>
      <c r="I10" s="187"/>
      <c r="J10" s="187"/>
      <c r="K10" s="187"/>
      <c r="L10" s="187"/>
      <c r="M10" s="187"/>
      <c r="N10" s="187"/>
      <c r="O10" s="187"/>
      <c r="P10" s="187"/>
      <c r="Q10" s="187"/>
      <c r="R10" s="187"/>
      <c r="S10" s="187"/>
      <c r="T10" s="187"/>
      <c r="U10" s="187"/>
      <c r="V10" s="187"/>
      <c r="W10" s="189"/>
      <c r="X10" s="189"/>
      <c r="Y10" s="189"/>
      <c r="Z10" s="189"/>
      <c r="AA10" s="189"/>
      <c r="AB10" s="187"/>
      <c r="AC10" s="187"/>
      <c r="AD10" s="187"/>
      <c r="AE10" s="187"/>
      <c r="AF10" s="208"/>
    </row>
    <row r="11" spans="1:32" s="73" customFormat="1" ht="11.25" customHeight="1" x14ac:dyDescent="0.2">
      <c r="A11" s="988"/>
      <c r="B11" s="185"/>
      <c r="C11" s="991">
        <v>2021</v>
      </c>
      <c r="D11" s="991"/>
      <c r="E11" s="991"/>
      <c r="F11" s="991"/>
      <c r="G11" s="991"/>
      <c r="H11" s="357"/>
      <c r="I11" s="989" t="s">
        <v>417</v>
      </c>
      <c r="J11" s="989"/>
      <c r="K11" s="989"/>
      <c r="L11" s="855"/>
      <c r="M11" s="991">
        <v>2021</v>
      </c>
      <c r="N11" s="991"/>
      <c r="O11" s="991"/>
      <c r="P11" s="991"/>
      <c r="Q11" s="991"/>
      <c r="R11" s="357"/>
      <c r="S11" s="989" t="s">
        <v>417</v>
      </c>
      <c r="T11" s="989"/>
      <c r="U11" s="989"/>
      <c r="V11" s="855"/>
      <c r="W11" s="991">
        <v>2021</v>
      </c>
      <c r="X11" s="991"/>
      <c r="Y11" s="991"/>
      <c r="Z11" s="991"/>
      <c r="AA11" s="991"/>
      <c r="AB11" s="357"/>
      <c r="AC11" s="989" t="s">
        <v>417</v>
      </c>
      <c r="AD11" s="989"/>
      <c r="AE11" s="989"/>
      <c r="AF11" s="695"/>
    </row>
    <row r="12" spans="1:32" s="73" customFormat="1" ht="11.25" customHeight="1" x14ac:dyDescent="0.2">
      <c r="A12" s="988"/>
      <c r="B12" s="512"/>
      <c r="C12" s="448"/>
      <c r="D12" s="448"/>
      <c r="E12" s="448"/>
      <c r="F12" s="448"/>
      <c r="G12" s="448"/>
      <c r="H12" s="911"/>
      <c r="I12" s="990" t="s">
        <v>418</v>
      </c>
      <c r="J12" s="990"/>
      <c r="K12" s="990"/>
      <c r="L12" s="146"/>
      <c r="M12" s="448"/>
      <c r="N12" s="448"/>
      <c r="O12" s="448"/>
      <c r="P12" s="448"/>
      <c r="Q12" s="448"/>
      <c r="R12" s="883"/>
      <c r="S12" s="990" t="s">
        <v>418</v>
      </c>
      <c r="T12" s="990"/>
      <c r="U12" s="990"/>
      <c r="V12" s="146"/>
      <c r="W12" s="448"/>
      <c r="X12" s="448"/>
      <c r="Y12" s="448"/>
      <c r="Z12" s="448"/>
      <c r="AA12" s="448"/>
      <c r="AB12" s="945"/>
      <c r="AC12" s="990" t="s">
        <v>418</v>
      </c>
      <c r="AD12" s="990"/>
      <c r="AE12" s="990"/>
      <c r="AF12" s="168"/>
    </row>
    <row r="13" spans="1:32" s="73" customFormat="1" ht="4.5" customHeight="1" x14ac:dyDescent="0.2">
      <c r="A13" s="988"/>
      <c r="B13" s="185"/>
      <c r="C13" s="449"/>
      <c r="D13" s="449"/>
      <c r="E13" s="449"/>
      <c r="F13" s="449"/>
      <c r="G13" s="449"/>
      <c r="H13" s="449"/>
      <c r="I13" s="449"/>
      <c r="J13" s="449"/>
      <c r="K13" s="449"/>
      <c r="L13" s="146"/>
      <c r="M13" s="449"/>
      <c r="N13" s="449"/>
      <c r="O13" s="449"/>
      <c r="P13" s="449"/>
      <c r="Q13" s="449"/>
      <c r="R13" s="449"/>
      <c r="S13" s="449"/>
      <c r="T13" s="449"/>
      <c r="U13" s="449"/>
      <c r="V13" s="146"/>
      <c r="W13" s="449"/>
      <c r="X13" s="449"/>
      <c r="Y13" s="449"/>
      <c r="Z13" s="449"/>
      <c r="AA13" s="449"/>
      <c r="AB13" s="449"/>
      <c r="AC13" s="449"/>
      <c r="AD13" s="449"/>
      <c r="AE13" s="449"/>
      <c r="AF13" s="168"/>
    </row>
    <row r="14" spans="1:32" s="73" customFormat="1" ht="12.75" customHeight="1" x14ac:dyDescent="0.2">
      <c r="A14" s="988"/>
      <c r="B14" s="185"/>
      <c r="C14" s="947" t="s">
        <v>429</v>
      </c>
      <c r="D14" s="882"/>
      <c r="E14" s="970" t="s">
        <v>423</v>
      </c>
      <c r="F14" s="970"/>
      <c r="G14" s="970" t="s">
        <v>422</v>
      </c>
      <c r="H14" s="909"/>
      <c r="I14" s="918" t="s">
        <v>430</v>
      </c>
      <c r="J14" s="918"/>
      <c r="K14" s="918" t="s">
        <v>431</v>
      </c>
      <c r="L14" s="476"/>
      <c r="M14" s="970" t="s">
        <v>429</v>
      </c>
      <c r="N14" s="969"/>
      <c r="O14" s="970" t="s">
        <v>423</v>
      </c>
      <c r="P14" s="970"/>
      <c r="Q14" s="970" t="s">
        <v>422</v>
      </c>
      <c r="R14" s="969"/>
      <c r="S14" s="970" t="s">
        <v>430</v>
      </c>
      <c r="T14" s="970"/>
      <c r="U14" s="970" t="s">
        <v>431</v>
      </c>
      <c r="V14" s="476"/>
      <c r="W14" s="970" t="s">
        <v>429</v>
      </c>
      <c r="X14" s="969"/>
      <c r="Y14" s="970" t="s">
        <v>423</v>
      </c>
      <c r="Z14" s="970"/>
      <c r="AA14" s="970" t="s">
        <v>422</v>
      </c>
      <c r="AB14" s="969"/>
      <c r="AC14" s="970" t="s">
        <v>430</v>
      </c>
      <c r="AD14" s="970"/>
      <c r="AE14" s="970" t="s">
        <v>431</v>
      </c>
      <c r="AF14" s="633"/>
    </row>
    <row r="15" spans="1:32" s="73" customFormat="1" ht="10.199999999999999" x14ac:dyDescent="0.2">
      <c r="A15" s="988"/>
      <c r="B15" s="185"/>
      <c r="C15" s="401"/>
      <c r="D15" s="365"/>
      <c r="E15" s="401"/>
      <c r="F15" s="912"/>
      <c r="G15" s="401"/>
      <c r="H15" s="910"/>
      <c r="I15" s="918">
        <v>2021</v>
      </c>
      <c r="J15" s="918"/>
      <c r="K15" s="918">
        <v>2020</v>
      </c>
      <c r="L15" s="477"/>
      <c r="M15" s="401"/>
      <c r="N15" s="912"/>
      <c r="O15" s="401"/>
      <c r="P15" s="912"/>
      <c r="Q15" s="401"/>
      <c r="R15" s="912"/>
      <c r="S15" s="961">
        <v>2021</v>
      </c>
      <c r="T15" s="961"/>
      <c r="U15" s="961">
        <v>2020</v>
      </c>
      <c r="V15" s="491"/>
      <c r="W15" s="401"/>
      <c r="X15" s="912"/>
      <c r="Y15" s="401"/>
      <c r="Z15" s="912"/>
      <c r="AA15" s="401"/>
      <c r="AB15" s="912"/>
      <c r="AC15" s="961">
        <v>2021</v>
      </c>
      <c r="AD15" s="961"/>
      <c r="AE15" s="961">
        <v>2020</v>
      </c>
      <c r="AF15" s="584"/>
    </row>
    <row r="16" spans="1:32" s="73" customFormat="1" ht="2.25" customHeight="1" x14ac:dyDescent="0.2">
      <c r="A16" s="988"/>
      <c r="B16" s="315"/>
      <c r="C16" s="669"/>
      <c r="D16" s="669"/>
      <c r="E16" s="669"/>
      <c r="F16" s="669"/>
      <c r="G16" s="669"/>
      <c r="H16" s="669"/>
      <c r="I16" s="317"/>
      <c r="J16" s="317"/>
      <c r="K16" s="317"/>
      <c r="L16" s="98"/>
      <c r="M16" s="669"/>
      <c r="N16" s="669"/>
      <c r="O16" s="669"/>
      <c r="P16" s="669"/>
      <c r="Q16" s="669"/>
      <c r="R16" s="317"/>
      <c r="S16" s="317"/>
      <c r="T16" s="317"/>
      <c r="U16" s="317"/>
      <c r="V16" s="317"/>
      <c r="W16" s="317"/>
      <c r="X16" s="317"/>
      <c r="Y16" s="317"/>
      <c r="Z16" s="317"/>
      <c r="AA16" s="317"/>
      <c r="AB16" s="98"/>
      <c r="AC16" s="98"/>
      <c r="AD16" s="98"/>
      <c r="AE16" s="98"/>
      <c r="AF16" s="208"/>
    </row>
    <row r="17" spans="1:40" s="73" customFormat="1" ht="5.25" customHeight="1" x14ac:dyDescent="0.2">
      <c r="A17" s="988"/>
      <c r="B17" s="109"/>
      <c r="C17" s="127"/>
      <c r="D17" s="127"/>
      <c r="E17" s="127"/>
      <c r="F17" s="127"/>
      <c r="G17" s="127"/>
      <c r="H17" s="127"/>
      <c r="I17" s="128"/>
      <c r="J17" s="128"/>
      <c r="K17" s="128"/>
      <c r="L17" s="451"/>
      <c r="M17" s="127"/>
      <c r="N17" s="127"/>
      <c r="O17" s="127"/>
      <c r="P17" s="127"/>
      <c r="Q17" s="127"/>
      <c r="R17" s="128"/>
      <c r="S17" s="127"/>
      <c r="T17" s="128"/>
      <c r="U17" s="127"/>
      <c r="V17" s="128"/>
      <c r="W17" s="127"/>
      <c r="X17" s="128"/>
      <c r="Y17" s="127"/>
      <c r="Z17" s="128"/>
      <c r="AA17" s="127"/>
      <c r="AB17" s="451"/>
      <c r="AC17" s="127"/>
      <c r="AD17" s="451"/>
      <c r="AE17" s="451"/>
      <c r="AF17" s="547"/>
      <c r="AG17" s="74"/>
      <c r="AH17" s="74"/>
      <c r="AI17" s="74"/>
    </row>
    <row r="18" spans="1:40" s="74" customFormat="1" ht="10.199999999999999" x14ac:dyDescent="0.2">
      <c r="A18" s="988"/>
      <c r="B18" s="505" t="s">
        <v>75</v>
      </c>
      <c r="C18" s="564">
        <v>0</v>
      </c>
      <c r="D18" s="128"/>
      <c r="E18" s="564">
        <v>0</v>
      </c>
      <c r="F18" s="128"/>
      <c r="G18" s="564">
        <v>0</v>
      </c>
      <c r="H18" s="843"/>
      <c r="I18" s="903">
        <v>0</v>
      </c>
      <c r="J18" s="906"/>
      <c r="K18" s="904">
        <v>0</v>
      </c>
      <c r="L18" s="639"/>
      <c r="M18" s="129">
        <v>0</v>
      </c>
      <c r="N18" s="128"/>
      <c r="O18" s="129">
        <v>45.555</v>
      </c>
      <c r="P18" s="128"/>
      <c r="Q18" s="129">
        <v>133.6</v>
      </c>
      <c r="R18" s="843"/>
      <c r="S18" s="904">
        <v>3305.0642000000003</v>
      </c>
      <c r="T18" s="906"/>
      <c r="U18" s="904">
        <v>285.16000000000003</v>
      </c>
      <c r="V18" s="604"/>
      <c r="W18" s="129">
        <v>0</v>
      </c>
      <c r="X18" s="128"/>
      <c r="Y18" s="129">
        <v>45.555</v>
      </c>
      <c r="Z18" s="128"/>
      <c r="AA18" s="129">
        <v>133.6</v>
      </c>
      <c r="AB18" s="843"/>
      <c r="AC18" s="904">
        <v>3305.0642000000003</v>
      </c>
      <c r="AD18" s="906"/>
      <c r="AE18" s="904">
        <v>285.65995000000004</v>
      </c>
      <c r="AF18" s="174"/>
    </row>
    <row r="19" spans="1:40" s="74" customFormat="1" ht="10.5" customHeight="1" x14ac:dyDescent="0.2">
      <c r="A19" s="988"/>
      <c r="B19" s="506" t="s">
        <v>76</v>
      </c>
      <c r="C19" s="895"/>
      <c r="D19" s="128"/>
      <c r="E19" s="895"/>
      <c r="F19" s="128"/>
      <c r="G19" s="895"/>
      <c r="H19" s="845"/>
      <c r="I19" s="904"/>
      <c r="J19" s="907"/>
      <c r="K19" s="719"/>
      <c r="L19" s="639"/>
      <c r="M19" s="895"/>
      <c r="N19" s="128"/>
      <c r="O19" s="895"/>
      <c r="P19" s="128"/>
      <c r="Q19" s="895"/>
      <c r="R19" s="845"/>
      <c r="S19" s="904"/>
      <c r="T19" s="907"/>
      <c r="U19" s="719"/>
      <c r="V19" s="604"/>
      <c r="W19" s="895"/>
      <c r="X19" s="128"/>
      <c r="Y19" s="895"/>
      <c r="Z19" s="128"/>
      <c r="AA19" s="895"/>
      <c r="AB19" s="845"/>
      <c r="AC19" s="904"/>
      <c r="AD19" s="907"/>
      <c r="AE19" s="719"/>
      <c r="AF19" s="174"/>
    </row>
    <row r="20" spans="1:40" s="74" customFormat="1" ht="18" customHeight="1" x14ac:dyDescent="0.2">
      <c r="A20" s="988"/>
      <c r="B20" s="505" t="s">
        <v>77</v>
      </c>
      <c r="C20" s="129">
        <v>0</v>
      </c>
      <c r="D20" s="128"/>
      <c r="E20" s="129">
        <v>0</v>
      </c>
      <c r="F20" s="128"/>
      <c r="G20" s="129">
        <v>0</v>
      </c>
      <c r="H20" s="845"/>
      <c r="I20" s="904">
        <v>26.849820000000001</v>
      </c>
      <c r="J20" s="907"/>
      <c r="K20" s="904">
        <v>42.954639999999998</v>
      </c>
      <c r="L20" s="639"/>
      <c r="M20" s="129">
        <v>1820.3014089999999</v>
      </c>
      <c r="N20" s="128"/>
      <c r="O20" s="129">
        <v>1829.1780789999998</v>
      </c>
      <c r="P20" s="128"/>
      <c r="Q20" s="129">
        <v>1872.3605999999997</v>
      </c>
      <c r="R20" s="845"/>
      <c r="S20" s="904">
        <v>21078.956888000001</v>
      </c>
      <c r="T20" s="907"/>
      <c r="U20" s="904">
        <v>19630.695760000002</v>
      </c>
      <c r="V20" s="604"/>
      <c r="W20" s="129">
        <v>1820.3014089999999</v>
      </c>
      <c r="X20" s="128"/>
      <c r="Y20" s="129">
        <v>1829.1780789999998</v>
      </c>
      <c r="Z20" s="128"/>
      <c r="AA20" s="129">
        <v>1872.3605999999997</v>
      </c>
      <c r="AB20" s="845"/>
      <c r="AC20" s="904">
        <v>21105.806708</v>
      </c>
      <c r="AD20" s="907"/>
      <c r="AE20" s="904">
        <v>19673.650400000002</v>
      </c>
      <c r="AF20" s="174"/>
    </row>
    <row r="21" spans="1:40" s="74" customFormat="1" ht="10.5" customHeight="1" x14ac:dyDescent="0.2">
      <c r="A21" s="988"/>
      <c r="B21" s="506" t="s">
        <v>78</v>
      </c>
      <c r="C21" s="895"/>
      <c r="D21" s="128"/>
      <c r="E21" s="895"/>
      <c r="F21" s="128"/>
      <c r="G21" s="895"/>
      <c r="H21" s="845"/>
      <c r="I21" s="904"/>
      <c r="J21" s="907"/>
      <c r="K21" s="719"/>
      <c r="L21" s="639"/>
      <c r="M21" s="895"/>
      <c r="N21" s="128"/>
      <c r="O21" s="895"/>
      <c r="P21" s="128"/>
      <c r="Q21" s="895"/>
      <c r="R21" s="845"/>
      <c r="S21" s="904"/>
      <c r="T21" s="907"/>
      <c r="U21" s="719"/>
      <c r="V21" s="604"/>
      <c r="W21" s="895"/>
      <c r="X21" s="128"/>
      <c r="Y21" s="895"/>
      <c r="Z21" s="128"/>
      <c r="AA21" s="895"/>
      <c r="AB21" s="845"/>
      <c r="AC21" s="904"/>
      <c r="AD21" s="907"/>
      <c r="AE21" s="719"/>
      <c r="AF21" s="174"/>
    </row>
    <row r="22" spans="1:40" s="74" customFormat="1" ht="16.5" customHeight="1" x14ac:dyDescent="0.2">
      <c r="A22" s="988"/>
      <c r="B22" s="505" t="s">
        <v>79</v>
      </c>
      <c r="C22" s="129">
        <v>0</v>
      </c>
      <c r="D22" s="128"/>
      <c r="E22" s="129">
        <v>6</v>
      </c>
      <c r="F22" s="128"/>
      <c r="G22" s="129">
        <v>0</v>
      </c>
      <c r="H22" s="845"/>
      <c r="I22" s="904">
        <v>65.930000000000007</v>
      </c>
      <c r="J22" s="907"/>
      <c r="K22" s="719">
        <v>2915.645</v>
      </c>
      <c r="L22" s="639"/>
      <c r="M22" s="129">
        <v>44108.473600000005</v>
      </c>
      <c r="N22" s="128"/>
      <c r="O22" s="129">
        <v>57978.678999999996</v>
      </c>
      <c r="P22" s="128"/>
      <c r="Q22" s="129">
        <v>58638.151299999998</v>
      </c>
      <c r="R22" s="845"/>
      <c r="S22" s="904">
        <v>624267.91966000001</v>
      </c>
      <c r="T22" s="907"/>
      <c r="U22" s="719">
        <v>541549.6825</v>
      </c>
      <c r="V22" s="604"/>
      <c r="W22" s="129">
        <v>44108.473600000005</v>
      </c>
      <c r="X22" s="128"/>
      <c r="Y22" s="129">
        <v>57984.678999999996</v>
      </c>
      <c r="Z22" s="128"/>
      <c r="AA22" s="129">
        <v>58638.151299999998</v>
      </c>
      <c r="AB22" s="845"/>
      <c r="AC22" s="904">
        <v>624333.84966000007</v>
      </c>
      <c r="AD22" s="907"/>
      <c r="AE22" s="719">
        <v>544465.32750000001</v>
      </c>
      <c r="AF22" s="174"/>
    </row>
    <row r="23" spans="1:40" s="74" customFormat="1" ht="11.25" customHeight="1" x14ac:dyDescent="0.2">
      <c r="A23" s="988"/>
      <c r="B23" s="506" t="s">
        <v>80</v>
      </c>
      <c r="C23" s="895"/>
      <c r="D23" s="128"/>
      <c r="E23" s="895"/>
      <c r="F23" s="128"/>
      <c r="G23" s="895"/>
      <c r="H23" s="845"/>
      <c r="I23" s="904"/>
      <c r="J23" s="907"/>
      <c r="K23" s="719"/>
      <c r="L23" s="639"/>
      <c r="M23" s="895"/>
      <c r="N23" s="128"/>
      <c r="O23" s="895"/>
      <c r="P23" s="128"/>
      <c r="Q23" s="895"/>
      <c r="R23" s="845"/>
      <c r="S23" s="904"/>
      <c r="T23" s="907"/>
      <c r="U23" s="719"/>
      <c r="V23" s="604"/>
      <c r="W23" s="895"/>
      <c r="X23" s="128"/>
      <c r="Y23" s="895"/>
      <c r="Z23" s="128"/>
      <c r="AA23" s="895"/>
      <c r="AB23" s="845"/>
      <c r="AC23" s="904"/>
      <c r="AD23" s="907"/>
      <c r="AE23" s="719"/>
      <c r="AF23" s="174"/>
    </row>
    <row r="24" spans="1:40" s="74" customFormat="1" ht="16.5" customHeight="1" x14ac:dyDescent="0.2">
      <c r="A24" s="988"/>
      <c r="B24" s="505" t="s">
        <v>81</v>
      </c>
      <c r="C24" s="129">
        <v>0</v>
      </c>
      <c r="D24" s="128"/>
      <c r="E24" s="129">
        <v>0</v>
      </c>
      <c r="F24" s="128"/>
      <c r="G24" s="129">
        <v>0</v>
      </c>
      <c r="H24" s="846"/>
      <c r="I24" s="904">
        <v>0</v>
      </c>
      <c r="J24" s="907"/>
      <c r="K24" s="904">
        <v>0</v>
      </c>
      <c r="L24" s="639"/>
      <c r="M24" s="129">
        <v>53.567999999999998</v>
      </c>
      <c r="N24" s="128"/>
      <c r="O24" s="129">
        <v>1083.02</v>
      </c>
      <c r="P24" s="128"/>
      <c r="Q24" s="129">
        <v>1522.885</v>
      </c>
      <c r="R24" s="846"/>
      <c r="S24" s="904">
        <v>4500.54846</v>
      </c>
      <c r="T24" s="907"/>
      <c r="U24" s="904">
        <v>740.73315999999988</v>
      </c>
      <c r="V24" s="604"/>
      <c r="W24" s="129">
        <v>53.567999999999998</v>
      </c>
      <c r="X24" s="128"/>
      <c r="Y24" s="129">
        <v>1083.02</v>
      </c>
      <c r="Z24" s="128"/>
      <c r="AA24" s="129">
        <v>1522.885</v>
      </c>
      <c r="AB24" s="846"/>
      <c r="AC24" s="904">
        <v>4500.54846</v>
      </c>
      <c r="AD24" s="907"/>
      <c r="AE24" s="904">
        <v>740.73315999999988</v>
      </c>
      <c r="AF24" s="174"/>
    </row>
    <row r="25" spans="1:40" s="74" customFormat="1" ht="11.25" customHeight="1" x14ac:dyDescent="0.2">
      <c r="A25" s="988"/>
      <c r="B25" s="506" t="s">
        <v>82</v>
      </c>
      <c r="C25" s="896"/>
      <c r="D25" s="128"/>
      <c r="E25" s="896"/>
      <c r="F25" s="128"/>
      <c r="G25" s="896"/>
      <c r="H25" s="845"/>
      <c r="I25" s="905"/>
      <c r="J25" s="907"/>
      <c r="K25" s="719"/>
      <c r="L25" s="179"/>
      <c r="M25" s="129"/>
      <c r="N25" s="128"/>
      <c r="O25" s="129"/>
      <c r="P25" s="128"/>
      <c r="Q25" s="129"/>
      <c r="R25" s="179"/>
      <c r="S25" s="905"/>
      <c r="T25" s="907"/>
      <c r="U25" s="719"/>
      <c r="V25" s="179"/>
      <c r="W25" s="129"/>
      <c r="X25" s="129"/>
      <c r="Y25" s="129"/>
      <c r="Z25" s="129"/>
      <c r="AA25" s="129"/>
      <c r="AB25" s="129"/>
      <c r="AC25" s="905"/>
      <c r="AD25" s="907"/>
      <c r="AE25" s="719"/>
      <c r="AF25" s="548"/>
    </row>
    <row r="26" spans="1:40" s="74" customFormat="1" ht="9.75" customHeight="1" x14ac:dyDescent="0.2">
      <c r="A26" s="988"/>
      <c r="B26" s="119"/>
      <c r="C26" s="843"/>
      <c r="D26" s="128"/>
      <c r="E26" s="843"/>
      <c r="F26" s="128"/>
      <c r="G26" s="843"/>
      <c r="H26" s="847"/>
      <c r="I26" s="848"/>
      <c r="J26" s="848"/>
      <c r="K26" s="848"/>
      <c r="L26" s="177"/>
      <c r="M26" s="847"/>
      <c r="N26" s="847"/>
      <c r="O26" s="847"/>
      <c r="P26" s="847"/>
      <c r="Q26" s="847"/>
      <c r="R26" s="348"/>
      <c r="S26" s="848"/>
      <c r="T26" s="848"/>
      <c r="U26" s="848"/>
      <c r="V26" s="177"/>
      <c r="W26" s="847"/>
      <c r="X26" s="348"/>
      <c r="Y26" s="847"/>
      <c r="Z26" s="348"/>
      <c r="AA26" s="847"/>
      <c r="AB26" s="348"/>
      <c r="AC26" s="848"/>
      <c r="AD26" s="848"/>
      <c r="AE26" s="848"/>
      <c r="AF26" s="549"/>
    </row>
    <row r="27" spans="1:40" s="132" customFormat="1" ht="13.2" customHeight="1" x14ac:dyDescent="0.2">
      <c r="A27" s="988"/>
      <c r="B27" s="505" t="s">
        <v>83</v>
      </c>
      <c r="C27" s="849">
        <f>SUM(C18:C24)</f>
        <v>0</v>
      </c>
      <c r="D27" s="849"/>
      <c r="E27" s="849">
        <f>SUM(E18:E24)</f>
        <v>6</v>
      </c>
      <c r="F27" s="849"/>
      <c r="G27" s="849">
        <f>SUM(G18:G24)</f>
        <v>0</v>
      </c>
      <c r="H27" s="850"/>
      <c r="I27" s="851">
        <f>SUM(I18:I24)</f>
        <v>92.779820000000001</v>
      </c>
      <c r="J27" s="851"/>
      <c r="K27" s="851">
        <f t="shared" ref="K27" si="0">SUM(K18:K24)</f>
        <v>2958.5996399999999</v>
      </c>
      <c r="L27" s="481"/>
      <c r="M27" s="849">
        <f>SUM(M18:M24)</f>
        <v>45982.343009000004</v>
      </c>
      <c r="N27" s="849"/>
      <c r="O27" s="849">
        <f>SUM(O18:O24)</f>
        <v>60936.432078999991</v>
      </c>
      <c r="P27" s="849"/>
      <c r="Q27" s="849">
        <f>SUM(Q18:Q24)</f>
        <v>62166.996899999998</v>
      </c>
      <c r="R27" s="481"/>
      <c r="S27" s="851">
        <f>SUM(S18:S24)</f>
        <v>653152.48920800001</v>
      </c>
      <c r="T27" s="851"/>
      <c r="U27" s="851">
        <f t="shared" ref="U27" si="1">SUM(U18:U24)</f>
        <v>562206.27141999989</v>
      </c>
      <c r="V27" s="481"/>
      <c r="W27" s="849">
        <f>SUM(W18:W24)</f>
        <v>45982.343009000004</v>
      </c>
      <c r="X27" s="849"/>
      <c r="Y27" s="849">
        <f>SUM(Y18:Y24)</f>
        <v>60942.432078999991</v>
      </c>
      <c r="Z27" s="849"/>
      <c r="AA27" s="849">
        <f>SUM(AA18:AA24)</f>
        <v>62166.996899999998</v>
      </c>
      <c r="AB27" s="481"/>
      <c r="AC27" s="851">
        <f>SUM(AC18:AC24)</f>
        <v>653245.26902800007</v>
      </c>
      <c r="AD27" s="851"/>
      <c r="AE27" s="851">
        <f t="shared" ref="AE27" si="2">SUM(AE18:AE24)</f>
        <v>565165.37101</v>
      </c>
      <c r="AF27" s="696"/>
      <c r="AN27" s="132" t="s">
        <v>65</v>
      </c>
    </row>
    <row r="28" spans="1:40" s="73" customFormat="1" ht="10.199999999999999" customHeight="1" x14ac:dyDescent="0.2">
      <c r="A28" s="988"/>
      <c r="B28" s="506" t="s">
        <v>84</v>
      </c>
      <c r="C28" s="128"/>
      <c r="D28" s="128"/>
      <c r="E28" s="481"/>
      <c r="F28" s="481"/>
      <c r="G28" s="481"/>
      <c r="H28" s="525"/>
      <c r="I28" s="525"/>
      <c r="J28" s="525"/>
      <c r="K28" s="525"/>
      <c r="L28" s="526"/>
      <c r="M28" s="525"/>
      <c r="N28" s="525"/>
      <c r="O28" s="525"/>
      <c r="P28" s="525"/>
      <c r="Q28" s="525"/>
      <c r="R28" s="525"/>
      <c r="S28" s="525"/>
      <c r="T28" s="525"/>
      <c r="U28" s="525"/>
      <c r="V28" s="525"/>
      <c r="W28" s="525"/>
      <c r="X28" s="451"/>
      <c r="Y28" s="451"/>
      <c r="Z28" s="451"/>
      <c r="AA28" s="150"/>
      <c r="AB28" s="451"/>
      <c r="AC28" s="525"/>
      <c r="AD28" s="451"/>
      <c r="AE28" s="526"/>
      <c r="AF28" s="548"/>
      <c r="AG28" s="74"/>
      <c r="AH28" s="74"/>
      <c r="AI28" s="74"/>
    </row>
    <row r="29" spans="1:40" s="73" customFormat="1" ht="5.25" customHeight="1" thickBot="1" x14ac:dyDescent="0.25">
      <c r="A29" s="988"/>
      <c r="B29" s="670"/>
      <c r="C29" s="463"/>
      <c r="D29" s="463"/>
      <c r="E29" s="463"/>
      <c r="F29" s="463"/>
      <c r="G29" s="463"/>
      <c r="H29" s="463"/>
      <c r="I29" s="462"/>
      <c r="J29" s="462"/>
      <c r="K29" s="462"/>
      <c r="L29" s="462"/>
      <c r="M29" s="463"/>
      <c r="N29" s="463"/>
      <c r="O29" s="463"/>
      <c r="P29" s="463"/>
      <c r="Q29" s="463"/>
      <c r="R29" s="463"/>
      <c r="S29" s="463"/>
      <c r="T29" s="463"/>
      <c r="U29" s="463"/>
      <c r="V29" s="463"/>
      <c r="W29" s="461"/>
      <c r="X29" s="461"/>
      <c r="Y29" s="461"/>
      <c r="Z29" s="461"/>
      <c r="AA29" s="461"/>
      <c r="AB29" s="461"/>
      <c r="AC29" s="461"/>
      <c r="AD29" s="461"/>
      <c r="AE29" s="462"/>
      <c r="AF29" s="550"/>
      <c r="AG29" s="74"/>
      <c r="AH29" s="74"/>
      <c r="AI29" s="74"/>
    </row>
    <row r="30" spans="1:40" s="73" customFormat="1" ht="6.75" customHeight="1" x14ac:dyDescent="0.2">
      <c r="A30" s="988"/>
      <c r="B30" s="671"/>
      <c r="C30" s="122"/>
      <c r="D30" s="122"/>
      <c r="E30" s="122"/>
      <c r="F30" s="122"/>
      <c r="G30" s="122"/>
      <c r="H30" s="122"/>
      <c r="I30" s="122"/>
      <c r="J30" s="122"/>
      <c r="K30" s="122"/>
      <c r="L30" s="122"/>
      <c r="M30" s="122"/>
      <c r="N30" s="122"/>
      <c r="O30" s="122"/>
      <c r="P30" s="122"/>
      <c r="Q30" s="122"/>
      <c r="R30" s="122"/>
      <c r="S30" s="122"/>
      <c r="T30" s="122"/>
      <c r="U30" s="122"/>
      <c r="V30" s="122"/>
      <c r="W30" s="122"/>
      <c r="X30" s="122"/>
      <c r="Y30" s="122"/>
      <c r="Z30" s="122"/>
      <c r="AA30" s="122"/>
      <c r="AB30" s="122"/>
      <c r="AC30" s="122"/>
      <c r="AD30" s="122"/>
      <c r="AE30" s="122"/>
      <c r="AF30" s="122"/>
      <c r="AG30" s="74"/>
      <c r="AH30" s="74"/>
      <c r="AI30" s="74"/>
    </row>
    <row r="31" spans="1:40" s="73" customFormat="1" ht="17.25" customHeight="1" x14ac:dyDescent="0.2">
      <c r="A31" s="988"/>
      <c r="B31" s="672" t="s">
        <v>85</v>
      </c>
      <c r="C31" s="466" t="s">
        <v>70</v>
      </c>
      <c r="D31" s="466"/>
      <c r="E31" s="466"/>
      <c r="F31" s="466"/>
      <c r="G31" s="466"/>
      <c r="H31" s="466"/>
      <c r="I31" s="466"/>
      <c r="J31" s="466"/>
      <c r="K31" s="466"/>
      <c r="L31" s="466"/>
      <c r="M31" s="887" t="s">
        <v>71</v>
      </c>
      <c r="N31" s="887"/>
      <c r="O31" s="887"/>
      <c r="P31" s="887"/>
      <c r="Q31" s="887"/>
      <c r="R31" s="887"/>
      <c r="S31" s="887"/>
      <c r="T31" s="887"/>
      <c r="U31" s="887"/>
      <c r="V31" s="887"/>
      <c r="W31" s="466" t="s">
        <v>13</v>
      </c>
      <c r="X31" s="466"/>
      <c r="Y31" s="466"/>
      <c r="Z31" s="466"/>
      <c r="AA31" s="466"/>
      <c r="AB31" s="466"/>
      <c r="AC31" s="466"/>
      <c r="AD31" s="466"/>
      <c r="AE31" s="297"/>
      <c r="AF31" s="208"/>
      <c r="AG31" s="74"/>
      <c r="AH31" s="74"/>
      <c r="AI31" s="74"/>
    </row>
    <row r="32" spans="1:40" s="73" customFormat="1" ht="11.25" customHeight="1" x14ac:dyDescent="0.2">
      <c r="A32" s="988"/>
      <c r="B32" s="511" t="s">
        <v>86</v>
      </c>
      <c r="C32" s="94" t="s">
        <v>73</v>
      </c>
      <c r="D32" s="94"/>
      <c r="E32" s="94"/>
      <c r="F32" s="94"/>
      <c r="G32" s="94"/>
      <c r="H32" s="94"/>
      <c r="I32" s="94"/>
      <c r="J32" s="94"/>
      <c r="K32" s="94"/>
      <c r="L32" s="94"/>
      <c r="M32" s="888" t="s">
        <v>74</v>
      </c>
      <c r="N32" s="888"/>
      <c r="O32" s="888"/>
      <c r="P32" s="888"/>
      <c r="Q32" s="888"/>
      <c r="R32" s="888"/>
      <c r="S32" s="888"/>
      <c r="T32" s="888"/>
      <c r="U32" s="888"/>
      <c r="V32" s="888"/>
      <c r="W32" s="289" t="s">
        <v>22</v>
      </c>
      <c r="X32" s="289"/>
      <c r="Y32" s="289"/>
      <c r="Z32" s="289"/>
      <c r="AA32" s="289"/>
      <c r="AB32" s="289"/>
      <c r="AC32" s="289"/>
      <c r="AD32" s="289"/>
      <c r="AE32" s="297"/>
      <c r="AF32" s="208"/>
      <c r="AG32" s="74"/>
      <c r="AH32" s="74"/>
      <c r="AI32" s="74"/>
    </row>
    <row r="33" spans="1:35" s="73" customFormat="1" ht="4.5" customHeight="1" x14ac:dyDescent="0.2">
      <c r="A33" s="988"/>
      <c r="B33" s="512"/>
      <c r="C33" s="317"/>
      <c r="D33" s="317"/>
      <c r="E33" s="317"/>
      <c r="F33" s="317"/>
      <c r="G33" s="317"/>
      <c r="H33" s="317"/>
      <c r="I33" s="317"/>
      <c r="J33" s="297"/>
      <c r="K33" s="297"/>
      <c r="L33" s="297"/>
      <c r="M33" s="317"/>
      <c r="N33" s="317"/>
      <c r="O33" s="317"/>
      <c r="P33" s="317"/>
      <c r="Q33" s="317"/>
      <c r="R33" s="317"/>
      <c r="S33" s="317"/>
      <c r="T33" s="297"/>
      <c r="U33" s="297"/>
      <c r="V33" s="297"/>
      <c r="W33" s="317"/>
      <c r="X33" s="317"/>
      <c r="Y33" s="317"/>
      <c r="Z33" s="317"/>
      <c r="AA33" s="317"/>
      <c r="AB33" s="317"/>
      <c r="AC33" s="317"/>
      <c r="AD33" s="297"/>
      <c r="AE33" s="297"/>
      <c r="AF33" s="208"/>
      <c r="AG33" s="74"/>
      <c r="AH33" s="74"/>
      <c r="AI33" s="74"/>
    </row>
    <row r="34" spans="1:35" s="73" customFormat="1" ht="3" customHeight="1" x14ac:dyDescent="0.2">
      <c r="A34" s="988"/>
      <c r="B34" s="185"/>
      <c r="C34" s="297"/>
      <c r="D34" s="297"/>
      <c r="E34" s="297"/>
      <c r="F34" s="297"/>
      <c r="G34" s="297"/>
      <c r="H34" s="297"/>
      <c r="I34" s="297"/>
      <c r="J34" s="297"/>
      <c r="K34" s="297"/>
      <c r="L34" s="297"/>
      <c r="M34" s="889"/>
      <c r="N34" s="889"/>
      <c r="O34" s="889"/>
      <c r="P34" s="889"/>
      <c r="Q34" s="889"/>
      <c r="R34" s="889"/>
      <c r="S34" s="889"/>
      <c r="T34" s="889"/>
      <c r="U34" s="889"/>
      <c r="V34" s="889"/>
      <c r="W34" s="297"/>
      <c r="X34" s="297"/>
      <c r="Y34" s="297"/>
      <c r="Z34" s="297"/>
      <c r="AA34" s="297"/>
      <c r="AB34" s="297"/>
      <c r="AC34" s="297"/>
      <c r="AD34" s="297"/>
      <c r="AE34" s="297"/>
      <c r="AF34" s="208"/>
      <c r="AG34" s="74"/>
      <c r="AH34" s="74"/>
      <c r="AI34" s="74"/>
    </row>
    <row r="35" spans="1:35" s="73" customFormat="1" ht="10.5" customHeight="1" x14ac:dyDescent="0.2">
      <c r="A35" s="988"/>
      <c r="B35" s="185"/>
      <c r="C35" s="342">
        <v>2020</v>
      </c>
      <c r="D35" s="342"/>
      <c r="E35" s="342">
        <v>2019</v>
      </c>
      <c r="F35" s="342"/>
      <c r="G35" s="342">
        <v>2018</v>
      </c>
      <c r="H35" s="342"/>
      <c r="I35" s="342">
        <v>2017</v>
      </c>
      <c r="J35" s="342"/>
      <c r="K35" s="342"/>
      <c r="L35" s="90"/>
      <c r="M35" s="342">
        <v>2020</v>
      </c>
      <c r="N35" s="342"/>
      <c r="O35" s="342">
        <v>2019</v>
      </c>
      <c r="P35" s="342"/>
      <c r="Q35" s="342">
        <v>2018</v>
      </c>
      <c r="R35" s="342"/>
      <c r="S35" s="342">
        <v>2017</v>
      </c>
      <c r="T35" s="342"/>
      <c r="U35" s="342"/>
      <c r="V35" s="342"/>
      <c r="W35" s="342">
        <v>2020</v>
      </c>
      <c r="X35" s="342"/>
      <c r="Y35" s="342">
        <v>2019</v>
      </c>
      <c r="Z35" s="342"/>
      <c r="AA35" s="342">
        <v>2018</v>
      </c>
      <c r="AB35" s="342"/>
      <c r="AC35" s="342">
        <v>2017</v>
      </c>
      <c r="AD35" s="805"/>
      <c r="AE35" s="159"/>
      <c r="AF35" s="208"/>
      <c r="AG35" s="74"/>
      <c r="AH35" s="74"/>
      <c r="AI35" s="74"/>
    </row>
    <row r="36" spans="1:35" s="73" customFormat="1" ht="3" customHeight="1" x14ac:dyDescent="0.2">
      <c r="A36" s="988"/>
      <c r="B36" s="315"/>
      <c r="C36" s="806"/>
      <c r="D36" s="806"/>
      <c r="E36" s="806"/>
      <c r="F36" s="806"/>
      <c r="G36" s="806"/>
      <c r="H36" s="806"/>
      <c r="I36" s="806"/>
      <c r="J36" s="807"/>
      <c r="K36" s="98"/>
      <c r="L36" s="98"/>
      <c r="M36" s="806"/>
      <c r="N36" s="806"/>
      <c r="O36" s="806"/>
      <c r="P36" s="806"/>
      <c r="Q36" s="806"/>
      <c r="R36" s="806"/>
      <c r="S36" s="806"/>
      <c r="T36" s="807"/>
      <c r="U36" s="807"/>
      <c r="V36" s="98"/>
      <c r="W36" s="806"/>
      <c r="X36" s="806"/>
      <c r="Y36" s="806"/>
      <c r="Z36" s="806"/>
      <c r="AA36" s="806"/>
      <c r="AB36" s="806"/>
      <c r="AC36" s="806"/>
      <c r="AD36" s="98"/>
      <c r="AE36" s="98"/>
      <c r="AF36" s="347"/>
      <c r="AG36" s="74"/>
      <c r="AH36" s="74"/>
      <c r="AI36" s="74"/>
    </row>
    <row r="37" spans="1:35" s="73" customFormat="1" ht="6" customHeight="1" x14ac:dyDescent="0.2">
      <c r="A37" s="988"/>
      <c r="B37" s="109"/>
      <c r="C37" s="323"/>
      <c r="D37" s="323"/>
      <c r="E37" s="323"/>
      <c r="F37" s="323"/>
      <c r="G37" s="323"/>
      <c r="H37" s="323"/>
      <c r="I37" s="323"/>
      <c r="J37" s="148"/>
      <c r="K37" s="205"/>
      <c r="L37" s="205"/>
      <c r="M37" s="323"/>
      <c r="N37" s="323"/>
      <c r="O37" s="323"/>
      <c r="P37" s="323"/>
      <c r="Q37" s="323"/>
      <c r="R37" s="323"/>
      <c r="S37" s="323"/>
      <c r="T37" s="148"/>
      <c r="U37" s="148"/>
      <c r="V37" s="205"/>
      <c r="W37" s="323"/>
      <c r="X37" s="795"/>
      <c r="Y37" s="794"/>
      <c r="Z37" s="795"/>
      <c r="AA37" s="795"/>
      <c r="AB37" s="795"/>
      <c r="AC37" s="795"/>
      <c r="AD37" s="205"/>
      <c r="AE37" s="205"/>
      <c r="AF37" s="174"/>
      <c r="AG37" s="74"/>
      <c r="AH37" s="74"/>
      <c r="AI37" s="74"/>
    </row>
    <row r="38" spans="1:35" s="74" customFormat="1" ht="10.199999999999999" x14ac:dyDescent="0.2">
      <c r="A38" s="988"/>
      <c r="B38" s="673" t="s">
        <v>75</v>
      </c>
      <c r="C38" s="134">
        <v>0</v>
      </c>
      <c r="D38" s="323"/>
      <c r="E38" s="134">
        <v>3.46644</v>
      </c>
      <c r="F38" s="323"/>
      <c r="G38" s="134">
        <v>2.1997800000000001</v>
      </c>
      <c r="H38" s="323"/>
      <c r="I38" s="323">
        <v>2.3997600000000001</v>
      </c>
      <c r="J38" s="148"/>
      <c r="K38" s="220"/>
      <c r="L38" s="220"/>
      <c r="M38" s="134">
        <v>285.16000000000003</v>
      </c>
      <c r="N38" s="323"/>
      <c r="O38" s="134">
        <v>2393.5316000000003</v>
      </c>
      <c r="P38" s="323"/>
      <c r="Q38" s="134">
        <v>1287.904</v>
      </c>
      <c r="R38" s="323"/>
      <c r="S38" s="323">
        <v>1376.5091400000001</v>
      </c>
      <c r="T38" s="148"/>
      <c r="U38" s="148"/>
      <c r="V38" s="220"/>
      <c r="W38" s="134">
        <v>285.65995000000004</v>
      </c>
      <c r="X38" s="687"/>
      <c r="Y38" s="134">
        <v>2396.9980400000004</v>
      </c>
      <c r="Z38" s="687"/>
      <c r="AA38" s="687">
        <f>G38+Q38</f>
        <v>1290.1037799999999</v>
      </c>
      <c r="AB38" s="687"/>
      <c r="AC38" s="687">
        <f>I38+S38</f>
        <v>1378.9089000000001</v>
      </c>
      <c r="AD38" s="220"/>
      <c r="AE38" s="220"/>
      <c r="AF38" s="174"/>
    </row>
    <row r="39" spans="1:35" s="74" customFormat="1" ht="11.25" customHeight="1" x14ac:dyDescent="0.2">
      <c r="A39" s="988"/>
      <c r="B39" s="674" t="s">
        <v>76</v>
      </c>
      <c r="C39" s="675"/>
      <c r="D39" s="323"/>
      <c r="E39" s="675"/>
      <c r="F39" s="323"/>
      <c r="G39" s="675"/>
      <c r="H39" s="323"/>
      <c r="I39" s="323"/>
      <c r="J39" s="148"/>
      <c r="K39" s="220"/>
      <c r="L39" s="220"/>
      <c r="M39" s="675"/>
      <c r="N39" s="323"/>
      <c r="O39" s="675"/>
      <c r="P39" s="323"/>
      <c r="Q39" s="134"/>
      <c r="R39" s="323"/>
      <c r="S39" s="323"/>
      <c r="T39" s="148"/>
      <c r="U39" s="148"/>
      <c r="V39" s="220"/>
      <c r="W39" s="675"/>
      <c r="X39" s="687"/>
      <c r="Y39" s="675"/>
      <c r="Z39" s="687"/>
      <c r="AA39" s="688"/>
      <c r="AB39" s="687"/>
      <c r="AC39" s="688"/>
      <c r="AD39" s="220"/>
      <c r="AE39" s="220"/>
      <c r="AF39" s="174"/>
    </row>
    <row r="40" spans="1:35" s="74" customFormat="1" ht="16.5" customHeight="1" x14ac:dyDescent="0.2">
      <c r="A40" s="988"/>
      <c r="B40" s="505" t="s">
        <v>77</v>
      </c>
      <c r="C40" s="134">
        <v>42.954639999999998</v>
      </c>
      <c r="D40" s="323"/>
      <c r="E40" s="134">
        <v>34.722320000000011</v>
      </c>
      <c r="F40" s="323"/>
      <c r="G40" s="134">
        <v>73.394199999999998</v>
      </c>
      <c r="H40" s="323"/>
      <c r="I40" s="323">
        <v>91.997420000000005</v>
      </c>
      <c r="J40" s="148"/>
      <c r="K40" s="220"/>
      <c r="L40" s="220"/>
      <c r="M40" s="134">
        <v>19630.695760000002</v>
      </c>
      <c r="N40" s="323"/>
      <c r="O40" s="134">
        <v>23153.029009999998</v>
      </c>
      <c r="P40" s="323"/>
      <c r="Q40" s="134">
        <v>26945.128580000008</v>
      </c>
      <c r="R40" s="323"/>
      <c r="S40" s="323">
        <v>32626.592789999999</v>
      </c>
      <c r="T40" s="148"/>
      <c r="U40" s="148"/>
      <c r="V40" s="220"/>
      <c r="W40" s="134">
        <v>19673.650400000002</v>
      </c>
      <c r="X40" s="687"/>
      <c r="Y40" s="134">
        <v>23187.751329999999</v>
      </c>
      <c r="Z40" s="687"/>
      <c r="AA40" s="687">
        <f>G40+Q40</f>
        <v>27018.522780000007</v>
      </c>
      <c r="AB40" s="687"/>
      <c r="AC40" s="687">
        <f>I40+S40</f>
        <v>32718.590209999998</v>
      </c>
      <c r="AD40" s="220"/>
      <c r="AE40" s="220"/>
      <c r="AF40" s="174"/>
    </row>
    <row r="41" spans="1:35" s="74" customFormat="1" ht="11.25" customHeight="1" x14ac:dyDescent="0.2">
      <c r="A41" s="988"/>
      <c r="B41" s="506" t="s">
        <v>78</v>
      </c>
      <c r="D41" s="323"/>
      <c r="F41" s="323"/>
      <c r="H41" s="323"/>
      <c r="I41" s="323"/>
      <c r="J41" s="148"/>
      <c r="K41" s="220"/>
      <c r="L41" s="220"/>
      <c r="N41" s="323"/>
      <c r="P41" s="323"/>
      <c r="Q41" s="134"/>
      <c r="R41" s="323"/>
      <c r="S41" s="323"/>
      <c r="T41" s="148"/>
      <c r="U41" s="148"/>
      <c r="V41" s="220"/>
      <c r="X41" s="687"/>
      <c r="Z41" s="687"/>
      <c r="AA41" s="688"/>
      <c r="AB41" s="687"/>
      <c r="AC41" s="688"/>
      <c r="AD41" s="220"/>
      <c r="AE41" s="220"/>
      <c r="AF41" s="174"/>
    </row>
    <row r="42" spans="1:35" s="74" customFormat="1" ht="16.5" customHeight="1" x14ac:dyDescent="0.2">
      <c r="A42" s="988"/>
      <c r="B42" s="673" t="s">
        <v>79</v>
      </c>
      <c r="C42" s="134">
        <v>2915.645</v>
      </c>
      <c r="D42" s="323"/>
      <c r="E42" s="134">
        <v>11865.530130000001</v>
      </c>
      <c r="F42" s="323"/>
      <c r="G42" s="134">
        <v>7627.1549999999997</v>
      </c>
      <c r="H42" s="323"/>
      <c r="I42" s="323">
        <v>3772.54</v>
      </c>
      <c r="J42" s="148"/>
      <c r="K42" s="220"/>
      <c r="L42" s="220"/>
      <c r="M42" s="134">
        <v>541549.6825</v>
      </c>
      <c r="N42" s="323"/>
      <c r="O42" s="134">
        <v>593190.89708999987</v>
      </c>
      <c r="P42" s="323"/>
      <c r="Q42" s="134">
        <v>601807.34830999991</v>
      </c>
      <c r="R42" s="323"/>
      <c r="S42" s="323">
        <v>576686.15876999998</v>
      </c>
      <c r="T42" s="148"/>
      <c r="U42" s="148"/>
      <c r="V42" s="220"/>
      <c r="W42" s="134">
        <v>544465.32750000001</v>
      </c>
      <c r="X42" s="687"/>
      <c r="Y42" s="134">
        <v>605056.42721999984</v>
      </c>
      <c r="Z42" s="687"/>
      <c r="AA42" s="687">
        <f>G42+Q42</f>
        <v>609434.50330999994</v>
      </c>
      <c r="AB42" s="687"/>
      <c r="AC42" s="687">
        <f>I42+S42</f>
        <v>580458.69877000002</v>
      </c>
      <c r="AD42" s="220"/>
      <c r="AE42" s="220"/>
      <c r="AF42" s="174"/>
    </row>
    <row r="43" spans="1:35" s="74" customFormat="1" ht="10.5" customHeight="1" x14ac:dyDescent="0.2">
      <c r="A43" s="988"/>
      <c r="B43" s="674" t="s">
        <v>80</v>
      </c>
      <c r="C43" s="675"/>
      <c r="D43" s="323"/>
      <c r="E43" s="675"/>
      <c r="F43" s="323"/>
      <c r="G43" s="675"/>
      <c r="H43" s="323"/>
      <c r="I43" s="323"/>
      <c r="J43" s="148"/>
      <c r="K43" s="220"/>
      <c r="L43" s="220"/>
      <c r="M43" s="675"/>
      <c r="N43" s="323"/>
      <c r="O43" s="675"/>
      <c r="P43" s="323"/>
      <c r="Q43" s="134"/>
      <c r="R43" s="323"/>
      <c r="S43" s="323"/>
      <c r="T43" s="148"/>
      <c r="U43" s="148"/>
      <c r="V43" s="220"/>
      <c r="W43" s="675"/>
      <c r="X43" s="687"/>
      <c r="Y43" s="675"/>
      <c r="Z43" s="687"/>
      <c r="AA43" s="688"/>
      <c r="AB43" s="687"/>
      <c r="AC43" s="688"/>
      <c r="AD43" s="220"/>
      <c r="AE43" s="220"/>
      <c r="AF43" s="174"/>
    </row>
    <row r="44" spans="1:35" s="74" customFormat="1" ht="16.5" customHeight="1" x14ac:dyDescent="0.2">
      <c r="A44" s="988"/>
      <c r="B44" s="673" t="s">
        <v>81</v>
      </c>
      <c r="C44" s="675">
        <v>0</v>
      </c>
      <c r="D44" s="323"/>
      <c r="E44" s="675">
        <v>0</v>
      </c>
      <c r="F44" s="323"/>
      <c r="G44" s="675">
        <v>0</v>
      </c>
      <c r="H44" s="323"/>
      <c r="I44" s="676">
        <v>0</v>
      </c>
      <c r="J44" s="148"/>
      <c r="K44" s="220"/>
      <c r="L44" s="220"/>
      <c r="M44" s="134">
        <v>740.73315999999988</v>
      </c>
      <c r="N44" s="323"/>
      <c r="O44" s="134">
        <v>662.49662000000001</v>
      </c>
      <c r="P44" s="323"/>
      <c r="Q44" s="134">
        <v>1172.0128400000001</v>
      </c>
      <c r="R44" s="323"/>
      <c r="S44" s="561">
        <v>1484.3562899999999</v>
      </c>
      <c r="T44" s="148"/>
      <c r="U44" s="148"/>
      <c r="V44" s="220"/>
      <c r="W44" s="134">
        <v>740.73315999999988</v>
      </c>
      <c r="X44" s="687"/>
      <c r="Y44" s="134">
        <v>662.49662000000001</v>
      </c>
      <c r="Z44" s="687"/>
      <c r="AA44" s="687">
        <f>G44+Q44</f>
        <v>1172.0128400000001</v>
      </c>
      <c r="AB44" s="687"/>
      <c r="AC44" s="687">
        <f>I44+S44</f>
        <v>1484.3562899999999</v>
      </c>
      <c r="AD44" s="220"/>
      <c r="AE44" s="220"/>
      <c r="AF44" s="174"/>
    </row>
    <row r="45" spans="1:35" s="74" customFormat="1" ht="11.25" customHeight="1" x14ac:dyDescent="0.2">
      <c r="A45" s="988"/>
      <c r="B45" s="674" t="s">
        <v>82</v>
      </c>
      <c r="C45" s="675"/>
      <c r="D45" s="677"/>
      <c r="E45" s="675"/>
      <c r="F45" s="677"/>
      <c r="G45" s="675"/>
      <c r="H45" s="677"/>
      <c r="I45" s="678"/>
      <c r="J45" s="220"/>
      <c r="K45" s="220"/>
      <c r="L45" s="220"/>
      <c r="M45" s="675"/>
      <c r="N45" s="561"/>
      <c r="O45" s="675"/>
      <c r="P45" s="561"/>
      <c r="Q45" s="561"/>
      <c r="R45" s="561"/>
      <c r="S45" s="561"/>
      <c r="W45" s="675"/>
      <c r="X45" s="690"/>
      <c r="Y45" s="675"/>
      <c r="Z45" s="690"/>
      <c r="AA45" s="689"/>
      <c r="AB45" s="690"/>
      <c r="AC45" s="689"/>
      <c r="AD45" s="697"/>
      <c r="AE45" s="697"/>
      <c r="AF45" s="174"/>
    </row>
    <row r="46" spans="1:35" s="74" customFormat="1" ht="9.75" customHeight="1" x14ac:dyDescent="0.2">
      <c r="A46" s="988"/>
      <c r="B46" s="119"/>
      <c r="C46" s="679"/>
      <c r="D46" s="679"/>
      <c r="E46" s="679"/>
      <c r="F46" s="679"/>
      <c r="G46" s="679"/>
      <c r="H46" s="679"/>
      <c r="I46" s="679"/>
      <c r="J46" s="684"/>
      <c r="K46" s="684"/>
      <c r="L46" s="684"/>
      <c r="M46" s="679"/>
      <c r="N46" s="121"/>
      <c r="O46" s="679"/>
      <c r="P46" s="121"/>
      <c r="Q46" s="121"/>
      <c r="R46" s="121"/>
      <c r="S46" s="121"/>
      <c r="T46" s="122"/>
      <c r="U46" s="122"/>
      <c r="V46" s="122"/>
      <c r="W46" s="679"/>
      <c r="X46" s="692"/>
      <c r="Y46" s="679"/>
      <c r="Z46" s="692"/>
      <c r="AA46" s="691"/>
      <c r="AB46" s="692"/>
      <c r="AC46" s="691"/>
      <c r="AD46" s="698"/>
      <c r="AE46" s="698"/>
      <c r="AF46" s="178"/>
    </row>
    <row r="47" spans="1:35" s="74" customFormat="1" ht="1.5" customHeight="1" x14ac:dyDescent="0.2">
      <c r="A47" s="988"/>
      <c r="B47" s="110"/>
      <c r="C47" s="677"/>
      <c r="D47" s="677"/>
      <c r="E47" s="677"/>
      <c r="F47" s="677"/>
      <c r="G47" s="677"/>
      <c r="H47" s="677"/>
      <c r="I47" s="677"/>
      <c r="J47" s="220"/>
      <c r="K47" s="220"/>
      <c r="L47" s="220"/>
      <c r="M47" s="677"/>
      <c r="N47" s="616"/>
      <c r="O47" s="677"/>
      <c r="P47" s="616"/>
      <c r="Q47" s="616"/>
      <c r="R47" s="616"/>
      <c r="S47" s="616">
        <v>635053.49670000013</v>
      </c>
      <c r="W47" s="677"/>
      <c r="X47" s="690"/>
      <c r="Y47" s="677"/>
      <c r="Z47" s="690"/>
      <c r="AA47" s="689">
        <v>14029</v>
      </c>
      <c r="AB47" s="690"/>
      <c r="AC47" s="689">
        <v>14029</v>
      </c>
      <c r="AD47" s="697"/>
      <c r="AE47" s="697"/>
      <c r="AF47" s="174"/>
    </row>
    <row r="48" spans="1:35" s="132" customFormat="1" ht="12.6" customHeight="1" x14ac:dyDescent="0.2">
      <c r="A48" s="988"/>
      <c r="B48" s="673" t="s">
        <v>87</v>
      </c>
      <c r="C48" s="492">
        <f>SUM(C38:C44)</f>
        <v>2958.5996399999999</v>
      </c>
      <c r="D48" s="492"/>
      <c r="E48" s="492">
        <f>SUM(E38:E44)</f>
        <v>11903.718890000002</v>
      </c>
      <c r="F48" s="492"/>
      <c r="G48" s="492">
        <f>SUM(G38:G44)</f>
        <v>7702.7489799999994</v>
      </c>
      <c r="H48" s="492"/>
      <c r="I48" s="492">
        <f>SUM(I38:I44)</f>
        <v>3866.9371799999999</v>
      </c>
      <c r="J48" s="685"/>
      <c r="K48" s="685"/>
      <c r="L48" s="685"/>
      <c r="M48" s="492">
        <f>SUM(M38:M44)</f>
        <v>562206.27141999989</v>
      </c>
      <c r="N48" s="686"/>
      <c r="O48" s="492">
        <f>SUM(O38:O44)</f>
        <v>619399.9543199999</v>
      </c>
      <c r="P48" s="686"/>
      <c r="Q48" s="686">
        <f>SUM(Q38:Q44)</f>
        <v>631212.39372999989</v>
      </c>
      <c r="R48" s="686"/>
      <c r="S48" s="686">
        <f>SUM(S38:S44)</f>
        <v>612173.61699000001</v>
      </c>
      <c r="T48" s="685"/>
      <c r="U48" s="685"/>
      <c r="V48" s="685"/>
      <c r="W48" s="492">
        <f>SUM(W38:W44)</f>
        <v>565165.37101</v>
      </c>
      <c r="X48" s="686"/>
      <c r="Y48" s="492">
        <f>SUM(Y38:Y44)</f>
        <v>631303.6732099998</v>
      </c>
      <c r="Z48" s="686"/>
      <c r="AA48" s="686">
        <f>SUM(AA38:AA44)</f>
        <v>638915.14270999993</v>
      </c>
      <c r="AB48" s="686"/>
      <c r="AC48" s="686">
        <f>SUM(AC38:AC44)</f>
        <v>616040.55417000002</v>
      </c>
      <c r="AD48" s="685"/>
      <c r="AE48" s="685"/>
      <c r="AF48" s="696"/>
    </row>
    <row r="49" spans="1:33" s="74" customFormat="1" ht="10.199999999999999" x14ac:dyDescent="0.2">
      <c r="A49" s="988"/>
      <c r="B49" s="680" t="s">
        <v>88</v>
      </c>
      <c r="C49" s="220"/>
      <c r="D49" s="220"/>
      <c r="E49" s="220"/>
      <c r="F49" s="220"/>
      <c r="G49" s="220"/>
      <c r="H49" s="220"/>
      <c r="I49" s="220"/>
      <c r="J49" s="220"/>
      <c r="K49" s="220"/>
      <c r="L49" s="220"/>
      <c r="M49" s="220"/>
      <c r="N49" s="220"/>
      <c r="O49" s="220"/>
      <c r="P49" s="220"/>
      <c r="Q49" s="220"/>
      <c r="R49" s="220"/>
      <c r="S49" s="220"/>
      <c r="T49" s="220"/>
      <c r="U49" s="220"/>
      <c r="V49" s="220"/>
      <c r="W49" s="220"/>
      <c r="X49" s="220"/>
      <c r="Y49" s="220"/>
      <c r="Z49" s="220"/>
      <c r="AA49" s="220"/>
      <c r="AB49" s="220"/>
      <c r="AC49" s="220"/>
      <c r="AD49" s="220"/>
      <c r="AE49" s="220"/>
      <c r="AF49" s="174"/>
      <c r="AG49" s="74" t="s">
        <v>89</v>
      </c>
    </row>
    <row r="50" spans="1:33" s="73" customFormat="1" ht="3.6" customHeight="1" thickBot="1" x14ac:dyDescent="0.25">
      <c r="A50" s="988"/>
      <c r="B50" s="140"/>
      <c r="C50" s="144"/>
      <c r="D50" s="144"/>
      <c r="E50" s="144"/>
      <c r="F50" s="144"/>
      <c r="G50" s="144"/>
      <c r="H50" s="144"/>
      <c r="I50" s="334"/>
      <c r="J50" s="334"/>
      <c r="K50" s="334"/>
      <c r="L50" s="334"/>
      <c r="M50" s="144"/>
      <c r="N50" s="144"/>
      <c r="O50" s="144"/>
      <c r="P50" s="144"/>
      <c r="Q50" s="144"/>
      <c r="R50" s="144"/>
      <c r="S50" s="144"/>
      <c r="T50" s="144"/>
      <c r="U50" s="144"/>
      <c r="V50" s="144"/>
      <c r="W50" s="693"/>
      <c r="X50" s="693"/>
      <c r="Y50" s="693"/>
      <c r="Z50" s="693"/>
      <c r="AA50" s="693"/>
      <c r="AB50" s="693"/>
      <c r="AC50" s="693"/>
      <c r="AD50" s="693"/>
      <c r="AE50" s="693"/>
      <c r="AF50" s="183"/>
    </row>
    <row r="51" spans="1:33" ht="15.75" customHeight="1" x14ac:dyDescent="0.25">
      <c r="A51" s="199"/>
      <c r="B51" s="138" t="s">
        <v>90</v>
      </c>
    </row>
    <row r="52" spans="1:33" ht="11.25" customHeight="1" x14ac:dyDescent="0.25">
      <c r="B52" s="138" t="s">
        <v>91</v>
      </c>
      <c r="C52" s="73"/>
      <c r="D52" s="73"/>
      <c r="E52" s="73"/>
      <c r="F52" s="73"/>
      <c r="G52" s="73"/>
      <c r="H52" s="73"/>
      <c r="I52" s="73"/>
      <c r="J52" s="73"/>
      <c r="K52" s="73"/>
    </row>
    <row r="53" spans="1:33" ht="11.25" customHeight="1" x14ac:dyDescent="0.25">
      <c r="B53" s="138" t="s">
        <v>92</v>
      </c>
      <c r="W53" s="694"/>
    </row>
    <row r="54" spans="1:33" x14ac:dyDescent="0.25">
      <c r="B54" s="283"/>
      <c r="Y54" s="699"/>
    </row>
    <row r="55" spans="1:33" x14ac:dyDescent="0.25">
      <c r="Y55" s="699"/>
    </row>
    <row r="56" spans="1:33" x14ac:dyDescent="0.25">
      <c r="Y56" s="699"/>
    </row>
    <row r="57" spans="1:33" x14ac:dyDescent="0.25">
      <c r="Y57" s="699"/>
    </row>
    <row r="58" spans="1:33" x14ac:dyDescent="0.25">
      <c r="C58" s="73"/>
      <c r="Y58" s="700"/>
    </row>
    <row r="59" spans="1:33" x14ac:dyDescent="0.25">
      <c r="B59" s="681"/>
      <c r="C59" s="73"/>
    </row>
    <row r="60" spans="1:33" x14ac:dyDescent="0.25">
      <c r="B60" s="681"/>
      <c r="C60" s="73"/>
    </row>
    <row r="61" spans="1:33" x14ac:dyDescent="0.25">
      <c r="B61" s="681"/>
      <c r="C61" s="73"/>
    </row>
    <row r="62" spans="1:33" x14ac:dyDescent="0.25">
      <c r="C62" s="73"/>
    </row>
    <row r="63" spans="1:33" x14ac:dyDescent="0.25">
      <c r="C63" s="73"/>
    </row>
    <row r="64" spans="1:33" x14ac:dyDescent="0.25">
      <c r="C64" s="73"/>
    </row>
    <row r="65" spans="3:3" x14ac:dyDescent="0.25">
      <c r="C65" s="73"/>
    </row>
    <row r="66" spans="3:3" x14ac:dyDescent="0.25">
      <c r="C66" s="73"/>
    </row>
    <row r="67" spans="3:3" x14ac:dyDescent="0.25">
      <c r="C67" s="73"/>
    </row>
    <row r="68" spans="3:3" x14ac:dyDescent="0.25">
      <c r="C68" s="73"/>
    </row>
    <row r="69" spans="3:3" x14ac:dyDescent="0.25">
      <c r="C69" s="73"/>
    </row>
  </sheetData>
  <mergeCells count="12">
    <mergeCell ref="A3:A50"/>
    <mergeCell ref="AB3:AF3"/>
    <mergeCell ref="AC4:AF4"/>
    <mergeCell ref="AC11:AE11"/>
    <mergeCell ref="AC12:AE12"/>
    <mergeCell ref="S11:U11"/>
    <mergeCell ref="S12:U12"/>
    <mergeCell ref="I11:K11"/>
    <mergeCell ref="I12:K12"/>
    <mergeCell ref="C11:G11"/>
    <mergeCell ref="M11:Q11"/>
    <mergeCell ref="W11:AA11"/>
  </mergeCells>
  <printOptions verticalCentered="1"/>
  <pageMargins left="0" right="0" top="0.51181102362204722" bottom="0.51181102362204722" header="0.51181102362204722" footer="0.51181102362204722"/>
  <pageSetup paperSize="9" scale="91" orientation="landscape"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00B0F0"/>
    <pageSetUpPr fitToPage="1"/>
  </sheetPr>
  <dimension ref="A1:AL75"/>
  <sheetViews>
    <sheetView zoomScaleNormal="100" zoomScaleSheetLayoutView="100" workbookViewId="0"/>
  </sheetViews>
  <sheetFormatPr defaultColWidth="9.33203125" defaultRowHeight="13.2" x14ac:dyDescent="0.25"/>
  <cols>
    <col min="1" max="1" width="5.44140625" style="759" customWidth="1"/>
    <col min="2" max="2" width="1.33203125" style="759" customWidth="1"/>
    <col min="3" max="3" width="18.88671875" style="759" customWidth="1"/>
    <col min="4" max="4" width="8.109375" style="590" customWidth="1"/>
    <col min="5" max="5" width="1.44140625" style="590" customWidth="1"/>
    <col min="6" max="6" width="8" style="759" customWidth="1"/>
    <col min="7" max="7" width="1.44140625" style="759" customWidth="1"/>
    <col min="8" max="8" width="7.5546875" style="759" customWidth="1"/>
    <col min="9" max="9" width="1.44140625" style="759" customWidth="1"/>
    <col min="10" max="10" width="8.109375" style="759" customWidth="1"/>
    <col min="11" max="11" width="1.44140625" style="759" customWidth="1"/>
    <col min="12" max="12" width="9" style="760" customWidth="1"/>
    <col min="13" max="13" width="1.44140625" style="760" customWidth="1"/>
    <col min="14" max="14" width="8.5546875" style="760" customWidth="1"/>
    <col min="15" max="15" width="1.44140625" style="760" customWidth="1"/>
    <col min="16" max="16" width="8.44140625" style="760" customWidth="1"/>
    <col min="17" max="17" width="1.88671875" style="760" customWidth="1"/>
    <col min="18" max="18" width="10.6640625" style="759" customWidth="1"/>
    <col min="19" max="19" width="4.88671875" style="917" customWidth="1"/>
    <col min="20" max="20" width="1.44140625" style="760" customWidth="1"/>
    <col min="21" max="21" width="8.44140625" style="760" customWidth="1"/>
    <col min="22" max="22" width="1.44140625" style="759" customWidth="1"/>
    <col min="23" max="23" width="8.5546875" style="760" customWidth="1"/>
    <col min="24" max="24" width="1.6640625" style="759" customWidth="1"/>
    <col min="25" max="25" width="8.109375" style="759" customWidth="1"/>
    <col min="26" max="26" width="1.6640625" style="917" customWidth="1"/>
    <col min="27" max="27" width="12.44140625" style="917" customWidth="1"/>
    <col min="28" max="28" width="2.5546875" style="760" customWidth="1"/>
    <col min="29" max="29" width="1.5546875" style="760" customWidth="1"/>
    <col min="30" max="30" width="7.5546875" style="760" customWidth="1"/>
    <col min="31" max="16384" width="9.33203125" style="759"/>
  </cols>
  <sheetData>
    <row r="1" spans="1:36" ht="12" customHeight="1" x14ac:dyDescent="0.25">
      <c r="B1" s="501" t="s">
        <v>93</v>
      </c>
      <c r="C1" s="501"/>
      <c r="D1" s="501"/>
      <c r="E1" s="501"/>
    </row>
    <row r="2" spans="1:36" ht="12" customHeight="1" x14ac:dyDescent="0.25">
      <c r="B2" s="554" t="s">
        <v>94</v>
      </c>
      <c r="C2" s="554"/>
      <c r="D2" s="591"/>
      <c r="E2" s="591"/>
    </row>
    <row r="3" spans="1:36" ht="12" customHeight="1" x14ac:dyDescent="0.25"/>
    <row r="4" spans="1:36" ht="12" customHeight="1" x14ac:dyDescent="0.25">
      <c r="X4" s="992" t="s">
        <v>2</v>
      </c>
      <c r="Y4" s="992"/>
      <c r="Z4" s="992"/>
      <c r="AA4" s="992"/>
      <c r="AB4" s="992"/>
      <c r="AC4" s="992"/>
    </row>
    <row r="5" spans="1:36" ht="12" customHeight="1" x14ac:dyDescent="0.25">
      <c r="A5" s="993" t="s">
        <v>143</v>
      </c>
      <c r="B5" s="199"/>
      <c r="C5" s="73"/>
      <c r="D5" s="138"/>
      <c r="E5" s="138"/>
      <c r="F5" s="73"/>
      <c r="G5" s="73"/>
      <c r="H5" s="73"/>
      <c r="I5" s="73"/>
      <c r="J5" s="73"/>
      <c r="K5" s="73"/>
      <c r="L5" s="74"/>
      <c r="M5" s="74"/>
      <c r="N5" s="74"/>
      <c r="O5" s="74"/>
      <c r="P5" s="74"/>
      <c r="Q5" s="74"/>
      <c r="R5" s="73"/>
      <c r="S5" s="73"/>
      <c r="T5" s="74"/>
      <c r="U5" s="74"/>
      <c r="V5" s="73"/>
      <c r="W5" s="74"/>
      <c r="X5" s="995" t="s">
        <v>96</v>
      </c>
      <c r="Y5" s="995"/>
      <c r="Z5" s="995"/>
      <c r="AA5" s="995"/>
      <c r="AB5" s="995"/>
      <c r="AC5" s="995"/>
    </row>
    <row r="6" spans="1:36" ht="5.85" customHeight="1" thickBot="1" x14ac:dyDescent="0.3">
      <c r="A6" s="994"/>
      <c r="B6" s="199"/>
      <c r="C6" s="73"/>
      <c r="D6" s="138"/>
      <c r="E6" s="138"/>
      <c r="F6" s="73"/>
      <c r="G6" s="73"/>
      <c r="H6" s="73"/>
      <c r="I6" s="73"/>
      <c r="J6" s="73"/>
      <c r="K6" s="73"/>
      <c r="L6" s="74"/>
      <c r="M6" s="74"/>
      <c r="N6" s="74"/>
      <c r="O6" s="74"/>
      <c r="P6" s="74"/>
      <c r="Q6" s="74"/>
      <c r="R6" s="73"/>
      <c r="S6" s="73"/>
      <c r="T6" s="74"/>
      <c r="U6" s="74"/>
      <c r="V6" s="73"/>
      <c r="W6" s="74"/>
      <c r="X6" s="73"/>
      <c r="Y6" s="73"/>
      <c r="Z6" s="73"/>
      <c r="AA6" s="73"/>
      <c r="AB6" s="74"/>
      <c r="AC6" s="74"/>
    </row>
    <row r="7" spans="1:36" ht="6" customHeight="1" x14ac:dyDescent="0.25">
      <c r="A7" s="994"/>
      <c r="B7" s="502"/>
      <c r="C7" s="285"/>
      <c r="D7" s="510"/>
      <c r="E7" s="510"/>
      <c r="F7" s="285"/>
      <c r="G7" s="285"/>
      <c r="H7" s="285"/>
      <c r="I7" s="285"/>
      <c r="J7" s="285"/>
      <c r="K7" s="285"/>
      <c r="L7" s="618"/>
      <c r="M7" s="618"/>
      <c r="N7" s="618"/>
      <c r="O7" s="618"/>
      <c r="P7" s="618"/>
      <c r="Q7" s="618"/>
      <c r="R7" s="285"/>
      <c r="S7" s="285"/>
      <c r="T7" s="285"/>
      <c r="U7" s="618"/>
      <c r="V7" s="618"/>
      <c r="W7" s="618"/>
      <c r="X7" s="618"/>
      <c r="Y7" s="618"/>
      <c r="Z7" s="618"/>
      <c r="AA7" s="618"/>
      <c r="AB7" s="285"/>
      <c r="AC7" s="545"/>
    </row>
    <row r="8" spans="1:36" ht="12" customHeight="1" x14ac:dyDescent="0.25">
      <c r="A8" s="994"/>
      <c r="B8" s="503"/>
      <c r="C8" s="477" t="s">
        <v>97</v>
      </c>
      <c r="D8" s="941">
        <v>2020</v>
      </c>
      <c r="E8" s="555"/>
      <c r="F8" s="555">
        <v>2019</v>
      </c>
      <c r="G8" s="555"/>
      <c r="H8" s="555">
        <v>2018</v>
      </c>
      <c r="I8" s="555"/>
      <c r="J8" s="555">
        <v>2017</v>
      </c>
      <c r="K8" s="187"/>
      <c r="L8" s="991">
        <v>2021</v>
      </c>
      <c r="M8" s="991"/>
      <c r="N8" s="991"/>
      <c r="O8" s="991"/>
      <c r="P8" s="991"/>
      <c r="Q8" s="941"/>
      <c r="R8" s="991" t="s">
        <v>417</v>
      </c>
      <c r="S8" s="991"/>
      <c r="T8" s="939"/>
      <c r="U8" s="991">
        <v>2020</v>
      </c>
      <c r="V8" s="991"/>
      <c r="W8" s="991"/>
      <c r="X8" s="991"/>
      <c r="Y8" s="991"/>
      <c r="Z8" s="940"/>
      <c r="AA8" s="991" t="s">
        <v>417</v>
      </c>
      <c r="AB8" s="991"/>
      <c r="AC8" s="943"/>
      <c r="AD8" s="634"/>
    </row>
    <row r="9" spans="1:36" ht="11.25" customHeight="1" x14ac:dyDescent="0.25">
      <c r="A9" s="994"/>
      <c r="B9" s="504"/>
      <c r="C9" s="592" t="s">
        <v>98</v>
      </c>
      <c r="D9" s="477"/>
      <c r="E9" s="477"/>
      <c r="F9" s="477"/>
      <c r="G9" s="477"/>
      <c r="H9" s="477"/>
      <c r="I9" s="477"/>
      <c r="J9" s="477"/>
      <c r="K9" s="187"/>
      <c r="L9" s="367"/>
      <c r="M9" s="367"/>
      <c r="N9" s="367"/>
      <c r="O9" s="367"/>
      <c r="P9" s="924"/>
      <c r="Q9" s="930"/>
      <c r="R9" s="996" t="s">
        <v>418</v>
      </c>
      <c r="S9" s="996"/>
      <c r="T9" s="942"/>
      <c r="U9" s="367"/>
      <c r="V9" s="367"/>
      <c r="W9" s="367"/>
      <c r="X9" s="367"/>
      <c r="Y9" s="367"/>
      <c r="Z9" s="912"/>
      <c r="AA9" s="996" t="s">
        <v>418</v>
      </c>
      <c r="AB9" s="996"/>
      <c r="AC9" s="943"/>
      <c r="AD9" s="634"/>
    </row>
    <row r="10" spans="1:36" ht="2.25" customHeight="1" x14ac:dyDescent="0.25">
      <c r="A10" s="994"/>
      <c r="B10" s="512"/>
      <c r="C10" s="593"/>
      <c r="D10" s="477"/>
      <c r="E10" s="477"/>
      <c r="F10" s="477"/>
      <c r="G10" s="477"/>
      <c r="H10" s="477"/>
      <c r="I10" s="477"/>
      <c r="J10" s="477"/>
      <c r="K10" s="187"/>
      <c r="L10" s="912"/>
      <c r="M10" s="912"/>
      <c r="N10" s="912"/>
      <c r="O10" s="912"/>
      <c r="P10" s="930"/>
      <c r="Q10" s="930"/>
      <c r="R10" s="912"/>
      <c r="S10" s="912"/>
      <c r="T10" s="357"/>
      <c r="U10" s="912"/>
      <c r="V10" s="912"/>
      <c r="W10" s="912"/>
      <c r="X10" s="912"/>
      <c r="Y10" s="912"/>
      <c r="Z10" s="912"/>
      <c r="AA10" s="912"/>
      <c r="AB10" s="912"/>
      <c r="AC10" s="943"/>
      <c r="AD10" s="634"/>
    </row>
    <row r="11" spans="1:36" x14ac:dyDescent="0.25">
      <c r="A11" s="994"/>
      <c r="B11" s="512"/>
      <c r="C11" s="593"/>
      <c r="D11" s="477"/>
      <c r="E11" s="477"/>
      <c r="F11" s="477"/>
      <c r="G11" s="477"/>
      <c r="H11" s="477"/>
      <c r="I11" s="477"/>
      <c r="J11" s="477"/>
      <c r="K11" s="187"/>
      <c r="L11" s="960" t="s">
        <v>429</v>
      </c>
      <c r="M11" s="960"/>
      <c r="N11" s="970" t="s">
        <v>423</v>
      </c>
      <c r="O11" s="970"/>
      <c r="P11" s="970" t="s">
        <v>422</v>
      </c>
      <c r="Q11" s="960"/>
      <c r="R11" s="991" t="s">
        <v>430</v>
      </c>
      <c r="S11" s="991"/>
      <c r="T11" s="384"/>
      <c r="U11" s="960" t="s">
        <v>41</v>
      </c>
      <c r="V11" s="960"/>
      <c r="W11" s="970" t="s">
        <v>423</v>
      </c>
      <c r="X11" s="970"/>
      <c r="Y11" s="970" t="s">
        <v>422</v>
      </c>
      <c r="Z11" s="960"/>
      <c r="AA11" s="991" t="s">
        <v>431</v>
      </c>
      <c r="AB11" s="991"/>
      <c r="AC11" s="943"/>
      <c r="AD11" s="634"/>
    </row>
    <row r="12" spans="1:36" x14ac:dyDescent="0.25">
      <c r="A12" s="994"/>
      <c r="B12" s="512"/>
      <c r="C12" s="593"/>
      <c r="D12" s="555"/>
      <c r="E12" s="555"/>
      <c r="F12" s="555"/>
      <c r="G12" s="555"/>
      <c r="H12" s="555"/>
      <c r="I12" s="555"/>
      <c r="J12" s="555"/>
      <c r="K12" s="555"/>
      <c r="L12" s="401"/>
      <c r="M12" s="761"/>
      <c r="N12" s="401"/>
      <c r="O12" s="761"/>
      <c r="P12" s="401"/>
      <c r="Q12" s="401"/>
      <c r="R12" s="991">
        <v>2021</v>
      </c>
      <c r="S12" s="991"/>
      <c r="T12" s="384"/>
      <c r="U12" s="401"/>
      <c r="V12" s="761"/>
      <c r="W12" s="401"/>
      <c r="X12" s="761"/>
      <c r="Y12" s="401"/>
      <c r="Z12" s="401"/>
      <c r="AA12" s="991">
        <v>2020</v>
      </c>
      <c r="AB12" s="991"/>
      <c r="AC12" s="943"/>
      <c r="AD12" s="634"/>
    </row>
    <row r="13" spans="1:36" ht="2.25" customHeight="1" thickBot="1" x14ac:dyDescent="0.3">
      <c r="A13" s="994"/>
      <c r="B13" s="594"/>
      <c r="C13" s="595"/>
      <c r="D13" s="596"/>
      <c r="E13" s="596"/>
      <c r="F13" s="596"/>
      <c r="G13" s="596"/>
      <c r="H13" s="596"/>
      <c r="I13" s="596"/>
      <c r="J13" s="596"/>
      <c r="K13" s="596"/>
      <c r="L13" s="619"/>
      <c r="M13" s="619"/>
      <c r="N13" s="619"/>
      <c r="O13" s="619"/>
      <c r="P13" s="619"/>
      <c r="Q13" s="619"/>
      <c r="R13" s="624"/>
      <c r="S13" s="624"/>
      <c r="T13" s="625"/>
      <c r="U13" s="626"/>
      <c r="V13" s="626"/>
      <c r="W13" s="626"/>
      <c r="X13" s="626"/>
      <c r="Y13" s="626"/>
      <c r="Z13" s="626"/>
      <c r="AA13" s="626"/>
      <c r="AB13" s="626"/>
      <c r="AC13" s="635"/>
      <c r="AD13" s="634"/>
    </row>
    <row r="14" spans="1:36" s="760" customFormat="1" ht="3.75" customHeight="1" x14ac:dyDescent="0.25">
      <c r="A14" s="994"/>
      <c r="B14" s="563"/>
      <c r="C14" s="597"/>
      <c r="D14" s="598"/>
      <c r="E14" s="598"/>
      <c r="F14" s="598"/>
      <c r="G14" s="598"/>
      <c r="H14" s="598"/>
      <c r="I14" s="598"/>
      <c r="J14" s="598"/>
      <c r="K14" s="128"/>
      <c r="L14" s="598"/>
      <c r="M14" s="762"/>
      <c r="N14" s="598"/>
      <c r="O14" s="762"/>
      <c r="P14" s="598"/>
      <c r="Q14" s="598"/>
      <c r="R14" s="128"/>
      <c r="S14" s="128"/>
      <c r="T14" s="128"/>
      <c r="U14" s="598"/>
      <c r="V14" s="762"/>
      <c r="W14" s="598"/>
      <c r="X14" s="762"/>
      <c r="Y14" s="598"/>
      <c r="Z14" s="598"/>
      <c r="AA14" s="598"/>
      <c r="AB14" s="762"/>
      <c r="AC14" s="174"/>
    </row>
    <row r="15" spans="1:36" s="760" customFormat="1" ht="17.25" customHeight="1" x14ac:dyDescent="0.25">
      <c r="A15" s="994"/>
      <c r="B15" s="599"/>
      <c r="C15" s="600" t="s">
        <v>99</v>
      </c>
      <c r="D15" s="126">
        <v>3564.20388</v>
      </c>
      <c r="E15" s="601"/>
      <c r="F15" s="440">
        <v>4151.8672200000001</v>
      </c>
      <c r="G15" s="601"/>
      <c r="H15" s="440">
        <v>5178.6284700000006</v>
      </c>
      <c r="I15" s="601"/>
      <c r="J15" s="126">
        <v>5455.1682199999996</v>
      </c>
      <c r="K15" s="604"/>
      <c r="L15" s="440">
        <v>90.244799999999998</v>
      </c>
      <c r="M15" s="129"/>
      <c r="N15" s="440">
        <v>194.76203599999999</v>
      </c>
      <c r="O15" s="129"/>
      <c r="P15" s="440">
        <v>262.77600000000001</v>
      </c>
      <c r="Q15" s="440"/>
      <c r="R15" s="126">
        <v>4506.0010160000002</v>
      </c>
      <c r="S15" s="126"/>
      <c r="T15" s="627"/>
      <c r="U15" s="440">
        <v>254.75800000000001</v>
      </c>
      <c r="V15" s="931"/>
      <c r="W15" s="440">
        <v>23.411360000000002</v>
      </c>
      <c r="X15" s="931"/>
      <c r="Y15" s="440">
        <v>363.4674</v>
      </c>
      <c r="Z15" s="440"/>
      <c r="AA15" s="440">
        <v>3564.20388</v>
      </c>
      <c r="AB15" s="126"/>
      <c r="AC15" s="636">
        <v>828.35057000000006</v>
      </c>
      <c r="AF15" s="820"/>
      <c r="AH15" s="642"/>
      <c r="AJ15" s="642"/>
    </row>
    <row r="16" spans="1:36" s="760" customFormat="1" x14ac:dyDescent="0.25">
      <c r="A16" s="994"/>
      <c r="B16" s="602"/>
      <c r="C16" s="603" t="s">
        <v>100</v>
      </c>
      <c r="D16" s="129"/>
      <c r="E16" s="604"/>
      <c r="F16" s="762"/>
      <c r="G16" s="604"/>
      <c r="H16" s="762"/>
      <c r="I16" s="604"/>
      <c r="J16" s="762"/>
      <c r="K16" s="604"/>
      <c r="L16" s="762"/>
      <c r="M16" s="129"/>
      <c r="N16" s="762"/>
      <c r="O16" s="129"/>
      <c r="P16" s="762"/>
      <c r="Q16" s="762"/>
      <c r="R16" s="129"/>
      <c r="S16" s="129"/>
      <c r="T16" s="607"/>
      <c r="U16" s="762"/>
      <c r="V16" s="931"/>
      <c r="W16" s="762"/>
      <c r="X16" s="931"/>
      <c r="Y16" s="762"/>
      <c r="Z16" s="762"/>
      <c r="AA16" s="762"/>
      <c r="AB16" s="129"/>
      <c r="AC16" s="548"/>
      <c r="AF16" s="762"/>
      <c r="AJ16" s="642"/>
    </row>
    <row r="17" spans="1:38" s="760" customFormat="1" ht="16.5" customHeight="1" x14ac:dyDescent="0.25">
      <c r="A17" s="994"/>
      <c r="B17" s="505"/>
      <c r="C17" s="605" t="s">
        <v>101</v>
      </c>
      <c r="D17" s="126">
        <v>18654.872849999996</v>
      </c>
      <c r="E17" s="601"/>
      <c r="F17" s="440">
        <v>25027.572230000002</v>
      </c>
      <c r="G17" s="601"/>
      <c r="H17" s="440">
        <v>17486.847099999999</v>
      </c>
      <c r="I17" s="601"/>
      <c r="J17" s="126">
        <v>23532.078739999997</v>
      </c>
      <c r="K17" s="604"/>
      <c r="L17" s="440">
        <v>976.39305000000002</v>
      </c>
      <c r="M17" s="129"/>
      <c r="N17" s="440">
        <v>6918.4268000000002</v>
      </c>
      <c r="O17" s="129"/>
      <c r="P17" s="440">
        <v>1854.451</v>
      </c>
      <c r="Q17" s="440"/>
      <c r="R17" s="126">
        <v>39186.246759999995</v>
      </c>
      <c r="S17" s="126"/>
      <c r="T17" s="628"/>
      <c r="U17" s="440">
        <v>3342.3560000000002</v>
      </c>
      <c r="V17" s="931"/>
      <c r="W17" s="440">
        <v>599.47433999999998</v>
      </c>
      <c r="X17" s="931"/>
      <c r="Y17" s="440">
        <v>926.45819999999992</v>
      </c>
      <c r="Z17" s="440"/>
      <c r="AA17" s="440">
        <v>18654.872849999996</v>
      </c>
      <c r="AB17" s="126"/>
      <c r="AC17" s="221">
        <v>3137.2897700000003</v>
      </c>
      <c r="AD17" s="763"/>
      <c r="AF17" s="820"/>
      <c r="AJ17" s="642"/>
    </row>
    <row r="18" spans="1:38" s="760" customFormat="1" ht="16.5" customHeight="1" x14ac:dyDescent="0.25">
      <c r="A18" s="994"/>
      <c r="B18" s="599"/>
      <c r="C18" s="606" t="s">
        <v>102</v>
      </c>
      <c r="D18" s="126">
        <v>3619.8309000000004</v>
      </c>
      <c r="E18" s="601"/>
      <c r="F18" s="440">
        <v>4505.1176999999998</v>
      </c>
      <c r="G18" s="601"/>
      <c r="H18" s="440">
        <v>2575.81619</v>
      </c>
      <c r="I18" s="601"/>
      <c r="J18" s="126">
        <v>2740.0902000000001</v>
      </c>
      <c r="K18" s="604"/>
      <c r="L18" s="440">
        <v>778.851</v>
      </c>
      <c r="M18" s="129"/>
      <c r="N18" s="440">
        <v>433.69559999999996</v>
      </c>
      <c r="O18" s="129"/>
      <c r="P18" s="440">
        <v>365.4246</v>
      </c>
      <c r="Q18" s="440"/>
      <c r="R18" s="126">
        <v>5796.4436000000005</v>
      </c>
      <c r="S18" s="126"/>
      <c r="T18" s="628"/>
      <c r="U18" s="440">
        <v>241.869</v>
      </c>
      <c r="V18" s="931"/>
      <c r="W18" s="440">
        <v>107.026</v>
      </c>
      <c r="X18" s="931"/>
      <c r="Y18" s="440">
        <v>365.72570000000002</v>
      </c>
      <c r="Z18" s="440"/>
      <c r="AA18" s="440">
        <v>3619.8309000000004</v>
      </c>
      <c r="AB18" s="126"/>
      <c r="AC18" s="221">
        <v>582.76620000000003</v>
      </c>
      <c r="AD18" s="763"/>
      <c r="AF18" s="820"/>
      <c r="AJ18" s="642"/>
    </row>
    <row r="19" spans="1:38" s="760" customFormat="1" ht="16.5" customHeight="1" x14ac:dyDescent="0.25">
      <c r="A19" s="994"/>
      <c r="B19" s="505"/>
      <c r="C19" s="605" t="s">
        <v>103</v>
      </c>
      <c r="D19" s="150">
        <v>2670.8040699999997</v>
      </c>
      <c r="E19" s="601"/>
      <c r="F19" s="440">
        <v>2892.0980600000003</v>
      </c>
      <c r="G19" s="601"/>
      <c r="H19" s="440">
        <v>2650.8037599999998</v>
      </c>
      <c r="I19" s="601"/>
      <c r="J19" s="607">
        <v>3156.5493999999999</v>
      </c>
      <c r="K19" s="523"/>
      <c r="L19" s="440">
        <v>0</v>
      </c>
      <c r="M19" s="129"/>
      <c r="N19" s="440">
        <v>83.16</v>
      </c>
      <c r="O19" s="129"/>
      <c r="P19" s="440">
        <v>80.64</v>
      </c>
      <c r="Q19" s="440"/>
      <c r="R19" s="150">
        <v>1079.22668</v>
      </c>
      <c r="S19" s="150"/>
      <c r="T19" s="628"/>
      <c r="U19" s="440">
        <v>241.92</v>
      </c>
      <c r="V19" s="931"/>
      <c r="W19" s="440">
        <v>222.9254</v>
      </c>
      <c r="X19" s="931"/>
      <c r="Y19" s="440">
        <v>126.78400000000001</v>
      </c>
      <c r="Z19" s="440"/>
      <c r="AA19" s="440">
        <v>2670.8040699999997</v>
      </c>
      <c r="AB19" s="126"/>
      <c r="AC19" s="637">
        <v>693.37800000000004</v>
      </c>
      <c r="AD19" s="763"/>
      <c r="AF19" s="820"/>
      <c r="AH19" s="642"/>
      <c r="AJ19" s="642"/>
    </row>
    <row r="20" spans="1:38" s="760" customFormat="1" ht="16.5" customHeight="1" x14ac:dyDescent="0.25">
      <c r="A20" s="994"/>
      <c r="B20" s="608"/>
      <c r="C20" s="609" t="s">
        <v>104</v>
      </c>
      <c r="D20" s="150">
        <v>1790.3721099999998</v>
      </c>
      <c r="E20" s="601"/>
      <c r="F20" s="440">
        <v>2497.8357600000004</v>
      </c>
      <c r="G20" s="601"/>
      <c r="H20" s="440">
        <v>3772.9160400000001</v>
      </c>
      <c r="I20" s="601"/>
      <c r="J20" s="126">
        <v>2557.3741600000003</v>
      </c>
      <c r="K20" s="523"/>
      <c r="L20" s="440">
        <v>40.32</v>
      </c>
      <c r="M20" s="129"/>
      <c r="N20" s="440">
        <v>70.116640000000004</v>
      </c>
      <c r="O20" s="129"/>
      <c r="P20" s="440">
        <v>0</v>
      </c>
      <c r="Q20" s="440"/>
      <c r="R20" s="150">
        <v>7481.1535599999997</v>
      </c>
      <c r="S20" s="150"/>
      <c r="T20" s="628"/>
      <c r="U20" s="440">
        <v>80.64</v>
      </c>
      <c r="V20" s="931"/>
      <c r="W20" s="440">
        <v>9.6448400000000003</v>
      </c>
      <c r="X20" s="931"/>
      <c r="Y20" s="440">
        <v>31.16</v>
      </c>
      <c r="Z20" s="440"/>
      <c r="AA20" s="440">
        <v>1790.3721099999998</v>
      </c>
      <c r="AB20" s="126"/>
      <c r="AC20" s="221">
        <v>378.23400999999996</v>
      </c>
      <c r="AD20" s="763"/>
      <c r="AF20" s="820"/>
      <c r="AH20" s="642"/>
      <c r="AJ20" s="642"/>
      <c r="AL20" s="642"/>
    </row>
    <row r="21" spans="1:38" s="760" customFormat="1" ht="16.5" customHeight="1" x14ac:dyDescent="0.25">
      <c r="A21" s="994"/>
      <c r="B21" s="599"/>
      <c r="C21" s="606" t="s">
        <v>105</v>
      </c>
      <c r="D21" s="150">
        <v>10987.22624</v>
      </c>
      <c r="E21" s="601"/>
      <c r="F21" s="440">
        <v>14032.62616</v>
      </c>
      <c r="G21" s="601"/>
      <c r="H21" s="440">
        <v>11313.4406</v>
      </c>
      <c r="I21" s="601"/>
      <c r="J21" s="126">
        <v>11446.024380000001</v>
      </c>
      <c r="K21" s="604"/>
      <c r="L21" s="440">
        <v>839.16</v>
      </c>
      <c r="M21" s="129">
        <v>1202.04</v>
      </c>
      <c r="N21" s="440">
        <v>1232.28</v>
      </c>
      <c r="O21" s="129">
        <v>1202.04</v>
      </c>
      <c r="P21" s="440">
        <v>441</v>
      </c>
      <c r="Q21" s="440"/>
      <c r="R21" s="150">
        <v>12035.581759999999</v>
      </c>
      <c r="S21" s="150"/>
      <c r="T21" s="628"/>
      <c r="U21" s="440">
        <v>1546.02512</v>
      </c>
      <c r="V21" s="931"/>
      <c r="W21" s="440">
        <v>622.44000000000005</v>
      </c>
      <c r="X21" s="931"/>
      <c r="Y21" s="440">
        <v>1532.16</v>
      </c>
      <c r="Z21" s="440"/>
      <c r="AA21" s="440">
        <v>10987.22624</v>
      </c>
      <c r="AB21" s="126"/>
      <c r="AC21" s="221">
        <v>2458.2600000000002</v>
      </c>
      <c r="AD21" s="763"/>
      <c r="AF21" s="820"/>
      <c r="AH21" s="642"/>
      <c r="AJ21" s="642"/>
      <c r="AL21" s="642"/>
    </row>
    <row r="22" spans="1:38" s="760" customFormat="1" ht="16.5" customHeight="1" x14ac:dyDescent="0.25">
      <c r="A22" s="994"/>
      <c r="B22" s="599"/>
      <c r="C22" s="606" t="s">
        <v>106</v>
      </c>
      <c r="D22" s="150">
        <v>292689.16140000004</v>
      </c>
      <c r="E22" s="601"/>
      <c r="F22" s="440">
        <v>309358.45361000008</v>
      </c>
      <c r="G22" s="601"/>
      <c r="H22" s="440">
        <v>311687.88727000001</v>
      </c>
      <c r="I22" s="601"/>
      <c r="J22" s="126">
        <v>297163.45639000006</v>
      </c>
      <c r="K22" s="604"/>
      <c r="L22" s="440">
        <v>19063.536479999999</v>
      </c>
      <c r="M22" s="129">
        <v>19628.47104</v>
      </c>
      <c r="N22" s="440">
        <v>27191.149559999998</v>
      </c>
      <c r="O22" s="129">
        <v>19628.47104</v>
      </c>
      <c r="P22" s="440">
        <v>35282.089079999998</v>
      </c>
      <c r="Q22" s="440"/>
      <c r="R22" s="150">
        <v>315556.0461700001</v>
      </c>
      <c r="S22" s="150"/>
      <c r="T22" s="628"/>
      <c r="U22" s="440">
        <v>33128.862880000001</v>
      </c>
      <c r="V22" s="931"/>
      <c r="W22" s="440">
        <v>32673.455719999998</v>
      </c>
      <c r="X22" s="931"/>
      <c r="Y22" s="440">
        <v>31067.178960000001</v>
      </c>
      <c r="Z22" s="440"/>
      <c r="AA22" s="440">
        <v>292689.16140000004</v>
      </c>
      <c r="AB22" s="126"/>
      <c r="AC22" s="221">
        <v>44712.296579999995</v>
      </c>
      <c r="AD22" s="763"/>
      <c r="AF22" s="820"/>
      <c r="AH22" s="642"/>
      <c r="AJ22" s="642"/>
    </row>
    <row r="23" spans="1:38" s="760" customFormat="1" ht="16.5" customHeight="1" x14ac:dyDescent="0.25">
      <c r="A23" s="994"/>
      <c r="B23" s="599"/>
      <c r="C23" s="606" t="s">
        <v>107</v>
      </c>
      <c r="D23" s="150">
        <v>18466.5602</v>
      </c>
      <c r="E23" s="601"/>
      <c r="F23" s="440">
        <v>27316.800500000001</v>
      </c>
      <c r="G23" s="601"/>
      <c r="H23" s="440">
        <v>24627.520929999999</v>
      </c>
      <c r="I23" s="601"/>
      <c r="J23" s="126">
        <v>20119.68</v>
      </c>
      <c r="K23" s="604"/>
      <c r="L23" s="440">
        <v>4939.2</v>
      </c>
      <c r="M23" s="129">
        <v>2419.1999999999998</v>
      </c>
      <c r="N23" s="440">
        <v>2278.08</v>
      </c>
      <c r="O23" s="129">
        <v>2419.1999999999998</v>
      </c>
      <c r="P23" s="440">
        <v>705.6</v>
      </c>
      <c r="Q23" s="440"/>
      <c r="R23" s="150">
        <v>25885.439999999999</v>
      </c>
      <c r="S23" s="150"/>
      <c r="T23" s="628"/>
      <c r="U23" s="440">
        <v>1229.76</v>
      </c>
      <c r="V23" s="931"/>
      <c r="W23" s="440">
        <v>1915.2</v>
      </c>
      <c r="X23" s="931"/>
      <c r="Y23" s="440">
        <v>2016</v>
      </c>
      <c r="Z23" s="440"/>
      <c r="AA23" s="440">
        <v>18466.5602</v>
      </c>
      <c r="AB23" s="126"/>
      <c r="AC23" s="221">
        <v>3830.4002</v>
      </c>
      <c r="AD23" s="763"/>
      <c r="AF23" s="820"/>
      <c r="AH23" s="642"/>
      <c r="AJ23" s="642"/>
    </row>
    <row r="24" spans="1:38" s="760" customFormat="1" ht="16.5" customHeight="1" x14ac:dyDescent="0.25">
      <c r="A24" s="994"/>
      <c r="B24" s="599"/>
      <c r="C24" s="606" t="s">
        <v>108</v>
      </c>
      <c r="D24" s="150">
        <v>381.87839999999994</v>
      </c>
      <c r="E24" s="601"/>
      <c r="F24" s="440">
        <v>150.63679999999999</v>
      </c>
      <c r="G24" s="601"/>
      <c r="H24" s="440">
        <v>284.15520000000004</v>
      </c>
      <c r="I24" s="601"/>
      <c r="J24" s="126">
        <v>381.08179999999999</v>
      </c>
      <c r="K24" s="604"/>
      <c r="L24" s="440">
        <v>0</v>
      </c>
      <c r="M24" s="129">
        <v>0</v>
      </c>
      <c r="N24" s="440">
        <v>9.1999999999999993</v>
      </c>
      <c r="O24" s="129">
        <v>0</v>
      </c>
      <c r="P24" s="440">
        <v>20.16</v>
      </c>
      <c r="Q24" s="440"/>
      <c r="R24" s="150">
        <v>272.67115000000001</v>
      </c>
      <c r="S24" s="150"/>
      <c r="T24" s="628"/>
      <c r="U24" s="440">
        <v>0</v>
      </c>
      <c r="V24" s="931"/>
      <c r="W24" s="440">
        <v>58.718400000000003</v>
      </c>
      <c r="X24" s="931"/>
      <c r="Y24" s="440">
        <v>58.785599999999995</v>
      </c>
      <c r="Z24" s="440"/>
      <c r="AA24" s="440">
        <v>381.87839999999994</v>
      </c>
      <c r="AB24" s="126"/>
      <c r="AC24" s="221">
        <v>27.628799999999998</v>
      </c>
      <c r="AD24" s="763"/>
      <c r="AF24" s="820"/>
      <c r="AH24" s="642"/>
      <c r="AJ24" s="642"/>
    </row>
    <row r="25" spans="1:38" s="760" customFormat="1" ht="16.5" customHeight="1" x14ac:dyDescent="0.25">
      <c r="A25" s="994"/>
      <c r="B25" s="599"/>
      <c r="C25" s="606" t="s">
        <v>109</v>
      </c>
      <c r="D25" s="150">
        <v>31.4</v>
      </c>
      <c r="E25" s="601"/>
      <c r="F25" s="440">
        <v>29.52</v>
      </c>
      <c r="G25" s="601"/>
      <c r="H25" s="440">
        <v>108.24</v>
      </c>
      <c r="I25" s="601"/>
      <c r="J25" s="126">
        <v>291.178</v>
      </c>
      <c r="K25" s="604"/>
      <c r="L25" s="440">
        <v>0</v>
      </c>
      <c r="M25" s="129"/>
      <c r="N25" s="440">
        <v>0</v>
      </c>
      <c r="O25" s="129"/>
      <c r="P25" s="440">
        <v>0</v>
      </c>
      <c r="Q25" s="440"/>
      <c r="R25" s="150">
        <v>40.531199999999998</v>
      </c>
      <c r="S25" s="150"/>
      <c r="T25" s="628"/>
      <c r="U25" s="440">
        <v>0</v>
      </c>
      <c r="V25" s="931"/>
      <c r="W25" s="440">
        <v>0</v>
      </c>
      <c r="X25" s="931"/>
      <c r="Y25" s="440">
        <v>9.84</v>
      </c>
      <c r="Z25" s="440"/>
      <c r="AA25" s="440">
        <v>31.4</v>
      </c>
      <c r="AB25" s="126"/>
      <c r="AC25" s="221">
        <v>0</v>
      </c>
      <c r="AD25" s="763"/>
      <c r="AF25" s="820"/>
      <c r="AH25" s="642"/>
      <c r="AJ25" s="642"/>
    </row>
    <row r="26" spans="1:38" s="760" customFormat="1" ht="16.5" customHeight="1" x14ac:dyDescent="0.25">
      <c r="A26" s="994"/>
      <c r="B26" s="599"/>
      <c r="C26" s="606" t="s">
        <v>110</v>
      </c>
      <c r="D26" s="150">
        <v>20132.1885</v>
      </c>
      <c r="E26" s="601"/>
      <c r="F26" s="440">
        <v>27295.931700000001</v>
      </c>
      <c r="G26" s="601"/>
      <c r="H26" s="440">
        <v>34588.96067</v>
      </c>
      <c r="I26" s="601"/>
      <c r="J26" s="126">
        <v>32678.518279999997</v>
      </c>
      <c r="K26" s="604"/>
      <c r="L26" s="440">
        <v>604.79999999999995</v>
      </c>
      <c r="M26" s="129">
        <v>2957.8632000000002</v>
      </c>
      <c r="N26" s="440">
        <v>2457.2159999999999</v>
      </c>
      <c r="O26" s="129">
        <v>2957.8632000000002</v>
      </c>
      <c r="P26" s="440">
        <v>1686.528</v>
      </c>
      <c r="Q26" s="440"/>
      <c r="R26" s="150">
        <v>15076.088</v>
      </c>
      <c r="S26" s="150"/>
      <c r="T26" s="628"/>
      <c r="U26" s="440">
        <v>1549.8989999999999</v>
      </c>
      <c r="V26" s="931"/>
      <c r="W26" s="440">
        <v>2858.7840000000001</v>
      </c>
      <c r="X26" s="931"/>
      <c r="Y26" s="440">
        <v>1774.08</v>
      </c>
      <c r="Z26" s="440"/>
      <c r="AA26" s="440">
        <v>20132.1885</v>
      </c>
      <c r="AB26" s="126"/>
      <c r="AC26" s="221">
        <v>2965.607</v>
      </c>
      <c r="AD26" s="763"/>
      <c r="AF26" s="820"/>
      <c r="AH26" s="642"/>
      <c r="AJ26" s="642"/>
    </row>
    <row r="27" spans="1:38" s="760" customFormat="1" x14ac:dyDescent="0.25">
      <c r="A27" s="994"/>
      <c r="B27" s="602"/>
      <c r="C27" s="603" t="s">
        <v>111</v>
      </c>
      <c r="D27" s="129"/>
      <c r="E27" s="601"/>
      <c r="F27" s="440"/>
      <c r="G27" s="601"/>
      <c r="H27" s="440"/>
      <c r="I27" s="601"/>
      <c r="J27" s="126"/>
      <c r="K27" s="604"/>
      <c r="L27" s="440"/>
      <c r="M27" s="129"/>
      <c r="N27" s="440"/>
      <c r="O27" s="129"/>
      <c r="P27" s="440"/>
      <c r="Q27" s="440"/>
      <c r="R27" s="129"/>
      <c r="S27" s="129"/>
      <c r="T27" s="607"/>
      <c r="U27" s="440"/>
      <c r="V27" s="931"/>
      <c r="W27" s="440"/>
      <c r="X27" s="931"/>
      <c r="Y27" s="440"/>
      <c r="Z27" s="440"/>
      <c r="AA27" s="440"/>
      <c r="AB27" s="129"/>
      <c r="AC27" s="548"/>
      <c r="AD27" s="763"/>
      <c r="AF27" s="762"/>
      <c r="AH27" s="642"/>
      <c r="AJ27" s="642"/>
    </row>
    <row r="28" spans="1:38" s="760" customFormat="1" ht="16.5" customHeight="1" x14ac:dyDescent="0.25">
      <c r="A28" s="994"/>
      <c r="B28" s="505"/>
      <c r="C28" s="605" t="s">
        <v>112</v>
      </c>
      <c r="D28" s="150">
        <v>6195.0916900000002</v>
      </c>
      <c r="E28" s="601"/>
      <c r="F28" s="440">
        <v>9368.9528399999981</v>
      </c>
      <c r="G28" s="601"/>
      <c r="H28" s="440">
        <v>6345.9665000000014</v>
      </c>
      <c r="I28" s="601"/>
      <c r="J28" s="126">
        <v>6000.0963700000002</v>
      </c>
      <c r="K28" s="604"/>
      <c r="L28" s="440">
        <v>302.24962800000003</v>
      </c>
      <c r="M28" s="129"/>
      <c r="N28" s="440">
        <v>249.88788199999999</v>
      </c>
      <c r="O28" s="129"/>
      <c r="P28" s="440">
        <v>568.089246</v>
      </c>
      <c r="Q28" s="440"/>
      <c r="R28" s="150">
        <v>5216.115796</v>
      </c>
      <c r="S28" s="150"/>
      <c r="T28" s="628"/>
      <c r="U28" s="440">
        <v>241.39323000000002</v>
      </c>
      <c r="V28" s="931"/>
      <c r="W28" s="440">
        <v>435.01166999999998</v>
      </c>
      <c r="X28" s="931"/>
      <c r="Y28" s="440">
        <v>541.15138999999999</v>
      </c>
      <c r="Z28" s="440"/>
      <c r="AA28" s="440">
        <v>6195.0916900000002</v>
      </c>
      <c r="AB28" s="126"/>
      <c r="AC28" s="221">
        <v>2651.2484199999999</v>
      </c>
      <c r="AD28" s="763"/>
      <c r="AF28" s="820"/>
      <c r="AH28" s="642"/>
      <c r="AJ28" s="642"/>
    </row>
    <row r="29" spans="1:38" s="760" customFormat="1" ht="16.5" customHeight="1" x14ac:dyDescent="0.25">
      <c r="A29" s="994"/>
      <c r="B29" s="505"/>
      <c r="C29" s="605" t="s">
        <v>113</v>
      </c>
      <c r="D29" s="150">
        <v>2453.8087099999998</v>
      </c>
      <c r="E29" s="601"/>
      <c r="F29" s="440">
        <v>3598.402</v>
      </c>
      <c r="G29" s="601"/>
      <c r="H29" s="440">
        <v>4312.0715999999993</v>
      </c>
      <c r="I29" s="601"/>
      <c r="J29" s="126">
        <v>4513.1864500000001</v>
      </c>
      <c r="K29" s="604"/>
      <c r="L29" s="440">
        <v>174.20500000000001</v>
      </c>
      <c r="M29" s="129"/>
      <c r="N29" s="440">
        <v>307.92</v>
      </c>
      <c r="O29" s="129"/>
      <c r="P29" s="440">
        <v>306.05</v>
      </c>
      <c r="Q29" s="440"/>
      <c r="R29" s="150">
        <v>5080.7309999999998</v>
      </c>
      <c r="S29" s="150"/>
      <c r="T29" s="628"/>
      <c r="U29" s="440">
        <v>183.6</v>
      </c>
      <c r="V29" s="931"/>
      <c r="W29" s="440">
        <v>222.48500000000001</v>
      </c>
      <c r="X29" s="931"/>
      <c r="Y29" s="440">
        <v>145.68</v>
      </c>
      <c r="Z29" s="440"/>
      <c r="AA29" s="440">
        <v>2453.8087099999998</v>
      </c>
      <c r="AB29" s="126"/>
      <c r="AC29" s="221">
        <v>572.35200000000009</v>
      </c>
      <c r="AD29" s="763"/>
      <c r="AF29" s="820"/>
      <c r="AH29" s="642"/>
      <c r="AJ29" s="642"/>
    </row>
    <row r="30" spans="1:38" s="760" customFormat="1" ht="16.5" customHeight="1" x14ac:dyDescent="0.25">
      <c r="A30" s="994"/>
      <c r="B30" s="599"/>
      <c r="C30" s="606" t="s">
        <v>114</v>
      </c>
      <c r="D30" s="150">
        <v>57441.681039999996</v>
      </c>
      <c r="E30" s="601"/>
      <c r="F30" s="440">
        <v>71080.288360000006</v>
      </c>
      <c r="G30" s="601"/>
      <c r="H30" s="440">
        <v>89672.67316999998</v>
      </c>
      <c r="I30" s="601"/>
      <c r="J30" s="126">
        <v>91074.877510000006</v>
      </c>
      <c r="K30" s="604"/>
      <c r="L30" s="440">
        <v>1141.660678</v>
      </c>
      <c r="M30" s="129"/>
      <c r="N30" s="440">
        <v>3078.6786000000002</v>
      </c>
      <c r="O30" s="129"/>
      <c r="P30" s="440">
        <v>1295.0722209999999</v>
      </c>
      <c r="Q30" s="440"/>
      <c r="R30" s="150">
        <v>28595.850098999999</v>
      </c>
      <c r="S30" s="150"/>
      <c r="T30" s="628"/>
      <c r="U30" s="440">
        <v>6278.3559999999998</v>
      </c>
      <c r="V30" s="931"/>
      <c r="W30" s="440">
        <v>5119.24622</v>
      </c>
      <c r="X30" s="931"/>
      <c r="Y30" s="440">
        <v>6371.4713200000006</v>
      </c>
      <c r="Z30" s="440"/>
      <c r="AA30" s="440">
        <v>57441.681039999996</v>
      </c>
      <c r="AB30" s="126"/>
      <c r="AC30" s="221">
        <v>11166.591259999999</v>
      </c>
      <c r="AD30" s="763"/>
      <c r="AF30" s="820"/>
      <c r="AH30" s="642"/>
      <c r="AJ30" s="642"/>
    </row>
    <row r="31" spans="1:38" s="760" customFormat="1" ht="16.5" customHeight="1" x14ac:dyDescent="0.25">
      <c r="A31" s="994"/>
      <c r="B31" s="505"/>
      <c r="C31" s="605" t="s">
        <v>115</v>
      </c>
      <c r="D31" s="150">
        <v>2758.14</v>
      </c>
      <c r="E31" s="601"/>
      <c r="F31" s="440">
        <v>1552.32</v>
      </c>
      <c r="G31" s="601"/>
      <c r="H31" s="440">
        <v>1955.52</v>
      </c>
      <c r="I31" s="601"/>
      <c r="J31" s="126">
        <v>2174.7600000000002</v>
      </c>
      <c r="K31" s="604"/>
      <c r="L31" s="440">
        <v>383.04</v>
      </c>
      <c r="M31" s="129"/>
      <c r="N31" s="440">
        <v>262.08</v>
      </c>
      <c r="O31" s="129"/>
      <c r="P31" s="440">
        <v>201.6</v>
      </c>
      <c r="Q31" s="440"/>
      <c r="R31" s="150">
        <v>3560.76</v>
      </c>
      <c r="S31" s="150"/>
      <c r="T31" s="628"/>
      <c r="U31" s="440">
        <v>80.64</v>
      </c>
      <c r="V31" s="931"/>
      <c r="W31" s="440">
        <v>504</v>
      </c>
      <c r="X31" s="931"/>
      <c r="Y31" s="440">
        <v>181.44</v>
      </c>
      <c r="Z31" s="440"/>
      <c r="AA31" s="440">
        <v>2758.14</v>
      </c>
      <c r="AB31" s="126"/>
      <c r="AC31" s="221">
        <v>341.46</v>
      </c>
      <c r="AD31" s="763"/>
      <c r="AE31" s="763"/>
      <c r="AF31" s="820"/>
      <c r="AH31" s="642"/>
      <c r="AJ31" s="642"/>
    </row>
    <row r="32" spans="1:38" s="760" customFormat="1" ht="16.5" customHeight="1" x14ac:dyDescent="0.25">
      <c r="A32" s="994"/>
      <c r="B32" s="614"/>
      <c r="C32" s="271" t="s">
        <v>119</v>
      </c>
      <c r="D32" s="150">
        <v>9139.2360000000008</v>
      </c>
      <c r="E32" s="572"/>
      <c r="F32" s="440">
        <v>12204.924999999999</v>
      </c>
      <c r="G32" s="572"/>
      <c r="H32" s="440">
        <v>14124.32</v>
      </c>
      <c r="I32" s="572"/>
      <c r="J32" s="157">
        <v>13656.366310000001</v>
      </c>
      <c r="K32" s="621"/>
      <c r="L32" s="440">
        <v>287.52</v>
      </c>
      <c r="M32" s="762"/>
      <c r="N32" s="440">
        <v>910.31028000000003</v>
      </c>
      <c r="O32" s="762"/>
      <c r="P32" s="440">
        <v>619.91999999999996</v>
      </c>
      <c r="Q32" s="440"/>
      <c r="R32" s="150">
        <v>8574.7002800000009</v>
      </c>
      <c r="S32" s="150"/>
      <c r="T32" s="628"/>
      <c r="U32" s="440">
        <v>890.4</v>
      </c>
      <c r="V32" s="129"/>
      <c r="W32" s="440">
        <v>1192.3800000000001</v>
      </c>
      <c r="X32" s="129"/>
      <c r="Y32" s="440">
        <v>1019.04</v>
      </c>
      <c r="Z32" s="440"/>
      <c r="AA32" s="440">
        <v>9139.2360000000008</v>
      </c>
      <c r="AB32" s="150"/>
      <c r="AC32" s="221">
        <v>1415.28</v>
      </c>
      <c r="AE32" s="762"/>
      <c r="AF32" s="820"/>
      <c r="AG32" s="762"/>
      <c r="AH32" s="611"/>
      <c r="AJ32" s="642"/>
    </row>
    <row r="33" spans="1:36" s="760" customFormat="1" x14ac:dyDescent="0.25">
      <c r="A33" s="994"/>
      <c r="B33" s="562"/>
      <c r="C33" s="615" t="s">
        <v>120</v>
      </c>
      <c r="D33" s="762"/>
      <c r="E33" s="572"/>
      <c r="F33" s="762"/>
      <c r="G33" s="572"/>
      <c r="H33" s="125"/>
      <c r="I33" s="572"/>
      <c r="J33" s="125"/>
      <c r="K33" s="622"/>
      <c r="L33" s="762"/>
      <c r="M33" s="762"/>
      <c r="N33" s="762"/>
      <c r="O33" s="762"/>
      <c r="P33" s="129"/>
      <c r="Q33" s="129"/>
      <c r="R33" s="129"/>
      <c r="S33" s="129"/>
      <c r="T33" s="607"/>
      <c r="U33" s="762"/>
      <c r="V33" s="129"/>
      <c r="W33" s="762"/>
      <c r="X33" s="129"/>
      <c r="Y33" s="440"/>
      <c r="Z33" s="440"/>
      <c r="AA33" s="440"/>
      <c r="AB33" s="129"/>
      <c r="AC33" s="548"/>
      <c r="AE33" s="762"/>
      <c r="AF33" s="762"/>
      <c r="AG33" s="762"/>
      <c r="AH33" s="611"/>
      <c r="AJ33" s="642"/>
    </row>
    <row r="34" spans="1:36" s="760" customFormat="1" ht="9" customHeight="1" thickBot="1" x14ac:dyDescent="0.3">
      <c r="A34" s="994"/>
      <c r="B34" s="568"/>
      <c r="C34" s="460"/>
      <c r="D34" s="877"/>
      <c r="E34" s="610"/>
      <c r="F34" s="764"/>
      <c r="G34" s="764"/>
      <c r="H34" s="764"/>
      <c r="I34" s="764"/>
      <c r="J34" s="764"/>
      <c r="K34" s="620"/>
      <c r="L34" s="877"/>
      <c r="M34" s="620"/>
      <c r="N34" s="765"/>
      <c r="O34" s="620"/>
      <c r="P34" s="765"/>
      <c r="Q34" s="765"/>
      <c r="R34" s="620"/>
      <c r="S34" s="620"/>
      <c r="T34" s="629"/>
      <c r="U34" s="877"/>
      <c r="V34" s="630"/>
      <c r="W34" s="764"/>
      <c r="X34" s="630"/>
      <c r="Y34" s="764"/>
      <c r="Z34" s="764"/>
      <c r="AA34" s="764"/>
      <c r="AB34" s="764"/>
      <c r="AC34" s="550"/>
      <c r="AH34" s="642"/>
      <c r="AJ34" s="642"/>
    </row>
    <row r="35" spans="1:36" s="760" customFormat="1" ht="3" customHeight="1" x14ac:dyDescent="0.25">
      <c r="A35" s="994"/>
      <c r="B35" s="128"/>
      <c r="C35" s="128"/>
      <c r="D35" s="611"/>
      <c r="E35" s="611"/>
      <c r="F35" s="762"/>
      <c r="G35" s="762"/>
      <c r="H35" s="762"/>
      <c r="I35" s="762"/>
      <c r="J35" s="762"/>
      <c r="K35" s="129"/>
      <c r="L35" s="766"/>
      <c r="M35" s="129"/>
      <c r="N35" s="766"/>
      <c r="O35" s="129"/>
      <c r="P35" s="762"/>
      <c r="Q35" s="762"/>
      <c r="R35" s="129"/>
      <c r="S35" s="129"/>
      <c r="T35" s="126"/>
      <c r="U35" s="762"/>
      <c r="V35" s="631"/>
      <c r="W35" s="762"/>
      <c r="X35" s="631"/>
      <c r="Y35" s="762"/>
      <c r="Z35" s="762"/>
      <c r="AA35" s="762"/>
      <c r="AB35" s="762"/>
      <c r="AC35" s="129"/>
      <c r="AH35" s="642"/>
      <c r="AJ35" s="642"/>
    </row>
    <row r="36" spans="1:36" ht="14.25" customHeight="1" x14ac:dyDescent="0.25">
      <c r="A36" s="994"/>
      <c r="B36" s="138" t="s">
        <v>116</v>
      </c>
      <c r="C36" s="138"/>
      <c r="D36" s="138"/>
      <c r="E36" s="138"/>
      <c r="F36" s="73"/>
      <c r="G36" s="73"/>
      <c r="H36" s="73"/>
      <c r="I36" s="73"/>
      <c r="J36" s="224"/>
      <c r="K36" s="224"/>
      <c r="R36" s="632"/>
      <c r="S36" s="632"/>
      <c r="T36" s="632"/>
      <c r="U36" s="74"/>
      <c r="V36" s="74"/>
      <c r="W36" s="74"/>
      <c r="X36" s="74"/>
      <c r="Y36" s="74"/>
      <c r="Z36" s="74"/>
      <c r="AA36" s="74"/>
      <c r="AB36" s="74"/>
      <c r="AC36" s="74"/>
      <c r="AE36" s="760"/>
      <c r="AH36" s="590"/>
      <c r="AJ36" s="590"/>
    </row>
    <row r="37" spans="1:36" s="760" customFormat="1" ht="10.5" customHeight="1" x14ac:dyDescent="0.25">
      <c r="A37" s="994"/>
      <c r="B37" s="74" t="s">
        <v>413</v>
      </c>
      <c r="C37" s="74"/>
      <c r="D37" s="763"/>
      <c r="E37" s="763"/>
      <c r="F37" s="575"/>
      <c r="G37" s="164"/>
      <c r="H37" s="26"/>
      <c r="I37" s="164"/>
      <c r="J37" s="26"/>
      <c r="K37" s="164"/>
      <c r="L37" s="26"/>
      <c r="M37" s="164"/>
      <c r="N37" s="26"/>
      <c r="O37" s="164"/>
      <c r="P37" s="26"/>
      <c r="Q37" s="26"/>
      <c r="R37" s="164"/>
      <c r="S37" s="164"/>
      <c r="T37" s="26"/>
      <c r="U37" s="164"/>
      <c r="V37" s="26"/>
      <c r="W37" s="164"/>
      <c r="X37" s="26"/>
      <c r="Y37" s="164"/>
      <c r="Z37" s="164"/>
      <c r="AA37" s="164"/>
      <c r="AB37" s="26"/>
      <c r="AC37" s="638"/>
      <c r="AD37" s="222"/>
    </row>
    <row r="38" spans="1:36" ht="11.25" customHeight="1" x14ac:dyDescent="0.25">
      <c r="A38" s="767"/>
      <c r="B38" s="138"/>
      <c r="C38" s="283"/>
      <c r="D38" s="612"/>
      <c r="E38" s="612"/>
      <c r="F38" s="613"/>
      <c r="G38" s="613"/>
      <c r="H38" s="204"/>
      <c r="I38" s="601"/>
      <c r="J38" s="73"/>
      <c r="K38" s="73"/>
      <c r="L38" s="763"/>
      <c r="N38" s="763"/>
      <c r="R38" s="73"/>
      <c r="S38" s="73"/>
      <c r="T38" s="74"/>
      <c r="U38" s="74"/>
      <c r="V38" s="73"/>
      <c r="W38" s="74"/>
      <c r="X38" s="73"/>
      <c r="Y38" s="74"/>
      <c r="Z38" s="74"/>
      <c r="AA38" s="74"/>
      <c r="AB38" s="74"/>
      <c r="AC38" s="128"/>
      <c r="AD38" s="762"/>
      <c r="AH38" s="590"/>
      <c r="AJ38" s="590"/>
    </row>
    <row r="39" spans="1:36" ht="9" customHeight="1" x14ac:dyDescent="0.25">
      <c r="A39" s="767"/>
      <c r="B39" s="767"/>
      <c r="C39" s="283"/>
      <c r="D39" s="612"/>
      <c r="E39" s="612"/>
      <c r="F39" s="73"/>
      <c r="G39" s="73"/>
      <c r="H39" s="73"/>
      <c r="I39" s="73"/>
      <c r="J39" s="224"/>
      <c r="K39" s="224"/>
      <c r="O39" s="760">
        <v>448</v>
      </c>
      <c r="P39" s="26"/>
      <c r="Q39" s="26"/>
      <c r="R39" s="224"/>
      <c r="S39" s="224"/>
      <c r="T39" s="26"/>
      <c r="U39" s="74"/>
      <c r="V39" s="434"/>
      <c r="W39" s="444"/>
      <c r="X39" s="434"/>
      <c r="Y39" s="444"/>
      <c r="Z39" s="444"/>
      <c r="AA39" s="444"/>
      <c r="AB39" s="434"/>
      <c r="AC39" s="639"/>
      <c r="AD39" s="222"/>
      <c r="AH39" s="590"/>
      <c r="AJ39" s="590"/>
    </row>
    <row r="40" spans="1:36" s="760" customFormat="1" x14ac:dyDescent="0.25">
      <c r="B40" s="660"/>
      <c r="D40" s="661"/>
      <c r="E40" s="661"/>
      <c r="F40" s="763"/>
      <c r="G40" s="763"/>
      <c r="L40" s="763"/>
      <c r="M40" s="763"/>
      <c r="N40" s="763"/>
      <c r="O40" s="763"/>
      <c r="AE40" s="762"/>
      <c r="AF40" s="762"/>
      <c r="AG40" s="762"/>
      <c r="AH40" s="611"/>
    </row>
    <row r="41" spans="1:36" s="760" customFormat="1" x14ac:dyDescent="0.25">
      <c r="D41" s="661"/>
      <c r="E41" s="661"/>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E41" s="762"/>
      <c r="AF41" s="762"/>
      <c r="AG41" s="762"/>
      <c r="AH41" s="611"/>
    </row>
    <row r="42" spans="1:36" s="760" customFormat="1" x14ac:dyDescent="0.25">
      <c r="D42" s="661"/>
      <c r="E42" s="661"/>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E42" s="762"/>
      <c r="AF42" s="762"/>
      <c r="AG42" s="762"/>
      <c r="AH42" s="611"/>
    </row>
    <row r="43" spans="1:36" s="760" customFormat="1" x14ac:dyDescent="0.25">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763"/>
      <c r="AH43" s="642"/>
    </row>
    <row r="44" spans="1:36" s="760" customFormat="1" x14ac:dyDescent="0.25">
      <c r="D44" s="642"/>
      <c r="E44" s="642"/>
      <c r="AH44" s="642"/>
    </row>
    <row r="45" spans="1:36" s="760" customFormat="1" x14ac:dyDescent="0.25">
      <c r="D45" s="663"/>
      <c r="E45" s="663"/>
      <c r="F45" s="663"/>
      <c r="G45" s="663"/>
      <c r="H45" s="663"/>
      <c r="I45" s="663"/>
      <c r="J45" s="663"/>
      <c r="K45" s="663"/>
      <c r="L45" s="663"/>
      <c r="M45" s="663"/>
      <c r="N45" s="663"/>
      <c r="O45" s="663"/>
      <c r="P45" s="663"/>
      <c r="Q45" s="663"/>
      <c r="R45" s="663"/>
      <c r="S45" s="663"/>
      <c r="T45" s="663"/>
      <c r="U45" s="663"/>
      <c r="V45" s="663"/>
      <c r="W45" s="663"/>
      <c r="X45" s="663"/>
      <c r="Y45" s="663"/>
      <c r="Z45" s="663"/>
      <c r="AA45" s="663"/>
      <c r="AH45" s="642"/>
    </row>
    <row r="46" spans="1:36" s="760" customFormat="1" x14ac:dyDescent="0.25">
      <c r="D46" s="642"/>
      <c r="E46" s="642"/>
      <c r="AH46" s="642"/>
    </row>
    <row r="47" spans="1:36" s="760" customFormat="1" x14ac:dyDescent="0.25">
      <c r="D47" s="642"/>
      <c r="E47" s="642"/>
      <c r="AH47" s="642"/>
    </row>
    <row r="48" spans="1:36" s="760" customFormat="1" x14ac:dyDescent="0.25">
      <c r="D48" s="642"/>
      <c r="E48" s="642"/>
      <c r="AH48" s="642"/>
    </row>
    <row r="49" spans="4:34" s="760" customFormat="1" x14ac:dyDescent="0.25">
      <c r="D49" s="642"/>
      <c r="E49" s="642"/>
      <c r="AH49" s="642"/>
    </row>
    <row r="50" spans="4:34" s="760" customFormat="1" x14ac:dyDescent="0.25">
      <c r="D50" s="642"/>
      <c r="E50" s="642"/>
      <c r="AH50" s="642"/>
    </row>
    <row r="51" spans="4:34" s="760" customFormat="1" x14ac:dyDescent="0.25">
      <c r="D51" s="642"/>
      <c r="E51" s="642"/>
      <c r="AH51" s="642"/>
    </row>
    <row r="52" spans="4:34" s="760" customFormat="1" x14ac:dyDescent="0.25">
      <c r="D52" s="642"/>
      <c r="E52" s="642"/>
      <c r="AH52" s="642"/>
    </row>
    <row r="53" spans="4:34" s="760" customFormat="1" x14ac:dyDescent="0.25">
      <c r="D53" s="642"/>
      <c r="E53" s="642"/>
      <c r="AH53" s="642"/>
    </row>
    <row r="54" spans="4:34" s="760" customFormat="1" x14ac:dyDescent="0.25">
      <c r="D54" s="642"/>
      <c r="E54" s="642"/>
      <c r="AH54" s="642"/>
    </row>
    <row r="55" spans="4:34" s="760" customFormat="1" x14ac:dyDescent="0.25">
      <c r="D55" s="642"/>
      <c r="E55" s="642"/>
      <c r="AH55" s="642"/>
    </row>
    <row r="56" spans="4:34" s="760" customFormat="1" x14ac:dyDescent="0.25">
      <c r="D56" s="642"/>
      <c r="E56" s="642"/>
      <c r="AH56" s="642"/>
    </row>
    <row r="57" spans="4:34" s="760" customFormat="1" x14ac:dyDescent="0.25">
      <c r="D57" s="642"/>
      <c r="E57" s="642"/>
      <c r="AH57" s="642"/>
    </row>
    <row r="58" spans="4:34" s="760" customFormat="1" x14ac:dyDescent="0.25">
      <c r="D58" s="642"/>
      <c r="E58" s="642"/>
      <c r="AH58" s="642"/>
    </row>
    <row r="59" spans="4:34" s="760" customFormat="1" x14ac:dyDescent="0.25">
      <c r="D59" s="642"/>
      <c r="E59" s="642"/>
      <c r="AH59" s="642"/>
    </row>
    <row r="60" spans="4:34" s="760" customFormat="1" x14ac:dyDescent="0.25">
      <c r="D60" s="642"/>
      <c r="E60" s="642"/>
      <c r="AH60" s="642"/>
    </row>
    <row r="61" spans="4:34" x14ac:dyDescent="0.25">
      <c r="AH61" s="590"/>
    </row>
    <row r="62" spans="4:34" x14ac:dyDescent="0.25">
      <c r="AH62" s="590"/>
    </row>
    <row r="63" spans="4:34" x14ac:dyDescent="0.25">
      <c r="AH63" s="590"/>
    </row>
    <row r="64" spans="4:34" x14ac:dyDescent="0.25">
      <c r="AH64" s="590"/>
    </row>
    <row r="65" spans="4:34" x14ac:dyDescent="0.25">
      <c r="AH65" s="590"/>
    </row>
    <row r="66" spans="4:34" x14ac:dyDescent="0.25">
      <c r="AH66" s="590"/>
    </row>
    <row r="67" spans="4:34" x14ac:dyDescent="0.25">
      <c r="AH67" s="590"/>
    </row>
    <row r="68" spans="4:34" x14ac:dyDescent="0.25">
      <c r="AH68" s="590"/>
    </row>
    <row r="69" spans="4:34" x14ac:dyDescent="0.25">
      <c r="AH69" s="590"/>
    </row>
    <row r="70" spans="4:34" x14ac:dyDescent="0.25">
      <c r="AH70" s="590"/>
    </row>
    <row r="71" spans="4:34" x14ac:dyDescent="0.25">
      <c r="AH71" s="590"/>
    </row>
    <row r="72" spans="4:34" x14ac:dyDescent="0.25">
      <c r="AH72" s="590"/>
    </row>
    <row r="73" spans="4:34" x14ac:dyDescent="0.25">
      <c r="AH73" s="590"/>
    </row>
    <row r="74" spans="4:34" x14ac:dyDescent="0.25">
      <c r="D74" s="664"/>
      <c r="E74" s="664"/>
      <c r="AH74" s="590"/>
    </row>
    <row r="75" spans="4:34" x14ac:dyDescent="0.25">
      <c r="D75" s="664"/>
      <c r="E75" s="664"/>
      <c r="F75" s="664"/>
      <c r="G75" s="664"/>
      <c r="H75" s="771"/>
      <c r="I75" s="771"/>
      <c r="J75" s="771"/>
    </row>
  </sheetData>
  <mergeCells count="13">
    <mergeCell ref="X4:AC4"/>
    <mergeCell ref="R11:S11"/>
    <mergeCell ref="U8:Y8"/>
    <mergeCell ref="A5:A37"/>
    <mergeCell ref="X5:AC5"/>
    <mergeCell ref="R8:S8"/>
    <mergeCell ref="R9:S9"/>
    <mergeCell ref="AA8:AB8"/>
    <mergeCell ref="AA9:AB9"/>
    <mergeCell ref="AA11:AB11"/>
    <mergeCell ref="AA12:AB12"/>
    <mergeCell ref="R12:S12"/>
    <mergeCell ref="L8:P8"/>
  </mergeCells>
  <printOptions horizontalCentered="1"/>
  <pageMargins left="0" right="0" top="0.19685039370078741" bottom="0" header="0.51181102362204722" footer="0.51181102362204722"/>
  <pageSetup paperSize="9" scale="91" orientation="landscape" horizontalDpi="4294967293" r:id="rId1"/>
  <headerFooter alignWithMargins="0"/>
  <rowBreaks count="1" manualBreakCount="1">
    <brk id="38" max="2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92C5F3-29A3-4FCD-8936-77DAE9AEA094}">
  <sheetPr>
    <tabColor rgb="FF00B0F0"/>
    <pageSetUpPr fitToPage="1"/>
  </sheetPr>
  <dimension ref="A1:AJ75"/>
  <sheetViews>
    <sheetView zoomScaleNormal="100" zoomScaleSheetLayoutView="100" workbookViewId="0"/>
  </sheetViews>
  <sheetFormatPr defaultColWidth="9.33203125" defaultRowHeight="13.2" x14ac:dyDescent="0.25"/>
  <cols>
    <col min="1" max="1" width="5.44140625" style="964" customWidth="1"/>
    <col min="2" max="2" width="1.33203125" style="964" customWidth="1"/>
    <col min="3" max="3" width="19.6640625" style="964" customWidth="1"/>
    <col min="4" max="4" width="8.109375" style="590" customWidth="1"/>
    <col min="5" max="5" width="1.44140625" style="590" customWidth="1"/>
    <col min="6" max="6" width="8" style="964" customWidth="1"/>
    <col min="7" max="7" width="1.44140625" style="964" customWidth="1"/>
    <col min="8" max="8" width="7.5546875" style="964" customWidth="1"/>
    <col min="9" max="9" width="1.44140625" style="964" customWidth="1"/>
    <col min="10" max="10" width="8.109375" style="964" customWidth="1"/>
    <col min="11" max="11" width="1.44140625" style="964" customWidth="1"/>
    <col min="12" max="12" width="9" style="760" customWidth="1"/>
    <col min="13" max="13" width="1.44140625" style="760" customWidth="1"/>
    <col min="14" max="14" width="8.5546875" style="760" customWidth="1"/>
    <col min="15" max="15" width="1.44140625" style="760" customWidth="1"/>
    <col min="16" max="16" width="8.44140625" style="760" customWidth="1"/>
    <col min="17" max="17" width="1.88671875" style="760" customWidth="1"/>
    <col min="18" max="18" width="10.6640625" style="964" customWidth="1"/>
    <col min="19" max="19" width="4.88671875" style="964" customWidth="1"/>
    <col min="20" max="20" width="1.44140625" style="760" customWidth="1"/>
    <col min="21" max="21" width="8.44140625" style="760" customWidth="1"/>
    <col min="22" max="22" width="1.44140625" style="964" customWidth="1"/>
    <col min="23" max="23" width="8.5546875" style="760" customWidth="1"/>
    <col min="24" max="24" width="1.6640625" style="964" customWidth="1"/>
    <col min="25" max="25" width="8.109375" style="964" customWidth="1"/>
    <col min="26" max="26" width="1.6640625" style="964" customWidth="1"/>
    <col min="27" max="27" width="11" style="964" customWidth="1"/>
    <col min="28" max="28" width="2.5546875" style="760" customWidth="1"/>
    <col min="29" max="29" width="1.5546875" style="760" customWidth="1"/>
    <col min="30" max="30" width="7.5546875" style="760" customWidth="1"/>
    <col min="31" max="16384" width="9.33203125" style="964"/>
  </cols>
  <sheetData>
    <row r="1" spans="1:36" ht="12.75" customHeight="1" x14ac:dyDescent="0.25">
      <c r="B1" s="501" t="s">
        <v>117</v>
      </c>
      <c r="C1" s="501"/>
      <c r="D1" s="501"/>
      <c r="E1" s="501"/>
      <c r="I1" s="601"/>
      <c r="Y1" s="760"/>
      <c r="Z1" s="760"/>
      <c r="AA1" s="760"/>
      <c r="AC1" s="762"/>
      <c r="AD1" s="762"/>
      <c r="AH1" s="590"/>
      <c r="AJ1" s="590"/>
    </row>
    <row r="2" spans="1:36" ht="12.75" customHeight="1" x14ac:dyDescent="0.25">
      <c r="B2" s="554" t="s">
        <v>118</v>
      </c>
      <c r="C2" s="554"/>
      <c r="D2" s="591"/>
      <c r="E2" s="591"/>
      <c r="P2" s="26"/>
      <c r="Q2" s="26"/>
      <c r="Y2" s="760"/>
      <c r="Z2" s="760"/>
      <c r="AA2" s="760"/>
      <c r="AC2" s="763"/>
      <c r="AH2" s="590"/>
      <c r="AJ2" s="590"/>
    </row>
    <row r="3" spans="1:36" ht="12.75" customHeight="1" x14ac:dyDescent="0.25">
      <c r="B3" s="554"/>
      <c r="C3" s="554"/>
      <c r="D3" s="591"/>
      <c r="E3" s="591"/>
      <c r="Y3" s="760"/>
      <c r="Z3" s="760"/>
      <c r="AA3" s="760"/>
      <c r="AC3" s="763"/>
      <c r="AH3" s="590"/>
      <c r="AJ3" s="590"/>
    </row>
    <row r="4" spans="1:36" x14ac:dyDescent="0.25">
      <c r="G4" s="964">
        <v>2571</v>
      </c>
      <c r="O4" s="760">
        <v>545</v>
      </c>
      <c r="P4" s="26"/>
      <c r="Q4" s="26"/>
      <c r="X4" s="992" t="s">
        <v>2</v>
      </c>
      <c r="Y4" s="992"/>
      <c r="Z4" s="992"/>
      <c r="AA4" s="992"/>
      <c r="AB4" s="992"/>
      <c r="AC4" s="992"/>
      <c r="AH4" s="590"/>
      <c r="AJ4" s="590"/>
    </row>
    <row r="5" spans="1:36" ht="12.75" customHeight="1" x14ac:dyDescent="0.25">
      <c r="B5" s="73"/>
      <c r="C5" s="73"/>
      <c r="D5" s="138"/>
      <c r="E5" s="138"/>
      <c r="F5" s="73"/>
      <c r="G5" s="73"/>
      <c r="H5" s="73"/>
      <c r="I5" s="73"/>
      <c r="J5" s="73"/>
      <c r="K5" s="73"/>
      <c r="R5" s="73"/>
      <c r="S5" s="73"/>
      <c r="T5" s="74"/>
      <c r="U5" s="74"/>
      <c r="V5" s="73"/>
      <c r="W5" s="74"/>
      <c r="X5" s="995" t="s">
        <v>96</v>
      </c>
      <c r="Y5" s="995"/>
      <c r="Z5" s="995"/>
      <c r="AA5" s="995"/>
      <c r="AB5" s="995"/>
      <c r="AC5" s="995"/>
      <c r="AD5" s="640"/>
      <c r="AH5" s="590"/>
      <c r="AJ5" s="590"/>
    </row>
    <row r="6" spans="1:36" ht="6.75" customHeight="1" thickBot="1" x14ac:dyDescent="0.3">
      <c r="A6" s="994">
        <v>19</v>
      </c>
      <c r="B6" s="73"/>
      <c r="C6" s="73"/>
      <c r="D6" s="138"/>
      <c r="E6" s="138"/>
      <c r="F6" s="73"/>
      <c r="G6" s="73"/>
      <c r="H6" s="73"/>
      <c r="I6" s="73"/>
      <c r="J6" s="73"/>
      <c r="K6" s="73"/>
      <c r="L6" s="762"/>
      <c r="M6" s="762"/>
      <c r="N6" s="762"/>
      <c r="O6" s="762"/>
      <c r="P6" s="762"/>
      <c r="Q6" s="762"/>
      <c r="R6" s="73"/>
      <c r="S6" s="73"/>
      <c r="T6" s="74"/>
      <c r="U6" s="74"/>
      <c r="V6" s="73"/>
      <c r="W6" s="74"/>
      <c r="X6" s="73"/>
      <c r="Y6" s="74"/>
      <c r="Z6" s="74"/>
      <c r="AA6" s="74"/>
      <c r="AB6" s="74"/>
      <c r="AC6" s="74"/>
      <c r="AH6" s="590"/>
      <c r="AJ6" s="590"/>
    </row>
    <row r="7" spans="1:36" ht="4.5" customHeight="1" x14ac:dyDescent="0.25">
      <c r="A7" s="994"/>
      <c r="B7" s="502"/>
      <c r="C7" s="285"/>
      <c r="D7" s="510"/>
      <c r="E7" s="510"/>
      <c r="F7" s="285"/>
      <c r="G7" s="285"/>
      <c r="H7" s="285"/>
      <c r="I7" s="285"/>
      <c r="J7" s="285"/>
      <c r="K7" s="285"/>
      <c r="L7" s="618"/>
      <c r="M7" s="618"/>
      <c r="N7" s="618"/>
      <c r="O7" s="618"/>
      <c r="P7" s="618"/>
      <c r="Q7" s="618"/>
      <c r="R7" s="285"/>
      <c r="S7" s="285"/>
      <c r="T7" s="285"/>
      <c r="U7" s="285"/>
      <c r="V7" s="285"/>
      <c r="W7" s="285"/>
      <c r="X7" s="285"/>
      <c r="Y7" s="285"/>
      <c r="Z7" s="285"/>
      <c r="AA7" s="285"/>
      <c r="AB7" s="285"/>
      <c r="AC7" s="545"/>
      <c r="AH7" s="590"/>
      <c r="AJ7" s="590"/>
    </row>
    <row r="8" spans="1:36" ht="13.5" customHeight="1" x14ac:dyDescent="0.25">
      <c r="A8" s="994"/>
      <c r="B8" s="503"/>
      <c r="C8" s="477" t="s">
        <v>97</v>
      </c>
      <c r="D8" s="968">
        <v>2020</v>
      </c>
      <c r="E8" s="968"/>
      <c r="F8" s="968">
        <v>2019</v>
      </c>
      <c r="G8" s="968"/>
      <c r="H8" s="968">
        <v>2018</v>
      </c>
      <c r="I8" s="968"/>
      <c r="J8" s="968">
        <v>2017</v>
      </c>
      <c r="K8" s="187"/>
      <c r="L8" s="991">
        <v>2021</v>
      </c>
      <c r="M8" s="991"/>
      <c r="N8" s="991"/>
      <c r="O8" s="991"/>
      <c r="P8" s="991"/>
      <c r="Q8" s="968"/>
      <c r="R8" s="965" t="s">
        <v>417</v>
      </c>
      <c r="S8" s="965"/>
      <c r="T8" s="963"/>
      <c r="U8" s="991">
        <v>2020</v>
      </c>
      <c r="V8" s="991"/>
      <c r="W8" s="991"/>
      <c r="X8" s="991"/>
      <c r="Y8" s="991"/>
      <c r="Z8" s="965"/>
      <c r="AA8" s="991" t="s">
        <v>417</v>
      </c>
      <c r="AB8" s="991"/>
      <c r="AC8" s="929"/>
      <c r="AH8" s="590"/>
      <c r="AJ8" s="590"/>
    </row>
    <row r="9" spans="1:36" ht="11.25" customHeight="1" x14ac:dyDescent="0.25">
      <c r="A9" s="994"/>
      <c r="B9" s="504"/>
      <c r="C9" s="592" t="s">
        <v>98</v>
      </c>
      <c r="D9" s="477"/>
      <c r="E9" s="477"/>
      <c r="F9" s="477"/>
      <c r="G9" s="477"/>
      <c r="H9" s="477"/>
      <c r="I9" s="477"/>
      <c r="J9" s="477"/>
      <c r="K9" s="187"/>
      <c r="L9" s="367"/>
      <c r="M9" s="367"/>
      <c r="N9" s="367"/>
      <c r="O9" s="367"/>
      <c r="P9" s="924"/>
      <c r="Q9" s="930"/>
      <c r="R9" s="966" t="s">
        <v>418</v>
      </c>
      <c r="S9" s="401"/>
      <c r="T9" s="967"/>
      <c r="U9" s="367"/>
      <c r="V9" s="367"/>
      <c r="W9" s="367"/>
      <c r="X9" s="367"/>
      <c r="Y9" s="367"/>
      <c r="Z9" s="912"/>
      <c r="AA9" s="996" t="s">
        <v>418</v>
      </c>
      <c r="AB9" s="996"/>
      <c r="AC9" s="936"/>
      <c r="AH9" s="590"/>
      <c r="AJ9" s="590"/>
    </row>
    <row r="10" spans="1:36" ht="6" customHeight="1" x14ac:dyDescent="0.25">
      <c r="A10" s="994"/>
      <c r="B10" s="512"/>
      <c r="C10" s="593"/>
      <c r="D10" s="477"/>
      <c r="E10" s="477"/>
      <c r="F10" s="477"/>
      <c r="G10" s="477"/>
      <c r="H10" s="477"/>
      <c r="I10" s="477"/>
      <c r="J10" s="477"/>
      <c r="K10" s="187"/>
      <c r="L10" s="912"/>
      <c r="M10" s="912"/>
      <c r="N10" s="912"/>
      <c r="O10" s="912"/>
      <c r="P10" s="930"/>
      <c r="Q10" s="930"/>
      <c r="R10" s="912"/>
      <c r="S10" s="912"/>
      <c r="T10" s="357"/>
      <c r="U10" s="912"/>
      <c r="V10" s="912"/>
      <c r="W10" s="912"/>
      <c r="X10" s="912"/>
      <c r="Y10" s="912"/>
      <c r="Z10" s="912"/>
      <c r="AA10" s="912"/>
      <c r="AB10" s="912"/>
      <c r="AC10" s="394"/>
      <c r="AE10" s="777"/>
      <c r="AF10" s="777"/>
      <c r="AG10" s="777"/>
      <c r="AH10" s="821"/>
      <c r="AJ10" s="590"/>
    </row>
    <row r="11" spans="1:36" x14ac:dyDescent="0.25">
      <c r="A11" s="994"/>
      <c r="B11" s="512"/>
      <c r="C11" s="593"/>
      <c r="D11" s="477"/>
      <c r="E11" s="477"/>
      <c r="F11" s="477"/>
      <c r="G11" s="477"/>
      <c r="H11" s="477"/>
      <c r="I11" s="477"/>
      <c r="J11" s="477"/>
      <c r="K11" s="187"/>
      <c r="L11" s="965" t="s">
        <v>429</v>
      </c>
      <c r="M11" s="965"/>
      <c r="N11" s="972" t="s">
        <v>423</v>
      </c>
      <c r="O11" s="972"/>
      <c r="P11" s="972" t="s">
        <v>422</v>
      </c>
      <c r="Q11" s="965"/>
      <c r="R11" s="991" t="s">
        <v>430</v>
      </c>
      <c r="S11" s="991"/>
      <c r="T11" s="384"/>
      <c r="U11" s="965" t="s">
        <v>41</v>
      </c>
      <c r="V11" s="965"/>
      <c r="W11" s="972" t="s">
        <v>423</v>
      </c>
      <c r="X11" s="972"/>
      <c r="Y11" s="972" t="s">
        <v>422</v>
      </c>
      <c r="Z11" s="965"/>
      <c r="AA11" s="991" t="s">
        <v>431</v>
      </c>
      <c r="AB11" s="991"/>
      <c r="AC11" s="929"/>
      <c r="AE11" s="777"/>
      <c r="AF11" s="777"/>
      <c r="AG11" s="777"/>
      <c r="AH11" s="821"/>
      <c r="AJ11" s="590"/>
    </row>
    <row r="12" spans="1:36" x14ac:dyDescent="0.25">
      <c r="A12" s="994"/>
      <c r="B12" s="512"/>
      <c r="C12" s="593"/>
      <c r="D12" s="555"/>
      <c r="E12" s="555"/>
      <c r="F12" s="555"/>
      <c r="G12" s="555"/>
      <c r="H12" s="555"/>
      <c r="I12" s="555"/>
      <c r="J12" s="555"/>
      <c r="K12" s="555"/>
      <c r="L12" s="401"/>
      <c r="M12" s="761"/>
      <c r="N12" s="401"/>
      <c r="O12" s="761"/>
      <c r="P12" s="401"/>
      <c r="Q12" s="401"/>
      <c r="R12" s="991">
        <v>2021</v>
      </c>
      <c r="S12" s="991"/>
      <c r="T12" s="384"/>
      <c r="U12" s="401"/>
      <c r="V12" s="761"/>
      <c r="W12" s="401"/>
      <c r="X12" s="761"/>
      <c r="Y12" s="401"/>
      <c r="Z12" s="401"/>
      <c r="AA12" s="991">
        <v>2020</v>
      </c>
      <c r="AB12" s="991"/>
      <c r="AC12" s="929"/>
      <c r="AE12" s="777"/>
      <c r="AF12" s="822"/>
      <c r="AG12" s="777"/>
      <c r="AH12" s="821"/>
    </row>
    <row r="13" spans="1:36" ht="3" customHeight="1" thickBot="1" x14ac:dyDescent="0.3">
      <c r="A13" s="994"/>
      <c r="B13" s="594"/>
      <c r="C13" s="595"/>
      <c r="D13" s="596"/>
      <c r="E13" s="596"/>
      <c r="F13" s="596"/>
      <c r="G13" s="596"/>
      <c r="H13" s="596"/>
      <c r="I13" s="596"/>
      <c r="J13" s="596"/>
      <c r="K13" s="596"/>
      <c r="L13" s="619"/>
      <c r="M13" s="619"/>
      <c r="N13" s="619"/>
      <c r="O13" s="619"/>
      <c r="P13" s="619"/>
      <c r="Q13" s="619"/>
      <c r="R13" s="624"/>
      <c r="S13" s="624"/>
      <c r="T13" s="625"/>
      <c r="U13" s="624"/>
      <c r="V13" s="619"/>
      <c r="W13" s="624"/>
      <c r="X13" s="619"/>
      <c r="Y13" s="624"/>
      <c r="Z13" s="624"/>
      <c r="AA13" s="624"/>
      <c r="AB13" s="619"/>
      <c r="AC13" s="641"/>
      <c r="AE13" s="777"/>
      <c r="AF13" s="777"/>
      <c r="AG13" s="777"/>
      <c r="AH13" s="821"/>
    </row>
    <row r="14" spans="1:36" s="760" customFormat="1" ht="5.25" customHeight="1" x14ac:dyDescent="0.25">
      <c r="A14" s="994"/>
      <c r="B14" s="768"/>
      <c r="C14" s="762"/>
      <c r="D14" s="611"/>
      <c r="E14" s="611"/>
      <c r="F14" s="611"/>
      <c r="G14" s="611"/>
      <c r="H14" s="611"/>
      <c r="I14" s="611"/>
      <c r="J14" s="611"/>
      <c r="K14" s="611"/>
      <c r="L14" s="611"/>
      <c r="M14" s="762"/>
      <c r="N14" s="611"/>
      <c r="O14" s="762"/>
      <c r="P14" s="611"/>
      <c r="Q14" s="611"/>
      <c r="R14" s="762"/>
      <c r="S14" s="762"/>
      <c r="T14" s="762"/>
      <c r="U14" s="611"/>
      <c r="V14" s="762"/>
      <c r="W14" s="611"/>
      <c r="X14" s="762"/>
      <c r="Y14" s="611"/>
      <c r="Z14" s="611"/>
      <c r="AA14" s="611"/>
      <c r="AB14" s="762"/>
      <c r="AC14" s="769"/>
      <c r="AE14" s="762"/>
      <c r="AF14" s="762"/>
      <c r="AG14" s="762"/>
      <c r="AH14" s="611"/>
      <c r="AJ14" s="642"/>
    </row>
    <row r="15" spans="1:36" s="760" customFormat="1" ht="16.5" customHeight="1" x14ac:dyDescent="0.25">
      <c r="A15" s="994"/>
      <c r="B15" s="614"/>
      <c r="C15" s="271" t="s">
        <v>121</v>
      </c>
      <c r="D15" s="150">
        <v>7642.4255999999996</v>
      </c>
      <c r="E15" s="572"/>
      <c r="F15" s="126">
        <v>9169.86</v>
      </c>
      <c r="G15" s="572"/>
      <c r="H15" s="126">
        <v>7969.1883999999991</v>
      </c>
      <c r="I15" s="572"/>
      <c r="J15" s="157">
        <v>4866.8879999999999</v>
      </c>
      <c r="K15" s="621"/>
      <c r="L15" s="440">
        <v>868.14</v>
      </c>
      <c r="M15" s="129"/>
      <c r="N15" s="440">
        <v>204.12</v>
      </c>
      <c r="O15" s="129"/>
      <c r="P15" s="440">
        <v>680.4</v>
      </c>
      <c r="Q15" s="440"/>
      <c r="R15" s="150">
        <v>8715.1039999999994</v>
      </c>
      <c r="S15" s="150"/>
      <c r="T15" s="628"/>
      <c r="U15" s="440">
        <v>780.46559999999999</v>
      </c>
      <c r="V15" s="931"/>
      <c r="W15" s="440">
        <v>813.96</v>
      </c>
      <c r="X15" s="931"/>
      <c r="Y15" s="440">
        <v>657.72</v>
      </c>
      <c r="Z15" s="440"/>
      <c r="AA15" s="440">
        <v>7642.4255999999996</v>
      </c>
      <c r="AB15" s="126"/>
      <c r="AC15" s="221">
        <v>1358.2800000000002</v>
      </c>
      <c r="AD15" s="793"/>
      <c r="AE15" s="762"/>
      <c r="AF15" s="820"/>
      <c r="AG15" s="762"/>
      <c r="AH15" s="611"/>
      <c r="AJ15" s="642"/>
    </row>
    <row r="16" spans="1:36" s="760" customFormat="1" ht="16.5" customHeight="1" x14ac:dyDescent="0.25">
      <c r="A16" s="994"/>
      <c r="B16" s="614"/>
      <c r="C16" s="271" t="s">
        <v>122</v>
      </c>
      <c r="D16" s="150">
        <v>256.86439999999999</v>
      </c>
      <c r="E16" s="572"/>
      <c r="F16" s="440">
        <v>1994.6759199999999</v>
      </c>
      <c r="G16" s="572"/>
      <c r="H16" s="440">
        <v>4677.2584000000006</v>
      </c>
      <c r="I16" s="572"/>
      <c r="J16" s="157">
        <v>4887.12</v>
      </c>
      <c r="K16" s="621"/>
      <c r="L16" s="440">
        <v>674.65095999999994</v>
      </c>
      <c r="M16" s="129"/>
      <c r="N16" s="440">
        <v>179.1952</v>
      </c>
      <c r="O16" s="129"/>
      <c r="P16" s="440">
        <v>214.90676000000002</v>
      </c>
      <c r="Q16" s="440"/>
      <c r="R16" s="150">
        <v>1770.74596</v>
      </c>
      <c r="S16" s="150"/>
      <c r="T16" s="628"/>
      <c r="U16" s="440">
        <v>0</v>
      </c>
      <c r="V16" s="931"/>
      <c r="W16" s="440">
        <v>18.454000000000001</v>
      </c>
      <c r="X16" s="931"/>
      <c r="Y16" s="440">
        <v>20.16</v>
      </c>
      <c r="Z16" s="440"/>
      <c r="AA16" s="440">
        <v>256.86439999999999</v>
      </c>
      <c r="AB16" s="126"/>
      <c r="AC16" s="221">
        <v>20.16</v>
      </c>
      <c r="AD16" s="793"/>
      <c r="AE16" s="762"/>
      <c r="AF16" s="820"/>
      <c r="AG16" s="762"/>
      <c r="AH16" s="611"/>
      <c r="AJ16" s="642"/>
    </row>
    <row r="17" spans="1:36" s="760" customFormat="1" ht="16.5" customHeight="1" x14ac:dyDescent="0.25">
      <c r="A17" s="994"/>
      <c r="B17" s="614"/>
      <c r="C17" s="271" t="s">
        <v>123</v>
      </c>
      <c r="D17" s="150">
        <v>2446.0790400000001</v>
      </c>
      <c r="E17" s="572"/>
      <c r="F17" s="440">
        <v>2492.0007199999995</v>
      </c>
      <c r="G17" s="572"/>
      <c r="H17" s="440">
        <v>3723.6663100000001</v>
      </c>
      <c r="I17" s="572"/>
      <c r="J17" s="157">
        <v>1466.6825999999999</v>
      </c>
      <c r="K17" s="621"/>
      <c r="L17" s="440">
        <v>1923.36</v>
      </c>
      <c r="M17" s="129"/>
      <c r="N17" s="440">
        <v>388.16</v>
      </c>
      <c r="O17" s="129"/>
      <c r="P17" s="440">
        <v>1998</v>
      </c>
      <c r="Q17" s="440"/>
      <c r="R17" s="150">
        <v>10997.874</v>
      </c>
      <c r="S17" s="150"/>
      <c r="T17" s="628"/>
      <c r="U17" s="440">
        <v>783.36</v>
      </c>
      <c r="V17" s="931"/>
      <c r="W17" s="440">
        <v>150</v>
      </c>
      <c r="X17" s="931"/>
      <c r="Y17" s="440">
        <v>99.839039999999997</v>
      </c>
      <c r="Z17" s="440"/>
      <c r="AA17" s="440">
        <v>2446.0790400000001</v>
      </c>
      <c r="AB17" s="126"/>
      <c r="AC17" s="221">
        <v>297.60000000000002</v>
      </c>
      <c r="AD17" s="793"/>
      <c r="AE17" s="762"/>
      <c r="AF17" s="820"/>
      <c r="AG17" s="762"/>
      <c r="AH17" s="611"/>
      <c r="AJ17" s="642"/>
    </row>
    <row r="18" spans="1:36" s="760" customFormat="1" ht="16.5" customHeight="1" x14ac:dyDescent="0.25">
      <c r="A18" s="994"/>
      <c r="B18" s="614"/>
      <c r="C18" s="617" t="s">
        <v>124</v>
      </c>
      <c r="D18" s="150">
        <v>6175.6907399999991</v>
      </c>
      <c r="E18" s="572"/>
      <c r="F18" s="440">
        <v>7613.2860800000008</v>
      </c>
      <c r="G18" s="572"/>
      <c r="H18" s="440">
        <v>7774.2958800000006</v>
      </c>
      <c r="I18" s="572"/>
      <c r="J18" s="157">
        <v>9579.8017499999987</v>
      </c>
      <c r="K18" s="621"/>
      <c r="L18" s="440">
        <v>277.97922499999999</v>
      </c>
      <c r="M18" s="129"/>
      <c r="N18" s="440">
        <v>354.87690000000003</v>
      </c>
      <c r="O18" s="129"/>
      <c r="P18" s="440">
        <v>480.11330300000003</v>
      </c>
      <c r="Q18" s="440"/>
      <c r="R18" s="150">
        <v>9650.2263380000022</v>
      </c>
      <c r="S18" s="150"/>
      <c r="T18" s="628"/>
      <c r="U18" s="440">
        <v>697.80550000000005</v>
      </c>
      <c r="V18" s="931"/>
      <c r="W18" s="440">
        <v>244.44</v>
      </c>
      <c r="X18" s="931"/>
      <c r="Y18" s="440">
        <v>460.24043999999998</v>
      </c>
      <c r="Z18" s="440"/>
      <c r="AA18" s="440">
        <v>6175.6907399999991</v>
      </c>
      <c r="AB18" s="126"/>
      <c r="AC18" s="221">
        <v>1343.7341999999999</v>
      </c>
      <c r="AD18" s="793"/>
      <c r="AE18" s="762"/>
      <c r="AF18" s="820"/>
      <c r="AG18" s="762"/>
      <c r="AH18" s="611"/>
      <c r="AJ18" s="642"/>
    </row>
    <row r="19" spans="1:36" s="760" customFormat="1" ht="16.5" customHeight="1" x14ac:dyDescent="0.25">
      <c r="A19" s="994"/>
      <c r="B19" s="560"/>
      <c r="C19" s="135" t="s">
        <v>125</v>
      </c>
      <c r="D19" s="150">
        <v>1372.9675199999999</v>
      </c>
      <c r="E19" s="572"/>
      <c r="F19" s="440">
        <v>1951.1898100000001</v>
      </c>
      <c r="G19" s="572"/>
      <c r="H19" s="440">
        <v>3154.4766399999999</v>
      </c>
      <c r="I19" s="572"/>
      <c r="J19" s="157">
        <v>2345.8363599999998</v>
      </c>
      <c r="K19" s="623"/>
      <c r="L19" s="440">
        <v>20.16</v>
      </c>
      <c r="M19" s="129"/>
      <c r="N19" s="440">
        <v>236.88</v>
      </c>
      <c r="O19" s="129"/>
      <c r="P19" s="440">
        <v>117.6512</v>
      </c>
      <c r="Q19" s="440"/>
      <c r="R19" s="150">
        <v>1236.6616000000001</v>
      </c>
      <c r="S19" s="150"/>
      <c r="T19" s="628"/>
      <c r="U19" s="440">
        <v>20.16</v>
      </c>
      <c r="V19" s="931"/>
      <c r="W19" s="440">
        <v>112.277</v>
      </c>
      <c r="X19" s="931"/>
      <c r="Y19" s="440">
        <v>0</v>
      </c>
      <c r="Z19" s="440"/>
      <c r="AA19" s="440">
        <v>1372.9675199999999</v>
      </c>
      <c r="AB19" s="126"/>
      <c r="AC19" s="221">
        <v>360.36</v>
      </c>
      <c r="AD19" s="793"/>
      <c r="AE19" s="762"/>
      <c r="AF19" s="820"/>
      <c r="AG19" s="762"/>
      <c r="AH19" s="611"/>
      <c r="AJ19" s="642"/>
    </row>
    <row r="20" spans="1:36" s="760" customFormat="1" ht="16.5" customHeight="1" x14ac:dyDescent="0.25">
      <c r="A20" s="994"/>
      <c r="B20" s="560"/>
      <c r="C20" s="135" t="s">
        <v>126</v>
      </c>
      <c r="D20" s="150">
        <v>4980.4539199999999</v>
      </c>
      <c r="E20" s="572"/>
      <c r="F20" s="440">
        <v>8075.4285</v>
      </c>
      <c r="G20" s="572"/>
      <c r="H20" s="440">
        <v>8569.5586800000001</v>
      </c>
      <c r="I20" s="572"/>
      <c r="J20" s="157">
        <v>8735.5035000000007</v>
      </c>
      <c r="K20" s="623"/>
      <c r="L20" s="440">
        <v>40.32</v>
      </c>
      <c r="M20" s="129"/>
      <c r="N20" s="440">
        <v>221.76</v>
      </c>
      <c r="O20" s="129"/>
      <c r="P20" s="440">
        <v>383.04</v>
      </c>
      <c r="Q20" s="440"/>
      <c r="R20" s="150">
        <v>3327.3371200000001</v>
      </c>
      <c r="S20" s="150"/>
      <c r="T20" s="628"/>
      <c r="U20" s="440">
        <v>483.84</v>
      </c>
      <c r="V20" s="931"/>
      <c r="W20" s="440">
        <v>624.96</v>
      </c>
      <c r="X20" s="931"/>
      <c r="Y20" s="440">
        <v>544.32000000000005</v>
      </c>
      <c r="Z20" s="440"/>
      <c r="AA20" s="440">
        <v>4980.4539199999999</v>
      </c>
      <c r="AB20" s="126"/>
      <c r="AC20" s="221">
        <v>1391.9739199999999</v>
      </c>
      <c r="AD20" s="793"/>
      <c r="AE20" s="762"/>
      <c r="AF20" s="820"/>
      <c r="AG20" s="762"/>
      <c r="AH20" s="611"/>
      <c r="AJ20" s="642"/>
    </row>
    <row r="21" spans="1:36" s="760" customFormat="1" ht="16.5" customHeight="1" x14ac:dyDescent="0.25">
      <c r="A21" s="994"/>
      <c r="B21" s="614"/>
      <c r="C21" s="271" t="s">
        <v>127</v>
      </c>
      <c r="D21" s="150">
        <v>2229.3086300000004</v>
      </c>
      <c r="E21" s="572"/>
      <c r="F21" s="440">
        <v>1945.1459799999998</v>
      </c>
      <c r="G21" s="572"/>
      <c r="H21" s="440">
        <v>1700.54576</v>
      </c>
      <c r="I21" s="572"/>
      <c r="J21" s="157">
        <v>1948.5079599999999</v>
      </c>
      <c r="K21" s="621"/>
      <c r="L21" s="440">
        <v>236.301874</v>
      </c>
      <c r="M21" s="129"/>
      <c r="N21" s="440">
        <v>243.535177</v>
      </c>
      <c r="O21" s="129"/>
      <c r="P21" s="440">
        <v>173.78548200000003</v>
      </c>
      <c r="Q21" s="440"/>
      <c r="R21" s="150">
        <v>2303.9578530000003</v>
      </c>
      <c r="S21" s="150"/>
      <c r="T21" s="628"/>
      <c r="U21" s="440">
        <v>93.144419999999997</v>
      </c>
      <c r="V21" s="931"/>
      <c r="W21" s="440">
        <v>174.44673999999998</v>
      </c>
      <c r="X21" s="931"/>
      <c r="Y21" s="440">
        <v>225.60016000000002</v>
      </c>
      <c r="Z21" s="440"/>
      <c r="AA21" s="440">
        <v>2229.3086300000004</v>
      </c>
      <c r="AB21" s="126"/>
      <c r="AC21" s="221">
        <v>357.40039000000002</v>
      </c>
      <c r="AD21" s="793"/>
      <c r="AE21" s="762"/>
      <c r="AF21" s="820"/>
      <c r="AG21" s="762"/>
      <c r="AH21" s="611"/>
      <c r="AJ21" s="642"/>
    </row>
    <row r="22" spans="1:36" s="760" customFormat="1" ht="16.5" customHeight="1" x14ac:dyDescent="0.25">
      <c r="A22" s="994"/>
      <c r="B22" s="614"/>
      <c r="C22" s="271" t="s">
        <v>128</v>
      </c>
      <c r="D22" s="150">
        <v>60.494589999999995</v>
      </c>
      <c r="E22" s="572"/>
      <c r="F22" s="440">
        <v>755.23888999999986</v>
      </c>
      <c r="G22" s="572"/>
      <c r="H22" s="126">
        <v>703.80898000000002</v>
      </c>
      <c r="I22" s="572"/>
      <c r="J22" s="157">
        <v>437.91167999999999</v>
      </c>
      <c r="K22" s="621"/>
      <c r="L22" s="440">
        <v>0</v>
      </c>
      <c r="M22" s="129"/>
      <c r="N22" s="440">
        <v>6</v>
      </c>
      <c r="O22" s="129"/>
      <c r="P22" s="440">
        <v>0</v>
      </c>
      <c r="Q22" s="440"/>
      <c r="R22" s="150">
        <v>51.78922</v>
      </c>
      <c r="S22" s="150"/>
      <c r="T22" s="628"/>
      <c r="U22" s="440">
        <v>10.128399999999999</v>
      </c>
      <c r="V22" s="931"/>
      <c r="W22" s="440">
        <v>1.8974000000000002</v>
      </c>
      <c r="X22" s="931"/>
      <c r="Y22" s="440">
        <v>0</v>
      </c>
      <c r="Z22" s="440"/>
      <c r="AA22" s="440">
        <v>60.494589999999995</v>
      </c>
      <c r="AB22" s="126"/>
      <c r="AC22" s="221">
        <v>9.3915600000000001</v>
      </c>
      <c r="AD22" s="793"/>
      <c r="AE22" s="762"/>
      <c r="AF22" s="820"/>
      <c r="AG22" s="762"/>
      <c r="AH22" s="611"/>
      <c r="AJ22" s="642"/>
    </row>
    <row r="23" spans="1:36" s="760" customFormat="1" ht="10.5" customHeight="1" x14ac:dyDescent="0.25">
      <c r="A23" s="994"/>
      <c r="B23" s="562"/>
      <c r="C23" s="615" t="s">
        <v>129</v>
      </c>
      <c r="D23" s="150"/>
      <c r="E23" s="572"/>
      <c r="F23" s="126"/>
      <c r="G23" s="572"/>
      <c r="H23" s="762"/>
      <c r="I23" s="572"/>
      <c r="J23" s="157"/>
      <c r="K23" s="622"/>
      <c r="L23" s="440"/>
      <c r="M23" s="129"/>
      <c r="N23" s="440"/>
      <c r="O23" s="129"/>
      <c r="P23" s="440"/>
      <c r="Q23" s="440"/>
      <c r="R23" s="150"/>
      <c r="S23" s="150"/>
      <c r="T23" s="628"/>
      <c r="U23" s="440"/>
      <c r="V23" s="931"/>
      <c r="W23" s="440"/>
      <c r="X23" s="931"/>
      <c r="Y23" s="440"/>
      <c r="Z23" s="440"/>
      <c r="AA23" s="440"/>
      <c r="AB23" s="126"/>
      <c r="AC23" s="548"/>
      <c r="AD23" s="793"/>
      <c r="AE23" s="762"/>
      <c r="AF23" s="762"/>
      <c r="AG23" s="762"/>
      <c r="AH23" s="611"/>
      <c r="AJ23" s="642"/>
    </row>
    <row r="24" spans="1:36" s="760" customFormat="1" ht="16.5" customHeight="1" x14ac:dyDescent="0.25">
      <c r="A24" s="994"/>
      <c r="B24" s="614"/>
      <c r="C24" s="271" t="s">
        <v>130</v>
      </c>
      <c r="D24" s="150">
        <v>482.17086999999998</v>
      </c>
      <c r="E24" s="572"/>
      <c r="F24" s="440">
        <v>695.77985000000001</v>
      </c>
      <c r="G24" s="572"/>
      <c r="H24" s="440">
        <v>866.21186</v>
      </c>
      <c r="I24" s="572"/>
      <c r="J24" s="157">
        <v>1073.0129999999999</v>
      </c>
      <c r="K24" s="621"/>
      <c r="L24" s="440">
        <v>0</v>
      </c>
      <c r="M24" s="129"/>
      <c r="N24" s="440">
        <v>45.6</v>
      </c>
      <c r="O24" s="129"/>
      <c r="P24" s="440">
        <v>23.014748000000001</v>
      </c>
      <c r="Q24" s="440"/>
      <c r="R24" s="150">
        <v>425.92842799999994</v>
      </c>
      <c r="S24" s="150"/>
      <c r="T24" s="628"/>
      <c r="U24" s="440">
        <v>0</v>
      </c>
      <c r="V24" s="931"/>
      <c r="W24" s="440">
        <v>0</v>
      </c>
      <c r="X24" s="931"/>
      <c r="Y24" s="440">
        <v>0</v>
      </c>
      <c r="Z24" s="440"/>
      <c r="AA24" s="440">
        <v>482.17086999999998</v>
      </c>
      <c r="AB24" s="126"/>
      <c r="AC24" s="221">
        <v>40.32</v>
      </c>
      <c r="AD24" s="793"/>
      <c r="AE24" s="762"/>
      <c r="AF24" s="820"/>
      <c r="AG24" s="762"/>
      <c r="AH24" s="611"/>
      <c r="AJ24" s="642"/>
    </row>
    <row r="25" spans="1:36" s="760" customFormat="1" ht="16.5" customHeight="1" x14ac:dyDescent="0.25">
      <c r="A25" s="994"/>
      <c r="B25" s="614"/>
      <c r="C25" s="271" t="s">
        <v>131</v>
      </c>
      <c r="D25" s="150">
        <v>13727.739720000001</v>
      </c>
      <c r="E25" s="572"/>
      <c r="F25" s="440">
        <v>12097.124639999998</v>
      </c>
      <c r="G25" s="572"/>
      <c r="H25" s="440">
        <v>5032.3628100000005</v>
      </c>
      <c r="I25" s="572"/>
      <c r="J25" s="157">
        <v>10522.044420000002</v>
      </c>
      <c r="K25" s="621"/>
      <c r="L25" s="440">
        <v>141.88800000000001</v>
      </c>
      <c r="M25" s="129"/>
      <c r="N25" s="440">
        <v>290.16000000000003</v>
      </c>
      <c r="O25" s="129"/>
      <c r="P25" s="440">
        <v>192.01249999999999</v>
      </c>
      <c r="Q25" s="440"/>
      <c r="R25" s="150">
        <v>4067.73999</v>
      </c>
      <c r="S25" s="150"/>
      <c r="T25" s="628"/>
      <c r="U25" s="440">
        <v>1681.2</v>
      </c>
      <c r="V25" s="931"/>
      <c r="W25" s="440">
        <v>933.01268000000005</v>
      </c>
      <c r="X25" s="931"/>
      <c r="Y25" s="440">
        <v>577.67999999999995</v>
      </c>
      <c r="Z25" s="440"/>
      <c r="AA25" s="440">
        <v>13727.739720000001</v>
      </c>
      <c r="AB25" s="126"/>
      <c r="AC25" s="221">
        <v>2591.21128</v>
      </c>
      <c r="AD25" s="793"/>
      <c r="AE25" s="762"/>
      <c r="AF25" s="820"/>
      <c r="AG25" s="762"/>
      <c r="AH25" s="611"/>
      <c r="AJ25" s="642"/>
    </row>
    <row r="26" spans="1:36" s="760" customFormat="1" ht="16.5" customHeight="1" x14ac:dyDescent="0.25">
      <c r="A26" s="994"/>
      <c r="B26" s="614"/>
      <c r="C26" s="271" t="s">
        <v>132</v>
      </c>
      <c r="D26" s="150">
        <v>14814.07</v>
      </c>
      <c r="E26" s="572"/>
      <c r="F26" s="440">
        <v>13632.27456</v>
      </c>
      <c r="G26" s="572"/>
      <c r="H26" s="440">
        <v>15896.52</v>
      </c>
      <c r="I26" s="572"/>
      <c r="J26" s="157">
        <v>14824.239800000001</v>
      </c>
      <c r="K26" s="621"/>
      <c r="L26" s="440">
        <v>1489.7443999999998</v>
      </c>
      <c r="M26" s="129"/>
      <c r="N26" s="440">
        <v>1217.1600000000001</v>
      </c>
      <c r="O26" s="129"/>
      <c r="P26" s="440">
        <v>1237.32</v>
      </c>
      <c r="Q26" s="440"/>
      <c r="R26" s="150">
        <v>16808.84016</v>
      </c>
      <c r="S26" s="150"/>
      <c r="T26" s="628"/>
      <c r="U26" s="440">
        <v>1493.3501999999999</v>
      </c>
      <c r="V26" s="931"/>
      <c r="W26" s="440">
        <v>1901.7380000000001</v>
      </c>
      <c r="X26" s="931"/>
      <c r="Y26" s="440">
        <v>1172.961</v>
      </c>
      <c r="Z26" s="440"/>
      <c r="AA26" s="440">
        <v>14814.07</v>
      </c>
      <c r="AB26" s="126"/>
      <c r="AC26" s="221">
        <v>2107.2788</v>
      </c>
      <c r="AD26" s="793"/>
      <c r="AE26" s="762"/>
      <c r="AF26" s="820"/>
      <c r="AG26" s="762"/>
      <c r="AH26" s="611"/>
      <c r="AJ26" s="642"/>
    </row>
    <row r="27" spans="1:36" s="760" customFormat="1" ht="16.5" customHeight="1" x14ac:dyDescent="0.25">
      <c r="A27" s="994"/>
      <c r="B27" s="614"/>
      <c r="C27" s="271" t="s">
        <v>133</v>
      </c>
      <c r="D27" s="150">
        <v>56.832399999999993</v>
      </c>
      <c r="E27" s="572"/>
      <c r="F27" s="440">
        <v>58.741800000000012</v>
      </c>
      <c r="G27" s="572"/>
      <c r="H27" s="440">
        <v>83.554199999999994</v>
      </c>
      <c r="I27" s="572"/>
      <c r="J27" s="157">
        <v>75.336699999999993</v>
      </c>
      <c r="K27" s="621"/>
      <c r="L27" s="440">
        <v>0</v>
      </c>
      <c r="M27" s="129"/>
      <c r="N27" s="440">
        <v>0</v>
      </c>
      <c r="O27" s="129"/>
      <c r="P27" s="440">
        <v>0</v>
      </c>
      <c r="Q27" s="440"/>
      <c r="R27" s="150">
        <v>41.962499999999999</v>
      </c>
      <c r="S27" s="150"/>
      <c r="T27" s="628"/>
      <c r="U27" s="440">
        <v>0</v>
      </c>
      <c r="V27" s="931"/>
      <c r="W27" s="440">
        <v>10.4856</v>
      </c>
      <c r="X27" s="931"/>
      <c r="Y27" s="440">
        <v>4.0733000000000006</v>
      </c>
      <c r="Z27" s="440"/>
      <c r="AA27" s="440">
        <v>56.832399999999993</v>
      </c>
      <c r="AB27" s="126"/>
      <c r="AC27" s="221">
        <v>0</v>
      </c>
      <c r="AD27" s="793"/>
      <c r="AE27" s="762"/>
      <c r="AF27" s="820"/>
      <c r="AG27" s="762"/>
      <c r="AH27" s="611"/>
      <c r="AJ27" s="642"/>
    </row>
    <row r="28" spans="1:36" s="760" customFormat="1" ht="16.5" customHeight="1" x14ac:dyDescent="0.25">
      <c r="A28" s="994"/>
      <c r="B28" s="614"/>
      <c r="C28" s="271" t="s">
        <v>134</v>
      </c>
      <c r="D28" s="150">
        <v>2512.3827999999999</v>
      </c>
      <c r="E28" s="572"/>
      <c r="F28" s="440">
        <v>4450.4191000000001</v>
      </c>
      <c r="G28" s="572"/>
      <c r="H28" s="440">
        <v>5257.55818</v>
      </c>
      <c r="I28" s="572"/>
      <c r="J28" s="157">
        <v>5910.4705999999996</v>
      </c>
      <c r="K28" s="621"/>
      <c r="L28" s="440">
        <v>201.6</v>
      </c>
      <c r="M28" s="129"/>
      <c r="N28" s="440">
        <v>101.75880000000001</v>
      </c>
      <c r="O28" s="129"/>
      <c r="P28" s="440">
        <v>192.74520000000001</v>
      </c>
      <c r="Q28" s="440"/>
      <c r="R28" s="150">
        <v>2118.3869</v>
      </c>
      <c r="S28" s="150"/>
      <c r="T28" s="628"/>
      <c r="U28" s="440">
        <v>112.5067</v>
      </c>
      <c r="V28" s="931"/>
      <c r="W28" s="440">
        <v>263.33999999999997</v>
      </c>
      <c r="X28" s="931"/>
      <c r="Y28" s="440">
        <v>163.80000000000001</v>
      </c>
      <c r="Z28" s="440"/>
      <c r="AA28" s="440">
        <v>2512.3827999999999</v>
      </c>
      <c r="AB28" s="126"/>
      <c r="AC28" s="221">
        <v>547.59090000000003</v>
      </c>
      <c r="AD28" s="793"/>
      <c r="AE28" s="762"/>
      <c r="AF28" s="820"/>
      <c r="AG28" s="762"/>
      <c r="AH28" s="611"/>
      <c r="AJ28" s="642"/>
    </row>
    <row r="29" spans="1:36" s="760" customFormat="1" ht="16.5" customHeight="1" x14ac:dyDescent="0.25">
      <c r="A29" s="994"/>
      <c r="B29" s="614"/>
      <c r="C29" s="271" t="s">
        <v>135</v>
      </c>
      <c r="D29" s="150">
        <v>3093.2437799999998</v>
      </c>
      <c r="E29" s="572"/>
      <c r="F29" s="440">
        <v>7555.1114000000007</v>
      </c>
      <c r="G29" s="572"/>
      <c r="H29" s="440">
        <v>5608.0765000000001</v>
      </c>
      <c r="I29" s="572"/>
      <c r="J29" s="157">
        <v>6820.9317000000001</v>
      </c>
      <c r="K29" s="621"/>
      <c r="L29" s="440">
        <v>151.80600000000001</v>
      </c>
      <c r="M29" s="129"/>
      <c r="N29" s="440">
        <v>73.39739999999999</v>
      </c>
      <c r="O29" s="129"/>
      <c r="P29" s="440">
        <v>19.68</v>
      </c>
      <c r="Q29" s="440"/>
      <c r="R29" s="150">
        <v>1822.2383</v>
      </c>
      <c r="S29" s="150"/>
      <c r="T29" s="628"/>
      <c r="U29" s="440">
        <v>373.30220000000003</v>
      </c>
      <c r="V29" s="931"/>
      <c r="W29" s="440">
        <v>29.52</v>
      </c>
      <c r="X29" s="931"/>
      <c r="Y29" s="440">
        <v>365.07190000000003</v>
      </c>
      <c r="Z29" s="440"/>
      <c r="AA29" s="440">
        <v>3093.2437799999998</v>
      </c>
      <c r="AB29" s="126"/>
      <c r="AC29" s="221">
        <v>484.32650000000001</v>
      </c>
      <c r="AD29" s="793"/>
      <c r="AE29" s="762"/>
      <c r="AF29" s="820"/>
      <c r="AG29" s="762"/>
      <c r="AH29" s="611"/>
      <c r="AJ29" s="642"/>
    </row>
    <row r="30" spans="1:36" s="760" customFormat="1" ht="16.5" customHeight="1" x14ac:dyDescent="0.25">
      <c r="A30" s="994"/>
      <c r="B30" s="614"/>
      <c r="C30" s="271" t="s">
        <v>136</v>
      </c>
      <c r="D30" s="150">
        <v>54338.191009999995</v>
      </c>
      <c r="E30" s="572"/>
      <c r="F30" s="440">
        <v>43754.048020000002</v>
      </c>
      <c r="G30" s="572"/>
      <c r="H30" s="440">
        <v>37212.292609999997</v>
      </c>
      <c r="I30" s="572"/>
      <c r="J30" s="157">
        <v>25605.779890000002</v>
      </c>
      <c r="K30" s="621"/>
      <c r="L30" s="440">
        <v>10335.211914000001</v>
      </c>
      <c r="M30" s="129"/>
      <c r="N30" s="440">
        <v>11702.865204</v>
      </c>
      <c r="O30" s="129"/>
      <c r="P30" s="440">
        <v>12764.92756</v>
      </c>
      <c r="Q30" s="440"/>
      <c r="R30" s="150">
        <v>111962.88958800002</v>
      </c>
      <c r="S30" s="150"/>
      <c r="T30" s="628"/>
      <c r="U30" s="440">
        <v>5727.0009399999999</v>
      </c>
      <c r="V30" s="931"/>
      <c r="W30" s="440">
        <v>4679.3303499999993</v>
      </c>
      <c r="X30" s="931"/>
      <c r="Y30" s="440">
        <v>3670.5076400000003</v>
      </c>
      <c r="Z30" s="440"/>
      <c r="AA30" s="440">
        <v>54338.191009999995</v>
      </c>
      <c r="AB30" s="126"/>
      <c r="AC30" s="221">
        <v>11007.899710000002</v>
      </c>
      <c r="AD30" s="793"/>
      <c r="AE30" s="762"/>
      <c r="AF30" s="820"/>
      <c r="AG30" s="762"/>
      <c r="AH30" s="611"/>
      <c r="AJ30" s="642"/>
    </row>
    <row r="31" spans="1:36" s="760" customFormat="1" x14ac:dyDescent="0.25">
      <c r="A31" s="994"/>
      <c r="B31" s="643"/>
      <c r="C31" s="644" t="s">
        <v>137</v>
      </c>
      <c r="D31" s="129"/>
      <c r="E31" s="631"/>
      <c r="F31" s="129"/>
      <c r="G31" s="631"/>
      <c r="H31" s="631"/>
      <c r="I31" s="631"/>
      <c r="J31" s="631"/>
      <c r="K31" s="762"/>
      <c r="L31" s="129"/>
      <c r="M31" s="766"/>
      <c r="N31" s="129"/>
      <c r="O31" s="766"/>
      <c r="P31" s="129"/>
      <c r="Q31" s="129"/>
      <c r="R31" s="129"/>
      <c r="S31" s="129"/>
      <c r="T31" s="607"/>
      <c r="U31" s="129"/>
      <c r="V31" s="129"/>
      <c r="W31" s="129"/>
      <c r="X31" s="129"/>
      <c r="Y31" s="129"/>
      <c r="Z31" s="129"/>
      <c r="AA31" s="129"/>
      <c r="AB31" s="129"/>
      <c r="AC31" s="548"/>
      <c r="AE31" s="762"/>
      <c r="AF31" s="762"/>
      <c r="AG31" s="762"/>
      <c r="AH31" s="611"/>
      <c r="AJ31" s="642"/>
    </row>
    <row r="32" spans="1:36" s="760" customFormat="1" ht="6.75" customHeight="1" x14ac:dyDescent="0.25">
      <c r="A32" s="994"/>
      <c r="B32" s="645"/>
      <c r="C32" s="646"/>
      <c r="D32" s="647"/>
      <c r="E32" s="648"/>
      <c r="F32" s="647"/>
      <c r="G32" s="648"/>
      <c r="H32" s="648"/>
      <c r="I32" s="648"/>
      <c r="J32" s="648"/>
      <c r="K32" s="647"/>
      <c r="L32" s="647"/>
      <c r="M32" s="833"/>
      <c r="N32" s="647"/>
      <c r="O32" s="833"/>
      <c r="P32" s="647"/>
      <c r="Q32" s="647"/>
      <c r="R32" s="647"/>
      <c r="S32" s="647"/>
      <c r="T32" s="177"/>
      <c r="U32" s="647"/>
      <c r="V32" s="348"/>
      <c r="W32" s="647"/>
      <c r="X32" s="348"/>
      <c r="Y32" s="647"/>
      <c r="Z32" s="647"/>
      <c r="AA32" s="647"/>
      <c r="AB32" s="348"/>
      <c r="AC32" s="549"/>
      <c r="AE32" s="762"/>
      <c r="AF32" s="762"/>
      <c r="AG32" s="762"/>
      <c r="AH32" s="611"/>
      <c r="AJ32" s="642"/>
    </row>
    <row r="33" spans="1:36" s="760" customFormat="1" ht="9" customHeight="1" x14ac:dyDescent="0.25">
      <c r="A33" s="994"/>
      <c r="B33" s="649"/>
      <c r="C33" s="650"/>
      <c r="D33" s="126"/>
      <c r="E33" s="932"/>
      <c r="F33" s="126"/>
      <c r="G33" s="932"/>
      <c r="H33" s="932"/>
      <c r="I33" s="932"/>
      <c r="J33" s="932"/>
      <c r="K33" s="126"/>
      <c r="L33" s="126"/>
      <c r="M33" s="480"/>
      <c r="N33" s="126"/>
      <c r="O33" s="480"/>
      <c r="P33" s="126"/>
      <c r="Q33" s="126"/>
      <c r="R33" s="126"/>
      <c r="S33" s="126"/>
      <c r="T33" s="179"/>
      <c r="U33" s="126"/>
      <c r="V33" s="129"/>
      <c r="W33" s="126"/>
      <c r="X33" s="129"/>
      <c r="Y33" s="126"/>
      <c r="Z33" s="126"/>
      <c r="AA33" s="126"/>
      <c r="AB33" s="129"/>
      <c r="AC33" s="548"/>
      <c r="AE33" s="762"/>
      <c r="AF33" s="762"/>
      <c r="AG33" s="762"/>
      <c r="AH33" s="611"/>
      <c r="AJ33" s="642"/>
    </row>
    <row r="34" spans="1:36" s="760" customFormat="1" ht="14.25" customHeight="1" x14ac:dyDescent="0.25">
      <c r="A34" s="994"/>
      <c r="B34" s="614"/>
      <c r="C34" s="271" t="s">
        <v>13</v>
      </c>
      <c r="D34" s="651">
        <v>565165.37101</v>
      </c>
      <c r="E34" s="651"/>
      <c r="F34" s="651">
        <v>631303.67321000015</v>
      </c>
      <c r="G34" s="651"/>
      <c r="H34" s="651">
        <v>638915.14270999993</v>
      </c>
      <c r="I34" s="651"/>
      <c r="J34" s="651">
        <v>616040.55417000002</v>
      </c>
      <c r="K34" s="651"/>
      <c r="L34" s="651">
        <v>45982.343009000004</v>
      </c>
      <c r="M34" s="611"/>
      <c r="N34" s="651">
        <v>60942.432078999998</v>
      </c>
      <c r="O34" s="611"/>
      <c r="P34" s="651">
        <v>62166.996900000013</v>
      </c>
      <c r="Q34" s="651"/>
      <c r="R34" s="651">
        <v>653245.26902799995</v>
      </c>
      <c r="S34" s="651"/>
      <c r="T34" s="651"/>
      <c r="U34" s="651">
        <v>61546.743190000008</v>
      </c>
      <c r="V34" s="933"/>
      <c r="W34" s="651">
        <v>56522.064720000002</v>
      </c>
      <c r="X34" s="933"/>
      <c r="Y34" s="651">
        <v>54492.396049999988</v>
      </c>
      <c r="Z34" s="651"/>
      <c r="AA34" s="651">
        <v>565165.37101</v>
      </c>
      <c r="AB34" s="651"/>
      <c r="AC34" s="666"/>
      <c r="AE34" s="762"/>
      <c r="AF34" s="766"/>
      <c r="AG34" s="762"/>
      <c r="AH34" s="611"/>
      <c r="AJ34" s="642"/>
    </row>
    <row r="35" spans="1:36" s="760" customFormat="1" ht="13.5" customHeight="1" x14ac:dyDescent="0.25">
      <c r="A35" s="994"/>
      <c r="B35" s="643"/>
      <c r="C35" s="644" t="s">
        <v>22</v>
      </c>
      <c r="D35" s="611"/>
      <c r="E35" s="652"/>
      <c r="F35" s="639"/>
      <c r="G35" s="653"/>
      <c r="H35" s="934"/>
      <c r="I35" s="934"/>
      <c r="J35" s="150"/>
      <c r="K35" s="934"/>
      <c r="L35" s="934"/>
      <c r="M35" s="934"/>
      <c r="N35" s="934"/>
      <c r="O35" s="934"/>
      <c r="P35" s="934"/>
      <c r="Q35" s="934"/>
      <c r="R35" s="129"/>
      <c r="S35" s="129"/>
      <c r="T35" s="935"/>
      <c r="U35" s="150"/>
      <c r="V35" s="150"/>
      <c r="W35" s="150"/>
      <c r="X35" s="150"/>
      <c r="Y35" s="150"/>
      <c r="Z35" s="150"/>
      <c r="AA35" s="150"/>
      <c r="AB35" s="150"/>
      <c r="AC35" s="221"/>
      <c r="AE35" s="762"/>
      <c r="AF35" s="762"/>
      <c r="AG35" s="762"/>
      <c r="AH35" s="611"/>
      <c r="AJ35" s="642"/>
    </row>
    <row r="36" spans="1:36" s="760" customFormat="1" ht="9.75" customHeight="1" thickBot="1" x14ac:dyDescent="0.3">
      <c r="A36" s="994"/>
      <c r="B36" s="654"/>
      <c r="C36" s="655"/>
      <c r="D36" s="656"/>
      <c r="E36" s="656"/>
      <c r="F36" s="764"/>
      <c r="G36" s="764"/>
      <c r="H36" s="462"/>
      <c r="I36" s="462"/>
      <c r="J36" s="462"/>
      <c r="K36" s="462"/>
      <c r="L36" s="462"/>
      <c r="M36" s="462"/>
      <c r="N36" s="462"/>
      <c r="O36" s="462"/>
      <c r="P36" s="462"/>
      <c r="Q36" s="462"/>
      <c r="R36" s="462"/>
      <c r="S36" s="462"/>
      <c r="T36" s="665"/>
      <c r="U36" s="460"/>
      <c r="V36" s="460"/>
      <c r="W36" s="460"/>
      <c r="X36" s="460"/>
      <c r="Y36" s="460"/>
      <c r="Z36" s="460"/>
      <c r="AA36" s="460"/>
      <c r="AB36" s="460"/>
      <c r="AC36" s="588"/>
      <c r="AE36" s="762"/>
      <c r="AF36" s="762"/>
      <c r="AG36" s="762"/>
      <c r="AH36" s="611"/>
      <c r="AJ36" s="642"/>
    </row>
    <row r="37" spans="1:36" s="760" customFormat="1" ht="14.25" customHeight="1" x14ac:dyDescent="0.25">
      <c r="A37" s="557"/>
      <c r="B37" s="132" t="s">
        <v>138</v>
      </c>
      <c r="C37" s="132"/>
      <c r="D37" s="657"/>
      <c r="E37" s="657"/>
      <c r="F37" s="658"/>
      <c r="G37" s="658"/>
      <c r="H37" s="74"/>
      <c r="I37" s="74"/>
      <c r="J37" s="74"/>
      <c r="K37" s="74"/>
      <c r="L37" s="74"/>
      <c r="M37" s="74"/>
      <c r="N37" s="74"/>
      <c r="O37" s="74"/>
      <c r="P37" s="74"/>
      <c r="Q37" s="74"/>
      <c r="R37" s="74"/>
      <c r="S37" s="74"/>
      <c r="U37" s="770"/>
      <c r="V37" s="770"/>
      <c r="W37" s="770"/>
      <c r="X37" s="770"/>
      <c r="Y37" s="770"/>
      <c r="Z37" s="770"/>
      <c r="AA37" s="770"/>
      <c r="AB37" s="770"/>
      <c r="AC37" s="770"/>
      <c r="AE37" s="762"/>
      <c r="AF37" s="762"/>
      <c r="AG37" s="762"/>
      <c r="AH37" s="611"/>
    </row>
    <row r="38" spans="1:36" s="760" customFormat="1" ht="11.25" customHeight="1" x14ac:dyDescent="0.25">
      <c r="B38" s="132" t="s">
        <v>139</v>
      </c>
      <c r="C38" s="658"/>
      <c r="D38" s="659"/>
      <c r="E38" s="659"/>
      <c r="F38" s="658"/>
      <c r="G38" s="658"/>
      <c r="H38" s="117"/>
      <c r="I38" s="117"/>
      <c r="J38" s="74"/>
      <c r="K38" s="74"/>
      <c r="L38" s="117"/>
      <c r="M38" s="74"/>
      <c r="N38" s="117"/>
      <c r="O38" s="74"/>
      <c r="P38" s="74"/>
      <c r="Q38" s="74"/>
      <c r="R38" s="74"/>
      <c r="S38" s="74"/>
      <c r="AB38" s="770"/>
      <c r="AC38" s="770"/>
      <c r="AE38" s="762"/>
      <c r="AF38" s="762"/>
      <c r="AG38" s="762"/>
      <c r="AH38" s="611"/>
    </row>
    <row r="39" spans="1:36" s="760" customFormat="1" ht="10.5" customHeight="1" x14ac:dyDescent="0.25">
      <c r="C39" s="132" t="s">
        <v>140</v>
      </c>
      <c r="D39" s="642"/>
      <c r="E39" s="642"/>
      <c r="H39" s="117"/>
      <c r="I39" s="117"/>
      <c r="L39" s="763"/>
      <c r="N39" s="763"/>
      <c r="AB39" s="667"/>
      <c r="AC39" s="667"/>
      <c r="AE39" s="762"/>
      <c r="AF39" s="762"/>
      <c r="AG39" s="762"/>
      <c r="AH39" s="611"/>
    </row>
    <row r="40" spans="1:36" s="760" customFormat="1" x14ac:dyDescent="0.25">
      <c r="B40" s="660"/>
      <c r="D40" s="661"/>
      <c r="E40" s="661"/>
      <c r="F40" s="763"/>
      <c r="G40" s="763"/>
      <c r="L40" s="763"/>
      <c r="M40" s="763"/>
      <c r="N40" s="763"/>
      <c r="O40" s="763"/>
      <c r="AE40" s="762"/>
      <c r="AF40" s="762"/>
      <c r="AG40" s="762"/>
      <c r="AH40" s="611"/>
    </row>
    <row r="41" spans="1:36" s="760" customFormat="1" x14ac:dyDescent="0.25">
      <c r="D41" s="661"/>
      <c r="E41" s="661"/>
      <c r="F41" s="770"/>
      <c r="G41" s="770"/>
      <c r="H41" s="770"/>
      <c r="I41" s="770"/>
      <c r="J41" s="770"/>
      <c r="K41" s="770"/>
      <c r="L41" s="770"/>
      <c r="M41" s="770"/>
      <c r="N41" s="770"/>
      <c r="O41" s="770"/>
      <c r="P41" s="770"/>
      <c r="Q41" s="770"/>
      <c r="R41" s="770"/>
      <c r="S41" s="770"/>
      <c r="T41" s="770"/>
      <c r="U41" s="770"/>
      <c r="V41" s="770"/>
      <c r="W41" s="770"/>
      <c r="X41" s="770"/>
      <c r="Y41" s="770"/>
      <c r="Z41" s="770"/>
      <c r="AA41" s="770"/>
      <c r="AB41" s="770"/>
      <c r="AC41" s="770"/>
      <c r="AE41" s="762"/>
      <c r="AF41" s="762"/>
      <c r="AG41" s="762"/>
      <c r="AH41" s="611"/>
    </row>
    <row r="42" spans="1:36" s="760" customFormat="1" x14ac:dyDescent="0.25">
      <c r="D42" s="661"/>
      <c r="E42" s="661"/>
      <c r="F42" s="770"/>
      <c r="G42" s="770"/>
      <c r="H42" s="770"/>
      <c r="I42" s="770"/>
      <c r="J42" s="770"/>
      <c r="K42" s="770"/>
      <c r="L42" s="770"/>
      <c r="M42" s="770"/>
      <c r="N42" s="770"/>
      <c r="O42" s="770"/>
      <c r="P42" s="770"/>
      <c r="Q42" s="770"/>
      <c r="R42" s="770"/>
      <c r="S42" s="770"/>
      <c r="T42" s="770"/>
      <c r="U42" s="770"/>
      <c r="V42" s="770"/>
      <c r="W42" s="770"/>
      <c r="X42" s="770"/>
      <c r="Y42" s="770"/>
      <c r="Z42" s="770"/>
      <c r="AA42" s="770"/>
      <c r="AB42" s="770"/>
      <c r="AC42" s="770"/>
      <c r="AE42" s="762"/>
      <c r="AF42" s="762"/>
      <c r="AG42" s="762"/>
      <c r="AH42" s="611"/>
    </row>
    <row r="43" spans="1:36" s="760" customFormat="1" x14ac:dyDescent="0.25">
      <c r="D43" s="662"/>
      <c r="E43" s="662"/>
      <c r="F43" s="662"/>
      <c r="G43" s="662"/>
      <c r="H43" s="662"/>
      <c r="I43" s="662"/>
      <c r="J43" s="662"/>
      <c r="K43" s="662"/>
      <c r="L43" s="662"/>
      <c r="M43" s="662"/>
      <c r="N43" s="662"/>
      <c r="O43" s="662"/>
      <c r="P43" s="662"/>
      <c r="Q43" s="662"/>
      <c r="R43" s="662"/>
      <c r="S43" s="662"/>
      <c r="T43" s="662"/>
      <c r="U43" s="662"/>
      <c r="V43" s="662"/>
      <c r="W43" s="662"/>
      <c r="X43" s="662"/>
      <c r="Y43" s="662"/>
      <c r="Z43" s="662"/>
      <c r="AA43" s="662"/>
      <c r="AB43" s="763"/>
      <c r="AH43" s="642"/>
    </row>
    <row r="44" spans="1:36" s="760" customFormat="1" x14ac:dyDescent="0.25">
      <c r="D44" s="642"/>
      <c r="E44" s="642"/>
      <c r="AH44" s="642"/>
    </row>
    <row r="45" spans="1:36" s="760" customFormat="1" x14ac:dyDescent="0.25">
      <c r="D45" s="663"/>
      <c r="E45" s="663"/>
      <c r="F45" s="663"/>
      <c r="G45" s="663"/>
      <c r="H45" s="663"/>
      <c r="I45" s="663"/>
      <c r="J45" s="663"/>
      <c r="K45" s="663"/>
      <c r="L45" s="663"/>
      <c r="M45" s="663"/>
      <c r="N45" s="663"/>
      <c r="O45" s="663"/>
      <c r="P45" s="663"/>
      <c r="Q45" s="663"/>
      <c r="R45" s="663"/>
      <c r="S45" s="663"/>
      <c r="T45" s="663"/>
      <c r="U45" s="663"/>
      <c r="V45" s="663"/>
      <c r="W45" s="663"/>
      <c r="X45" s="663"/>
      <c r="Y45" s="663"/>
      <c r="Z45" s="663"/>
      <c r="AA45" s="663"/>
      <c r="AH45" s="642"/>
    </row>
    <row r="46" spans="1:36" s="760" customFormat="1" x14ac:dyDescent="0.25">
      <c r="D46" s="642"/>
      <c r="E46" s="642"/>
      <c r="AH46" s="642"/>
    </row>
    <row r="47" spans="1:36" s="760" customFormat="1" x14ac:dyDescent="0.25">
      <c r="D47" s="642"/>
      <c r="E47" s="642"/>
      <c r="AH47" s="642"/>
    </row>
    <row r="48" spans="1:36" s="760" customFormat="1" x14ac:dyDescent="0.25">
      <c r="D48" s="642"/>
      <c r="E48" s="642"/>
      <c r="AH48" s="642"/>
    </row>
    <row r="49" spans="4:34" s="760" customFormat="1" x14ac:dyDescent="0.25">
      <c r="D49" s="642"/>
      <c r="E49" s="642"/>
      <c r="AH49" s="642"/>
    </row>
    <row r="50" spans="4:34" s="760" customFormat="1" x14ac:dyDescent="0.25">
      <c r="D50" s="642"/>
      <c r="E50" s="642"/>
      <c r="AH50" s="642"/>
    </row>
    <row r="51" spans="4:34" s="760" customFormat="1" x14ac:dyDescent="0.25">
      <c r="D51" s="642"/>
      <c r="E51" s="642"/>
      <c r="AH51" s="642"/>
    </row>
    <row r="52" spans="4:34" s="760" customFormat="1" x14ac:dyDescent="0.25">
      <c r="D52" s="642"/>
      <c r="E52" s="642"/>
      <c r="AH52" s="642"/>
    </row>
    <row r="53" spans="4:34" s="760" customFormat="1" x14ac:dyDescent="0.25">
      <c r="D53" s="642"/>
      <c r="E53" s="642"/>
      <c r="AH53" s="642"/>
    </row>
    <row r="54" spans="4:34" s="760" customFormat="1" x14ac:dyDescent="0.25">
      <c r="D54" s="642"/>
      <c r="E54" s="642"/>
      <c r="AH54" s="642"/>
    </row>
    <row r="55" spans="4:34" s="760" customFormat="1" x14ac:dyDescent="0.25">
      <c r="D55" s="642"/>
      <c r="E55" s="642"/>
      <c r="AH55" s="642"/>
    </row>
    <row r="56" spans="4:34" s="760" customFormat="1" x14ac:dyDescent="0.25">
      <c r="D56" s="642"/>
      <c r="E56" s="642"/>
      <c r="AH56" s="642"/>
    </row>
    <row r="57" spans="4:34" s="760" customFormat="1" x14ac:dyDescent="0.25">
      <c r="D57" s="642"/>
      <c r="E57" s="642"/>
      <c r="AH57" s="642"/>
    </row>
    <row r="58" spans="4:34" s="760" customFormat="1" x14ac:dyDescent="0.25">
      <c r="D58" s="642"/>
      <c r="E58" s="642"/>
      <c r="AH58" s="642"/>
    </row>
    <row r="59" spans="4:34" s="760" customFormat="1" x14ac:dyDescent="0.25">
      <c r="D59" s="642"/>
      <c r="E59" s="642"/>
      <c r="AH59" s="642"/>
    </row>
    <row r="60" spans="4:34" s="760" customFormat="1" x14ac:dyDescent="0.25">
      <c r="D60" s="642"/>
      <c r="E60" s="642"/>
      <c r="AH60" s="642"/>
    </row>
    <row r="61" spans="4:34" x14ac:dyDescent="0.25">
      <c r="AH61" s="590"/>
    </row>
    <row r="62" spans="4:34" x14ac:dyDescent="0.25">
      <c r="AH62" s="590"/>
    </row>
    <row r="63" spans="4:34" x14ac:dyDescent="0.25">
      <c r="AH63" s="590"/>
    </row>
    <row r="64" spans="4:34" x14ac:dyDescent="0.25">
      <c r="AH64" s="590"/>
    </row>
    <row r="65" spans="4:34" x14ac:dyDescent="0.25">
      <c r="AH65" s="590"/>
    </row>
    <row r="66" spans="4:34" x14ac:dyDescent="0.25">
      <c r="AH66" s="590"/>
    </row>
    <row r="67" spans="4:34" x14ac:dyDescent="0.25">
      <c r="AH67" s="590"/>
    </row>
    <row r="68" spans="4:34" x14ac:dyDescent="0.25">
      <c r="AH68" s="590"/>
    </row>
    <row r="69" spans="4:34" x14ac:dyDescent="0.25">
      <c r="AH69" s="590"/>
    </row>
    <row r="70" spans="4:34" x14ac:dyDescent="0.25">
      <c r="AH70" s="590"/>
    </row>
    <row r="71" spans="4:34" x14ac:dyDescent="0.25">
      <c r="AH71" s="590"/>
    </row>
    <row r="72" spans="4:34" x14ac:dyDescent="0.25">
      <c r="AH72" s="590"/>
    </row>
    <row r="73" spans="4:34" x14ac:dyDescent="0.25">
      <c r="AH73" s="590"/>
    </row>
    <row r="74" spans="4:34" x14ac:dyDescent="0.25">
      <c r="D74" s="664"/>
      <c r="E74" s="664"/>
      <c r="AH74" s="590"/>
    </row>
    <row r="75" spans="4:34" x14ac:dyDescent="0.25">
      <c r="D75" s="664"/>
      <c r="E75" s="664"/>
      <c r="F75" s="664"/>
      <c r="G75" s="664"/>
      <c r="H75" s="771"/>
      <c r="I75" s="771"/>
      <c r="J75" s="771"/>
    </row>
  </sheetData>
  <mergeCells count="11">
    <mergeCell ref="X4:AC4"/>
    <mergeCell ref="X5:AC5"/>
    <mergeCell ref="A6:A36"/>
    <mergeCell ref="L8:P8"/>
    <mergeCell ref="U8:Y8"/>
    <mergeCell ref="AA8:AB8"/>
    <mergeCell ref="AA9:AB9"/>
    <mergeCell ref="R11:S11"/>
    <mergeCell ref="AA11:AB11"/>
    <mergeCell ref="R12:S12"/>
    <mergeCell ref="AA12:AB12"/>
  </mergeCells>
  <printOptions horizontalCentered="1"/>
  <pageMargins left="0" right="0" top="0.19685039370078741" bottom="0" header="0.51181102362204722" footer="0.51181102362204722"/>
  <pageSetup paperSize="9" scale="91" orientation="landscape" horizontalDpi="4294967293"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00B0F0"/>
    <pageSetUpPr fitToPage="1"/>
  </sheetPr>
  <dimension ref="A1:AH47"/>
  <sheetViews>
    <sheetView zoomScaleNormal="100" zoomScaleSheetLayoutView="100" workbookViewId="0"/>
  </sheetViews>
  <sheetFormatPr defaultColWidth="7.6640625" defaultRowHeight="10.199999999999999" x14ac:dyDescent="0.2"/>
  <cols>
    <col min="1" max="1" width="4.33203125" style="73" customWidth="1"/>
    <col min="2" max="2" width="0.88671875" style="73" customWidth="1"/>
    <col min="3" max="3" width="13.44140625" style="73" customWidth="1"/>
    <col min="4" max="4" width="2.6640625" style="73" customWidth="1"/>
    <col min="5" max="5" width="8.44140625" style="73" customWidth="1"/>
    <col min="6" max="6" width="2.6640625" style="73" customWidth="1"/>
    <col min="7" max="7" width="8.44140625" style="73" customWidth="1"/>
    <col min="8" max="8" width="2.6640625" style="73" customWidth="1"/>
    <col min="9" max="9" width="8.44140625" style="73" customWidth="1"/>
    <col min="10" max="10" width="2.6640625" style="73" customWidth="1"/>
    <col min="11" max="11" width="8.44140625" style="73" customWidth="1"/>
    <col min="12" max="12" width="2.6640625" style="73" customWidth="1"/>
    <col min="13" max="13" width="7" style="73" customWidth="1"/>
    <col min="14" max="14" width="1.5546875" style="73" customWidth="1"/>
    <col min="15" max="15" width="7" style="73" customWidth="1"/>
    <col min="16" max="16" width="1.5546875" style="73" customWidth="1"/>
    <col min="17" max="17" width="8.44140625" style="73" customWidth="1"/>
    <col min="18" max="18" width="1.5546875" style="73" customWidth="1"/>
    <col min="19" max="19" width="3.88671875" style="73" customWidth="1"/>
    <col min="20" max="20" width="10.6640625" style="73" customWidth="1"/>
    <col min="21" max="21" width="3.44140625" style="73" customWidth="1"/>
    <col min="22" max="22" width="2.33203125" style="73" customWidth="1"/>
    <col min="23" max="23" width="8.44140625" style="73" customWidth="1"/>
    <col min="24" max="24" width="1.6640625" style="73" customWidth="1"/>
    <col min="25" max="25" width="8.44140625" style="73" customWidth="1"/>
    <col min="26" max="26" width="1.88671875" style="73" customWidth="1"/>
    <col min="27" max="27" width="8.44140625" style="73" customWidth="1"/>
    <col min="28" max="28" width="2.109375" style="73" customWidth="1"/>
    <col min="29" max="29" width="3.88671875" style="73" customWidth="1"/>
    <col min="30" max="30" width="8.33203125" style="73" customWidth="1"/>
    <col min="31" max="31" width="4.109375" style="73" customWidth="1"/>
    <col min="32" max="32" width="2.109375" style="74" customWidth="1"/>
    <col min="33" max="33" width="1.33203125" style="73" customWidth="1"/>
    <col min="34" max="34" width="7.6640625" style="73" customWidth="1"/>
    <col min="35" max="16384" width="7.6640625" style="73"/>
  </cols>
  <sheetData>
    <row r="1" spans="1:33" ht="12" customHeight="1" x14ac:dyDescent="0.25">
      <c r="C1" s="501" t="s">
        <v>141</v>
      </c>
    </row>
    <row r="2" spans="1:33" ht="12" customHeight="1" x14ac:dyDescent="0.2">
      <c r="C2" s="554" t="s">
        <v>142</v>
      </c>
    </row>
    <row r="3" spans="1:33" ht="12" customHeight="1" x14ac:dyDescent="0.2"/>
    <row r="4" spans="1:33" ht="12" customHeight="1" x14ac:dyDescent="0.25">
      <c r="AA4" s="992" t="s">
        <v>2</v>
      </c>
      <c r="AB4" s="992"/>
      <c r="AC4" s="992"/>
      <c r="AD4" s="992"/>
      <c r="AE4" s="992"/>
      <c r="AF4" s="992"/>
      <c r="AG4" s="772"/>
    </row>
    <row r="5" spans="1:33" ht="12" customHeight="1" x14ac:dyDescent="0.25">
      <c r="A5" s="978" t="s">
        <v>415</v>
      </c>
      <c r="B5" s="199"/>
      <c r="R5" s="573"/>
      <c r="S5" s="574"/>
      <c r="T5" s="574"/>
      <c r="U5" s="74"/>
      <c r="AA5" s="995" t="s">
        <v>96</v>
      </c>
      <c r="AB5" s="995"/>
      <c r="AC5" s="995"/>
      <c r="AD5" s="995"/>
      <c r="AE5" s="995"/>
      <c r="AF5" s="995"/>
      <c r="AG5" s="773"/>
    </row>
    <row r="6" spans="1:33" ht="4.5" customHeight="1" thickBot="1" x14ac:dyDescent="0.25">
      <c r="A6" s="979"/>
      <c r="B6" s="199"/>
    </row>
    <row r="7" spans="1:33" x14ac:dyDescent="0.2">
      <c r="A7" s="979"/>
      <c r="B7" s="199"/>
      <c r="C7" s="502"/>
      <c r="D7" s="285"/>
      <c r="E7" s="510"/>
      <c r="F7" s="510"/>
      <c r="G7" s="510"/>
      <c r="H7" s="510"/>
      <c r="I7" s="510"/>
      <c r="J7" s="510"/>
      <c r="K7" s="510"/>
      <c r="L7" s="510"/>
      <c r="M7" s="510"/>
      <c r="N7" s="510"/>
      <c r="O7" s="510"/>
      <c r="P7" s="510"/>
      <c r="Q7" s="510"/>
      <c r="R7" s="510"/>
      <c r="S7" s="510"/>
      <c r="T7" s="510"/>
      <c r="U7" s="510"/>
      <c r="V7" s="510"/>
      <c r="W7" s="510"/>
      <c r="X7" s="510"/>
      <c r="Y7" s="510"/>
      <c r="Z7" s="510"/>
      <c r="AA7" s="510"/>
      <c r="AB7" s="510"/>
      <c r="AC7" s="510"/>
      <c r="AD7" s="510"/>
      <c r="AE7" s="510"/>
      <c r="AF7" s="581"/>
    </row>
    <row r="8" spans="1:33" ht="12.75" customHeight="1" x14ac:dyDescent="0.25">
      <c r="A8" s="979"/>
      <c r="B8" s="199"/>
      <c r="C8" s="446" t="s">
        <v>144</v>
      </c>
      <c r="D8" s="187"/>
      <c r="E8" s="189"/>
      <c r="F8" s="189"/>
      <c r="G8" s="189"/>
      <c r="H8" s="189"/>
      <c r="I8" s="189"/>
      <c r="J8" s="189"/>
      <c r="K8" s="189"/>
      <c r="L8" s="189"/>
      <c r="M8" s="1002">
        <v>2021</v>
      </c>
      <c r="N8" s="1002"/>
      <c r="O8" s="1002"/>
      <c r="P8" s="1002"/>
      <c r="Q8" s="1002"/>
      <c r="R8" s="857"/>
      <c r="S8" s="997" t="s">
        <v>417</v>
      </c>
      <c r="T8" s="997"/>
      <c r="U8" s="997"/>
      <c r="V8" s="858"/>
      <c r="W8" s="1002">
        <v>2020</v>
      </c>
      <c r="X8" s="1002"/>
      <c r="Y8" s="1002"/>
      <c r="Z8" s="1002"/>
      <c r="AA8" s="1002"/>
      <c r="AB8" s="783"/>
      <c r="AC8" s="998" t="s">
        <v>417</v>
      </c>
      <c r="AD8" s="998"/>
      <c r="AE8" s="998"/>
      <c r="AF8" s="582"/>
    </row>
    <row r="9" spans="1:33" ht="10.5" customHeight="1" x14ac:dyDescent="0.2">
      <c r="A9" s="979"/>
      <c r="B9" s="199"/>
      <c r="C9" s="447" t="s">
        <v>145</v>
      </c>
      <c r="D9" s="187"/>
      <c r="E9" s="189"/>
      <c r="F9" s="189"/>
      <c r="G9" s="189"/>
      <c r="H9" s="189"/>
      <c r="I9" s="189"/>
      <c r="J9" s="189"/>
      <c r="K9" s="189"/>
      <c r="L9" s="189"/>
      <c r="M9" s="189"/>
      <c r="N9" s="189"/>
      <c r="O9" s="189"/>
      <c r="P9" s="189"/>
      <c r="Q9" s="189"/>
      <c r="R9" s="189"/>
      <c r="S9" s="999" t="s">
        <v>418</v>
      </c>
      <c r="T9" s="999"/>
      <c r="U9" s="999"/>
      <c r="V9" s="530"/>
      <c r="W9" s="189"/>
      <c r="X9" s="189"/>
      <c r="Y9" s="189"/>
      <c r="Z9" s="189"/>
      <c r="AA9" s="189"/>
      <c r="AB9" s="189"/>
      <c r="AC9" s="1000" t="s">
        <v>418</v>
      </c>
      <c r="AD9" s="1000"/>
      <c r="AE9" s="1000"/>
      <c r="AF9" s="583"/>
    </row>
    <row r="10" spans="1:33" ht="3" customHeight="1" x14ac:dyDescent="0.2">
      <c r="A10" s="979"/>
      <c r="B10" s="199"/>
      <c r="C10" s="512"/>
      <c r="D10" s="187"/>
      <c r="E10" s="189"/>
      <c r="F10" s="189"/>
      <c r="G10" s="189"/>
      <c r="H10" s="189"/>
      <c r="I10" s="189"/>
      <c r="J10" s="189"/>
      <c r="K10" s="189"/>
      <c r="L10" s="189"/>
      <c r="M10" s="569"/>
      <c r="N10" s="569"/>
      <c r="O10" s="569"/>
      <c r="P10" s="569"/>
      <c r="Q10" s="569"/>
      <c r="R10" s="189"/>
      <c r="S10" s="569"/>
      <c r="T10" s="367"/>
      <c r="U10" s="358"/>
      <c r="V10" s="189"/>
      <c r="W10" s="569"/>
      <c r="X10" s="569"/>
      <c r="Y10" s="569"/>
      <c r="Z10" s="569"/>
      <c r="AA10" s="569"/>
      <c r="AB10" s="189"/>
      <c r="AC10" s="569"/>
      <c r="AD10" s="367"/>
      <c r="AE10" s="358"/>
      <c r="AF10" s="584"/>
    </row>
    <row r="11" spans="1:33" ht="6.75" customHeight="1" x14ac:dyDescent="0.2">
      <c r="A11" s="979"/>
      <c r="B11" s="199"/>
      <c r="C11" s="512"/>
      <c r="D11" s="187"/>
      <c r="E11" s="555"/>
      <c r="F11" s="555"/>
      <c r="G11" s="189"/>
      <c r="H11" s="189"/>
      <c r="I11" s="189"/>
      <c r="J11" s="189"/>
      <c r="K11" s="189"/>
      <c r="L11" s="189"/>
      <c r="M11" s="555"/>
      <c r="N11" s="555"/>
      <c r="O11" s="555"/>
      <c r="P11" s="555"/>
      <c r="Q11" s="555"/>
      <c r="R11" s="189"/>
      <c r="S11" s="189"/>
      <c r="T11" s="912"/>
      <c r="U11" s="357"/>
      <c r="V11" s="858"/>
      <c r="W11" s="555"/>
      <c r="X11" s="555"/>
      <c r="Y11" s="555"/>
      <c r="Z11" s="555"/>
      <c r="AA11" s="555"/>
      <c r="AB11" s="189"/>
      <c r="AC11" s="189"/>
      <c r="AD11" s="912"/>
      <c r="AE11" s="357"/>
      <c r="AF11" s="585"/>
    </row>
    <row r="12" spans="1:33" ht="11.25" customHeight="1" x14ac:dyDescent="0.2">
      <c r="A12" s="979"/>
      <c r="B12" s="199"/>
      <c r="C12" s="512"/>
      <c r="D12" s="187"/>
      <c r="E12" s="916">
        <v>2020</v>
      </c>
      <c r="F12" s="857"/>
      <c r="G12" s="857">
        <v>2019</v>
      </c>
      <c r="H12" s="857"/>
      <c r="I12" s="857">
        <v>2018</v>
      </c>
      <c r="J12" s="857"/>
      <c r="K12" s="857">
        <v>2017</v>
      </c>
      <c r="L12" s="189"/>
      <c r="M12" s="947" t="s">
        <v>429</v>
      </c>
      <c r="N12" s="884"/>
      <c r="O12" s="972" t="s">
        <v>423</v>
      </c>
      <c r="P12" s="973"/>
      <c r="Q12" s="972" t="s">
        <v>422</v>
      </c>
      <c r="R12" s="53"/>
      <c r="S12" s="1001" t="s">
        <v>430</v>
      </c>
      <c r="T12" s="1001"/>
      <c r="U12" s="1001"/>
      <c r="V12" s="858"/>
      <c r="W12" s="947" t="s">
        <v>41</v>
      </c>
      <c r="X12" s="898"/>
      <c r="Y12" s="972" t="s">
        <v>423</v>
      </c>
      <c r="Z12" s="973"/>
      <c r="AA12" s="972" t="s">
        <v>422</v>
      </c>
      <c r="AB12" s="53"/>
      <c r="AC12" s="1001" t="s">
        <v>431</v>
      </c>
      <c r="AD12" s="1001"/>
      <c r="AE12" s="1001"/>
      <c r="AF12" s="585"/>
    </row>
    <row r="13" spans="1:33" x14ac:dyDescent="0.2">
      <c r="A13" s="979"/>
      <c r="B13" s="199"/>
      <c r="C13" s="512"/>
      <c r="D13" s="187"/>
      <c r="E13" s="916"/>
      <c r="F13" s="857"/>
      <c r="G13" s="857"/>
      <c r="H13" s="857"/>
      <c r="I13" s="857"/>
      <c r="J13" s="857"/>
      <c r="K13" s="857"/>
      <c r="L13" s="189"/>
      <c r="M13" s="401"/>
      <c r="N13" s="857"/>
      <c r="O13" s="401"/>
      <c r="P13" s="973"/>
      <c r="Q13" s="401"/>
      <c r="R13" s="857"/>
      <c r="S13" s="1001">
        <v>2021</v>
      </c>
      <c r="T13" s="1001"/>
      <c r="U13" s="1001"/>
      <c r="V13" s="864"/>
      <c r="W13" s="401"/>
      <c r="X13" s="857"/>
      <c r="Y13" s="401"/>
      <c r="Z13" s="973"/>
      <c r="AA13" s="401"/>
      <c r="AB13" s="791"/>
      <c r="AC13" s="991">
        <v>2020</v>
      </c>
      <c r="AD13" s="991"/>
      <c r="AE13" s="991"/>
      <c r="AF13" s="586"/>
    </row>
    <row r="14" spans="1:33" ht="4.5" customHeight="1" x14ac:dyDescent="0.2">
      <c r="A14" s="979"/>
      <c r="B14" s="199"/>
      <c r="C14" s="556"/>
      <c r="D14" s="317"/>
      <c r="E14" s="288"/>
      <c r="F14" s="288"/>
      <c r="G14" s="288"/>
      <c r="H14" s="288"/>
      <c r="I14" s="288"/>
      <c r="J14" s="288"/>
      <c r="K14" s="288"/>
      <c r="L14" s="317"/>
      <c r="M14" s="570"/>
      <c r="N14" s="570"/>
      <c r="O14" s="570"/>
      <c r="P14" s="570"/>
      <c r="Q14" s="570"/>
      <c r="R14" s="478"/>
      <c r="S14" s="478"/>
      <c r="T14" s="478"/>
      <c r="U14" s="478"/>
      <c r="V14" s="317"/>
      <c r="W14" s="450"/>
      <c r="X14" s="450"/>
      <c r="Y14" s="450"/>
      <c r="Z14" s="450"/>
      <c r="AA14" s="450"/>
      <c r="AB14" s="317"/>
      <c r="AC14" s="317"/>
      <c r="AD14" s="317"/>
      <c r="AE14" s="317"/>
      <c r="AF14" s="347"/>
    </row>
    <row r="15" spans="1:33" s="74" customFormat="1" x14ac:dyDescent="0.2">
      <c r="A15" s="979"/>
      <c r="B15" s="557"/>
      <c r="C15" s="558"/>
      <c r="D15" s="128"/>
      <c r="E15" s="559"/>
      <c r="F15" s="559"/>
      <c r="G15" s="559"/>
      <c r="H15" s="559"/>
      <c r="I15" s="559"/>
      <c r="J15" s="559"/>
      <c r="K15" s="559"/>
      <c r="L15" s="128"/>
      <c r="M15" s="125"/>
      <c r="N15" s="125"/>
      <c r="O15" s="125"/>
      <c r="P15" s="125"/>
      <c r="Q15" s="125"/>
      <c r="R15" s="128"/>
      <c r="S15" s="128"/>
      <c r="T15" s="128"/>
      <c r="U15" s="128"/>
      <c r="V15" s="128"/>
      <c r="W15" s="125"/>
      <c r="X15" s="125"/>
      <c r="Y15" s="125"/>
      <c r="Z15" s="125"/>
      <c r="AA15" s="125"/>
      <c r="AB15" s="128"/>
      <c r="AC15" s="128"/>
      <c r="AD15" s="128"/>
      <c r="AE15" s="128"/>
      <c r="AF15" s="174"/>
      <c r="AG15" s="205"/>
    </row>
    <row r="16" spans="1:33" s="74" customFormat="1" x14ac:dyDescent="0.2">
      <c r="A16" s="979"/>
      <c r="B16" s="557"/>
      <c r="C16" s="110"/>
      <c r="D16" s="128"/>
      <c r="E16" s="128"/>
      <c r="F16" s="128"/>
      <c r="G16" s="128"/>
      <c r="H16" s="128"/>
      <c r="I16" s="128"/>
      <c r="J16" s="128"/>
      <c r="K16" s="128"/>
      <c r="L16" s="128"/>
      <c r="M16" s="125"/>
      <c r="N16" s="125"/>
      <c r="O16" s="125"/>
      <c r="P16" s="125"/>
      <c r="Q16" s="125"/>
      <c r="R16" s="128"/>
      <c r="S16" s="128"/>
      <c r="T16" s="128"/>
      <c r="U16" s="128"/>
      <c r="V16" s="128"/>
      <c r="W16" s="125"/>
      <c r="X16" s="125"/>
      <c r="Y16" s="125"/>
      <c r="Z16" s="125"/>
      <c r="AA16" s="125"/>
      <c r="AB16" s="128"/>
      <c r="AC16" s="128"/>
      <c r="AD16" s="128"/>
      <c r="AE16" s="128"/>
      <c r="AF16" s="174"/>
      <c r="AG16" s="205"/>
    </row>
    <row r="17" spans="1:34" s="74" customFormat="1" ht="15" customHeight="1" x14ac:dyDescent="0.2">
      <c r="A17" s="979"/>
      <c r="B17" s="557"/>
      <c r="C17" s="560" t="s">
        <v>146</v>
      </c>
      <c r="D17" s="128"/>
      <c r="E17" s="561">
        <v>1071.96</v>
      </c>
      <c r="F17" s="523"/>
      <c r="G17" s="561">
        <v>1358.35998</v>
      </c>
      <c r="H17" s="523"/>
      <c r="I17" s="561">
        <v>1736.16</v>
      </c>
      <c r="J17" s="523"/>
      <c r="K17" s="561">
        <v>1824.664</v>
      </c>
      <c r="L17" s="129"/>
      <c r="M17" s="561">
        <v>59.52</v>
      </c>
      <c r="N17" s="440"/>
      <c r="O17" s="561">
        <v>59.52</v>
      </c>
      <c r="P17" s="440"/>
      <c r="Q17" s="561">
        <v>112.44</v>
      </c>
      <c r="R17" s="129"/>
      <c r="S17" s="129"/>
      <c r="T17" s="561">
        <v>759.48</v>
      </c>
      <c r="U17" s="129"/>
      <c r="V17" s="129"/>
      <c r="W17" s="561">
        <v>79.8</v>
      </c>
      <c r="X17" s="440"/>
      <c r="Y17" s="561">
        <v>169.92</v>
      </c>
      <c r="Z17" s="440"/>
      <c r="AA17" s="561">
        <v>40.32</v>
      </c>
      <c r="AB17" s="150"/>
      <c r="AC17" s="129"/>
      <c r="AD17" s="561">
        <v>1071.96</v>
      </c>
      <c r="AE17" s="129"/>
      <c r="AF17" s="180"/>
      <c r="AG17" s="220"/>
      <c r="AH17" s="134"/>
    </row>
    <row r="18" spans="1:34" s="74" customFormat="1" ht="10.5" customHeight="1" x14ac:dyDescent="0.2">
      <c r="A18" s="979"/>
      <c r="B18" s="557"/>
      <c r="C18" s="562" t="s">
        <v>147</v>
      </c>
      <c r="D18" s="135"/>
      <c r="E18" s="134"/>
      <c r="F18" s="523"/>
      <c r="G18" s="134"/>
      <c r="H18" s="523"/>
      <c r="I18" s="134"/>
      <c r="J18" s="523"/>
      <c r="K18" s="129"/>
      <c r="L18" s="129"/>
      <c r="N18" s="440"/>
      <c r="P18" s="440"/>
      <c r="R18" s="129"/>
      <c r="S18" s="129"/>
      <c r="T18" s="134"/>
      <c r="U18" s="129"/>
      <c r="V18" s="129"/>
      <c r="W18" s="852"/>
      <c r="X18" s="440"/>
      <c r="Y18" s="852"/>
      <c r="Z18" s="440"/>
      <c r="AA18" s="852"/>
      <c r="AB18" s="150"/>
      <c r="AC18" s="129"/>
      <c r="AD18" s="561"/>
      <c r="AE18" s="129"/>
      <c r="AF18" s="174"/>
      <c r="AG18" s="220"/>
      <c r="AH18" s="134"/>
    </row>
    <row r="19" spans="1:34" s="74" customFormat="1" x14ac:dyDescent="0.2">
      <c r="A19" s="979"/>
      <c r="B19" s="557"/>
      <c r="C19" s="563"/>
      <c r="D19" s="135"/>
      <c r="E19" s="134"/>
      <c r="F19" s="523"/>
      <c r="G19" s="134"/>
      <c r="H19" s="523"/>
      <c r="I19" s="134"/>
      <c r="J19" s="523"/>
      <c r="K19" s="129"/>
      <c r="L19" s="129"/>
      <c r="N19" s="440"/>
      <c r="P19" s="440"/>
      <c r="R19" s="129"/>
      <c r="S19" s="129"/>
      <c r="T19" s="134"/>
      <c r="U19" s="129"/>
      <c r="V19" s="129"/>
      <c r="W19" s="852"/>
      <c r="X19" s="440"/>
      <c r="Y19" s="852"/>
      <c r="Z19" s="440"/>
      <c r="AA19" s="852"/>
      <c r="AB19" s="150"/>
      <c r="AC19" s="129"/>
      <c r="AD19" s="561"/>
      <c r="AE19" s="129"/>
      <c r="AF19" s="174"/>
      <c r="AG19" s="205"/>
      <c r="AH19" s="134"/>
    </row>
    <row r="20" spans="1:34" s="74" customFormat="1" ht="15" customHeight="1" x14ac:dyDescent="0.2">
      <c r="A20" s="979"/>
      <c r="B20" s="557"/>
      <c r="C20" s="560" t="s">
        <v>148</v>
      </c>
      <c r="D20" s="135"/>
      <c r="E20" s="561">
        <v>3011.3330000000001</v>
      </c>
      <c r="F20" s="523"/>
      <c r="G20" s="134">
        <v>2661.06</v>
      </c>
      <c r="H20" s="523"/>
      <c r="I20" s="134">
        <v>3378.2</v>
      </c>
      <c r="J20" s="523"/>
      <c r="K20" s="561">
        <v>4760.28</v>
      </c>
      <c r="L20" s="129"/>
      <c r="M20" s="440">
        <v>181.44</v>
      </c>
      <c r="N20" s="440"/>
      <c r="O20" s="440">
        <v>100.8</v>
      </c>
      <c r="P20" s="440"/>
      <c r="Q20" s="440">
        <v>423.36</v>
      </c>
      <c r="R20" s="129"/>
      <c r="S20" s="129"/>
      <c r="T20" s="561">
        <v>3002.558</v>
      </c>
      <c r="U20" s="129"/>
      <c r="V20" s="129"/>
      <c r="W20" s="561">
        <v>80.64</v>
      </c>
      <c r="X20" s="440"/>
      <c r="Y20" s="561">
        <v>161.21299999999999</v>
      </c>
      <c r="Z20" s="440"/>
      <c r="AA20" s="561">
        <v>80.64</v>
      </c>
      <c r="AB20" s="150"/>
      <c r="AC20" s="129"/>
      <c r="AD20" s="561">
        <v>3011.3330000000001</v>
      </c>
      <c r="AE20" s="129"/>
      <c r="AF20" s="180"/>
      <c r="AG20" s="220"/>
      <c r="AH20" s="134"/>
    </row>
    <row r="21" spans="1:34" s="74" customFormat="1" ht="10.5" customHeight="1" x14ac:dyDescent="0.2">
      <c r="A21" s="979"/>
      <c r="B21" s="557"/>
      <c r="C21" s="562" t="s">
        <v>149</v>
      </c>
      <c r="D21" s="135"/>
      <c r="E21" s="134"/>
      <c r="F21" s="523"/>
      <c r="G21" s="134"/>
      <c r="H21" s="523"/>
      <c r="I21" s="134"/>
      <c r="J21" s="523"/>
      <c r="K21" s="129"/>
      <c r="L21" s="129"/>
      <c r="N21" s="440"/>
      <c r="P21" s="440"/>
      <c r="R21" s="129"/>
      <c r="S21" s="129"/>
      <c r="T21" s="134"/>
      <c r="U21" s="129"/>
      <c r="V21" s="129"/>
      <c r="X21" s="440"/>
      <c r="Z21" s="440"/>
      <c r="AB21" s="129"/>
      <c r="AC21" s="129"/>
      <c r="AD21" s="561"/>
      <c r="AE21" s="129"/>
      <c r="AF21" s="174"/>
      <c r="AG21" s="220"/>
      <c r="AH21" s="134"/>
    </row>
    <row r="22" spans="1:34" s="74" customFormat="1" x14ac:dyDescent="0.2">
      <c r="A22" s="979"/>
      <c r="B22" s="557"/>
      <c r="C22" s="563"/>
      <c r="D22" s="135"/>
      <c r="E22" s="134"/>
      <c r="F22" s="523"/>
      <c r="G22" s="134"/>
      <c r="H22" s="523"/>
      <c r="I22" s="134"/>
      <c r="J22" s="523"/>
      <c r="K22" s="129"/>
      <c r="L22" s="129"/>
      <c r="N22" s="440"/>
      <c r="P22" s="440"/>
      <c r="R22" s="129"/>
      <c r="S22" s="129"/>
      <c r="T22" s="134"/>
      <c r="U22" s="129"/>
      <c r="V22" s="129"/>
      <c r="X22" s="440"/>
      <c r="Z22" s="440"/>
      <c r="AB22" s="150"/>
      <c r="AC22" s="129"/>
      <c r="AD22" s="561"/>
      <c r="AE22" s="129"/>
      <c r="AF22" s="174"/>
      <c r="AG22" s="205"/>
      <c r="AH22" s="134"/>
    </row>
    <row r="23" spans="1:34" s="74" customFormat="1" ht="15" customHeight="1" x14ac:dyDescent="0.2">
      <c r="A23" s="979"/>
      <c r="B23" s="557"/>
      <c r="C23" s="560" t="s">
        <v>150</v>
      </c>
      <c r="D23" s="135"/>
      <c r="E23" s="561">
        <v>143681.37419999999</v>
      </c>
      <c r="F23" s="523"/>
      <c r="G23" s="134">
        <v>183979.71005000002</v>
      </c>
      <c r="H23" s="523"/>
      <c r="I23" s="134">
        <v>196819.10253</v>
      </c>
      <c r="J23" s="523"/>
      <c r="K23" s="561">
        <v>190112.86582000001</v>
      </c>
      <c r="L23" s="129"/>
      <c r="M23" s="440">
        <v>15559.68</v>
      </c>
      <c r="N23" s="440"/>
      <c r="O23" s="440">
        <v>15094.38</v>
      </c>
      <c r="P23" s="440"/>
      <c r="Q23" s="440">
        <v>10832.46</v>
      </c>
      <c r="R23" s="129"/>
      <c r="S23" s="129"/>
      <c r="T23" s="561">
        <v>165866.70499999999</v>
      </c>
      <c r="U23" s="129"/>
      <c r="V23" s="129"/>
      <c r="W23" s="852">
        <v>14860.694</v>
      </c>
      <c r="X23" s="440"/>
      <c r="Y23" s="852">
        <v>11062.066000000001</v>
      </c>
      <c r="Z23" s="440"/>
      <c r="AA23" s="852">
        <v>12559.424999999999</v>
      </c>
      <c r="AB23" s="150"/>
      <c r="AC23" s="129"/>
      <c r="AD23" s="561">
        <v>143681.37419999999</v>
      </c>
      <c r="AE23" s="129"/>
      <c r="AF23" s="180"/>
      <c r="AG23" s="205"/>
      <c r="AH23" s="134"/>
    </row>
    <row r="24" spans="1:34" s="74" customFormat="1" ht="10.5" customHeight="1" x14ac:dyDescent="0.2">
      <c r="A24" s="979"/>
      <c r="B24" s="557"/>
      <c r="C24" s="562" t="s">
        <v>151</v>
      </c>
      <c r="D24" s="135"/>
      <c r="E24" s="134"/>
      <c r="F24" s="523"/>
      <c r="G24" s="134"/>
      <c r="H24" s="523"/>
      <c r="I24" s="134"/>
      <c r="J24" s="523"/>
      <c r="K24" s="129"/>
      <c r="L24" s="129"/>
      <c r="N24" s="440"/>
      <c r="P24" s="440"/>
      <c r="R24" s="129"/>
      <c r="S24" s="129"/>
      <c r="T24" s="134"/>
      <c r="U24" s="129"/>
      <c r="V24" s="129"/>
      <c r="X24" s="440"/>
      <c r="Z24" s="440"/>
      <c r="AB24" s="150"/>
      <c r="AC24" s="129"/>
      <c r="AD24" s="561"/>
      <c r="AE24" s="129"/>
      <c r="AF24" s="180"/>
      <c r="AG24" s="220"/>
      <c r="AH24" s="134"/>
    </row>
    <row r="25" spans="1:34" s="74" customFormat="1" x14ac:dyDescent="0.2">
      <c r="A25" s="979"/>
      <c r="B25" s="557"/>
      <c r="C25" s="563"/>
      <c r="D25" s="135"/>
      <c r="E25" s="134"/>
      <c r="F25" s="523"/>
      <c r="G25" s="134"/>
      <c r="H25" s="523"/>
      <c r="I25" s="134"/>
      <c r="J25" s="523"/>
      <c r="K25" s="129"/>
      <c r="L25" s="129"/>
      <c r="N25" s="440"/>
      <c r="P25" s="440"/>
      <c r="R25" s="129"/>
      <c r="S25" s="129"/>
      <c r="T25" s="134"/>
      <c r="U25" s="129"/>
      <c r="V25" s="129"/>
      <c r="X25" s="440"/>
      <c r="Z25" s="440"/>
      <c r="AB25" s="129"/>
      <c r="AC25" s="129"/>
      <c r="AD25" s="561"/>
      <c r="AE25" s="129"/>
      <c r="AF25" s="496"/>
      <c r="AG25" s="220"/>
      <c r="AH25" s="134"/>
    </row>
    <row r="26" spans="1:34" s="74" customFormat="1" ht="15" customHeight="1" x14ac:dyDescent="0.2">
      <c r="A26" s="979"/>
      <c r="B26" s="557"/>
      <c r="C26" s="560" t="s">
        <v>152</v>
      </c>
      <c r="D26" s="135"/>
      <c r="E26" s="561">
        <v>366475.35859999998</v>
      </c>
      <c r="F26" s="523"/>
      <c r="G26" s="129">
        <v>382419.13515000005</v>
      </c>
      <c r="H26" s="523"/>
      <c r="I26" s="129">
        <v>369172.22257999994</v>
      </c>
      <c r="J26" s="523"/>
      <c r="K26" s="561">
        <v>337643.16894999996</v>
      </c>
      <c r="L26" s="129"/>
      <c r="M26" s="561">
        <v>26335.998</v>
      </c>
      <c r="N26" s="440"/>
      <c r="O26" s="561">
        <v>40217.239000000001</v>
      </c>
      <c r="P26" s="440"/>
      <c r="Q26" s="561">
        <v>43465.320299999999</v>
      </c>
      <c r="R26" s="129"/>
      <c r="S26" s="129"/>
      <c r="T26" s="561">
        <v>418310.87426000001</v>
      </c>
      <c r="U26" s="129"/>
      <c r="V26" s="129"/>
      <c r="W26" s="852">
        <v>41509.449000000001</v>
      </c>
      <c r="X26" s="440"/>
      <c r="Y26" s="852">
        <v>40196.207000000002</v>
      </c>
      <c r="Z26" s="440"/>
      <c r="AA26" s="852">
        <v>36360.571000000004</v>
      </c>
      <c r="AB26" s="150"/>
      <c r="AC26" s="129"/>
      <c r="AD26" s="561">
        <v>366475.35859999998</v>
      </c>
      <c r="AE26" s="129"/>
      <c r="AF26" s="180"/>
      <c r="AG26" s="220"/>
      <c r="AH26" s="134"/>
    </row>
    <row r="27" spans="1:34" s="74" customFormat="1" ht="10.5" customHeight="1" x14ac:dyDescent="0.2">
      <c r="A27" s="979"/>
      <c r="B27" s="557"/>
      <c r="C27" s="562" t="s">
        <v>153</v>
      </c>
      <c r="D27" s="135"/>
      <c r="E27" s="134"/>
      <c r="F27" s="523"/>
      <c r="G27" s="134"/>
      <c r="H27" s="523"/>
      <c r="I27" s="134"/>
      <c r="J27" s="523"/>
      <c r="K27" s="129"/>
      <c r="L27" s="129"/>
      <c r="N27" s="440"/>
      <c r="P27" s="440"/>
      <c r="R27" s="129"/>
      <c r="S27" s="129"/>
      <c r="T27" s="134"/>
      <c r="U27" s="129"/>
      <c r="V27" s="129"/>
      <c r="X27" s="440"/>
      <c r="Z27" s="440"/>
      <c r="AB27" s="150"/>
      <c r="AC27" s="129"/>
      <c r="AD27" s="561"/>
      <c r="AE27" s="129"/>
      <c r="AF27" s="180"/>
      <c r="AG27" s="205"/>
      <c r="AH27" s="134"/>
    </row>
    <row r="28" spans="1:34" s="74" customFormat="1" x14ac:dyDescent="0.2">
      <c r="A28" s="979"/>
      <c r="B28" s="557"/>
      <c r="C28" s="563"/>
      <c r="D28" s="135"/>
      <c r="E28" s="134"/>
      <c r="F28" s="523"/>
      <c r="G28" s="134"/>
      <c r="H28" s="523"/>
      <c r="I28" s="134"/>
      <c r="J28" s="523"/>
      <c r="K28" s="129"/>
      <c r="L28" s="129"/>
      <c r="N28" s="440"/>
      <c r="P28" s="440"/>
      <c r="R28" s="129"/>
      <c r="S28" s="129"/>
      <c r="T28" s="134"/>
      <c r="U28" s="129"/>
      <c r="V28" s="129"/>
      <c r="X28" s="440"/>
      <c r="Z28" s="440"/>
      <c r="AB28" s="150"/>
      <c r="AC28" s="129"/>
      <c r="AD28" s="561"/>
      <c r="AE28" s="129"/>
      <c r="AF28" s="174"/>
      <c r="AG28" s="220"/>
      <c r="AH28" s="134"/>
    </row>
    <row r="29" spans="1:34" s="74" customFormat="1" ht="15" customHeight="1" x14ac:dyDescent="0.2">
      <c r="A29" s="979"/>
      <c r="B29" s="557"/>
      <c r="C29" s="560" t="s">
        <v>154</v>
      </c>
      <c r="D29" s="135"/>
      <c r="E29" s="561">
        <v>16845.990000000002</v>
      </c>
      <c r="F29" s="523"/>
      <c r="G29" s="134">
        <v>23033.07</v>
      </c>
      <c r="H29" s="523"/>
      <c r="I29" s="134">
        <v>27842.720000000001</v>
      </c>
      <c r="J29" s="523"/>
      <c r="K29" s="561">
        <v>30995.360000000001</v>
      </c>
      <c r="L29" s="129"/>
      <c r="M29" s="440">
        <v>1217.1600000000001</v>
      </c>
      <c r="N29" s="440"/>
      <c r="O29" s="440">
        <v>1576.26</v>
      </c>
      <c r="P29" s="440"/>
      <c r="Q29" s="440">
        <v>2773.26</v>
      </c>
      <c r="R29" s="129"/>
      <c r="S29" s="129"/>
      <c r="T29" s="561">
        <v>19533.650000000001</v>
      </c>
      <c r="U29" s="129"/>
      <c r="V29" s="129"/>
      <c r="W29" s="561">
        <v>1690.92</v>
      </c>
      <c r="X29" s="440"/>
      <c r="Y29" s="561">
        <v>1479.24</v>
      </c>
      <c r="Z29" s="440"/>
      <c r="AA29" s="561">
        <v>2124.36</v>
      </c>
      <c r="AB29" s="150"/>
      <c r="AC29" s="129"/>
      <c r="AD29" s="561">
        <v>16845.990000000002</v>
      </c>
      <c r="AE29" s="129"/>
      <c r="AF29" s="180"/>
      <c r="AG29" s="220"/>
      <c r="AH29" s="134"/>
    </row>
    <row r="30" spans="1:34" s="74" customFormat="1" ht="10.5" customHeight="1" x14ac:dyDescent="0.2">
      <c r="A30" s="979"/>
      <c r="B30" s="557"/>
      <c r="C30" s="562" t="s">
        <v>155</v>
      </c>
      <c r="D30" s="135"/>
      <c r="E30" s="134"/>
      <c r="F30" s="523"/>
      <c r="G30" s="134"/>
      <c r="H30" s="523"/>
      <c r="I30" s="134"/>
      <c r="J30" s="523"/>
      <c r="K30" s="129"/>
      <c r="L30" s="150"/>
      <c r="N30" s="440"/>
      <c r="P30" s="440"/>
      <c r="R30" s="129"/>
      <c r="S30" s="129"/>
      <c r="T30" s="134"/>
      <c r="U30" s="129"/>
      <c r="V30" s="129"/>
      <c r="X30" s="440"/>
      <c r="Z30" s="440"/>
      <c r="AB30" s="150"/>
      <c r="AC30" s="129"/>
      <c r="AD30" s="561"/>
      <c r="AE30" s="129"/>
      <c r="AF30" s="180"/>
      <c r="AG30" s="220"/>
      <c r="AH30" s="134"/>
    </row>
    <row r="31" spans="1:34" s="74" customFormat="1" x14ac:dyDescent="0.2">
      <c r="A31" s="979"/>
      <c r="B31" s="557"/>
      <c r="C31" s="563"/>
      <c r="D31" s="124"/>
      <c r="E31" s="134"/>
      <c r="F31" s="523"/>
      <c r="G31" s="134"/>
      <c r="H31" s="523"/>
      <c r="I31" s="134"/>
      <c r="J31" s="523"/>
      <c r="K31" s="129"/>
      <c r="L31" s="150"/>
      <c r="N31" s="440"/>
      <c r="P31" s="440"/>
      <c r="R31" s="129"/>
      <c r="S31" s="129"/>
      <c r="T31" s="134"/>
      <c r="U31" s="129"/>
      <c r="V31" s="129"/>
      <c r="X31" s="440"/>
      <c r="Z31" s="440"/>
      <c r="AB31" s="150"/>
      <c r="AC31" s="129"/>
      <c r="AD31" s="561"/>
      <c r="AE31" s="129"/>
      <c r="AF31" s="180"/>
      <c r="AG31" s="205"/>
      <c r="AH31" s="134"/>
    </row>
    <row r="32" spans="1:34" s="74" customFormat="1" ht="15" customHeight="1" x14ac:dyDescent="0.2">
      <c r="A32" s="979"/>
      <c r="B32" s="557"/>
      <c r="C32" s="560" t="s">
        <v>156</v>
      </c>
      <c r="D32" s="135"/>
      <c r="E32" s="561">
        <v>10995.455</v>
      </c>
      <c r="F32" s="523"/>
      <c r="G32" s="134">
        <v>9459.0660000000007</v>
      </c>
      <c r="H32" s="523"/>
      <c r="I32" s="134">
        <v>7422.2259999999997</v>
      </c>
      <c r="J32" s="523"/>
      <c r="K32" s="561">
        <v>10253.86</v>
      </c>
      <c r="L32" s="150"/>
      <c r="M32" s="440">
        <v>560.34</v>
      </c>
      <c r="N32" s="440"/>
      <c r="O32" s="440">
        <v>533.28</v>
      </c>
      <c r="P32" s="440"/>
      <c r="Q32" s="440">
        <v>559.08000000000004</v>
      </c>
      <c r="R32" s="129"/>
      <c r="S32" s="129"/>
      <c r="T32" s="561">
        <v>9332.5889999999999</v>
      </c>
      <c r="U32" s="129"/>
      <c r="V32" s="129"/>
      <c r="W32" s="852">
        <v>1272.8489999999999</v>
      </c>
      <c r="X32" s="440"/>
      <c r="Y32" s="852">
        <v>1228.636</v>
      </c>
      <c r="Z32" s="440"/>
      <c r="AA32" s="852">
        <v>926.4</v>
      </c>
      <c r="AB32" s="150"/>
      <c r="AC32" s="129"/>
      <c r="AD32" s="561">
        <v>10995.455</v>
      </c>
      <c r="AE32" s="129"/>
      <c r="AF32" s="180"/>
      <c r="AG32" s="220"/>
      <c r="AH32" s="134"/>
    </row>
    <row r="33" spans="1:34" s="74" customFormat="1" ht="10.5" customHeight="1" x14ac:dyDescent="0.2">
      <c r="A33" s="979"/>
      <c r="B33" s="557"/>
      <c r="C33" s="562" t="s">
        <v>157</v>
      </c>
      <c r="D33" s="135"/>
      <c r="E33" s="134"/>
      <c r="F33" s="523"/>
      <c r="G33" s="134"/>
      <c r="H33" s="523"/>
      <c r="I33" s="134"/>
      <c r="J33" s="523"/>
      <c r="K33" s="129"/>
      <c r="L33" s="129"/>
      <c r="N33" s="440"/>
      <c r="P33" s="440"/>
      <c r="R33" s="129"/>
      <c r="S33" s="129"/>
      <c r="T33" s="134"/>
      <c r="U33" s="129"/>
      <c r="V33" s="129"/>
      <c r="X33" s="440"/>
      <c r="Z33" s="440"/>
      <c r="AB33" s="129"/>
      <c r="AC33" s="129"/>
      <c r="AD33" s="561"/>
      <c r="AE33" s="129"/>
      <c r="AF33" s="174"/>
      <c r="AG33" s="220"/>
      <c r="AH33" s="134"/>
    </row>
    <row r="34" spans="1:34" s="74" customFormat="1" x14ac:dyDescent="0.2">
      <c r="A34" s="979"/>
      <c r="B34" s="557"/>
      <c r="C34" s="563"/>
      <c r="D34" s="124"/>
      <c r="E34" s="129"/>
      <c r="F34" s="523"/>
      <c r="G34" s="129"/>
      <c r="H34" s="523"/>
      <c r="I34" s="129"/>
      <c r="J34" s="523"/>
      <c r="K34" s="129"/>
      <c r="L34" s="150"/>
      <c r="M34" s="440"/>
      <c r="N34" s="440"/>
      <c r="O34" s="440"/>
      <c r="P34" s="440"/>
      <c r="Q34" s="440"/>
      <c r="R34" s="129"/>
      <c r="S34" s="129"/>
      <c r="T34" s="129"/>
      <c r="U34" s="129"/>
      <c r="V34" s="129"/>
      <c r="W34" s="852"/>
      <c r="X34" s="440"/>
      <c r="Y34" s="852"/>
      <c r="Z34" s="440"/>
      <c r="AA34" s="852"/>
      <c r="AB34" s="150"/>
      <c r="AC34" s="129"/>
      <c r="AD34" s="561"/>
      <c r="AE34" s="129"/>
      <c r="AF34" s="174"/>
      <c r="AG34" s="220"/>
      <c r="AH34" s="134"/>
    </row>
    <row r="35" spans="1:34" s="74" customFormat="1" ht="15" customHeight="1" x14ac:dyDescent="0.2">
      <c r="A35" s="979"/>
      <c r="B35" s="557"/>
      <c r="C35" s="560" t="s">
        <v>158</v>
      </c>
      <c r="D35" s="124"/>
      <c r="E35" s="561">
        <v>2383.8567000000003</v>
      </c>
      <c r="F35" s="523"/>
      <c r="G35" s="129">
        <v>2146.0260400000002</v>
      </c>
      <c r="H35" s="523"/>
      <c r="I35" s="129">
        <v>3063.8722000000002</v>
      </c>
      <c r="J35" s="523"/>
      <c r="K35" s="561">
        <v>4868.5</v>
      </c>
      <c r="L35" s="150"/>
      <c r="M35" s="561">
        <v>194.3356</v>
      </c>
      <c r="N35" s="440"/>
      <c r="O35" s="561">
        <v>403.2</v>
      </c>
      <c r="P35" s="440"/>
      <c r="Q35" s="561">
        <v>472.23099999999999</v>
      </c>
      <c r="R35" s="129"/>
      <c r="S35" s="129"/>
      <c r="T35" s="561">
        <v>7527.9934000000003</v>
      </c>
      <c r="U35" s="129"/>
      <c r="V35" s="129"/>
      <c r="W35" s="852">
        <v>423.36</v>
      </c>
      <c r="X35" s="440"/>
      <c r="Y35" s="852">
        <v>223.22499999999999</v>
      </c>
      <c r="Z35" s="440"/>
      <c r="AA35" s="852">
        <v>322.56</v>
      </c>
      <c r="AB35" s="150"/>
      <c r="AC35" s="129"/>
      <c r="AD35" s="561">
        <v>2383.8567000000003</v>
      </c>
      <c r="AE35" s="129"/>
      <c r="AF35" s="180"/>
      <c r="AG35" s="220"/>
      <c r="AH35" s="134"/>
    </row>
    <row r="36" spans="1:34" s="74" customFormat="1" ht="10.5" customHeight="1" x14ac:dyDescent="0.2">
      <c r="A36" s="979"/>
      <c r="B36" s="557"/>
      <c r="C36" s="562" t="s">
        <v>40</v>
      </c>
      <c r="D36" s="128"/>
      <c r="E36" s="564"/>
      <c r="F36" s="129"/>
      <c r="G36" s="564"/>
      <c r="H36" s="129"/>
      <c r="I36" s="129"/>
      <c r="J36" s="129"/>
      <c r="K36" s="129"/>
      <c r="L36" s="150"/>
      <c r="M36" s="440"/>
      <c r="N36" s="440"/>
      <c r="O36" s="440"/>
      <c r="P36" s="440"/>
      <c r="Q36" s="440"/>
      <c r="R36" s="129"/>
      <c r="S36" s="129"/>
      <c r="T36" s="564"/>
      <c r="U36" s="129"/>
      <c r="V36" s="129"/>
      <c r="W36" s="852"/>
      <c r="X36" s="440"/>
      <c r="Y36" s="852"/>
      <c r="Z36" s="440"/>
      <c r="AA36" s="852"/>
      <c r="AB36" s="129"/>
      <c r="AC36" s="129"/>
      <c r="AD36" s="564"/>
      <c r="AE36" s="129"/>
      <c r="AF36" s="174"/>
      <c r="AG36" s="220"/>
      <c r="AH36" s="134"/>
    </row>
    <row r="37" spans="1:34" s="74" customFormat="1" ht="7.5" customHeight="1" x14ac:dyDescent="0.2">
      <c r="A37" s="979"/>
      <c r="B37" s="565"/>
      <c r="C37" s="563"/>
      <c r="D37" s="128"/>
      <c r="E37" s="566"/>
      <c r="F37" s="150"/>
      <c r="G37" s="566"/>
      <c r="H37" s="150"/>
      <c r="I37" s="129"/>
      <c r="J37" s="150"/>
      <c r="K37" s="150"/>
      <c r="L37" s="566"/>
      <c r="M37" s="571"/>
      <c r="N37" s="566"/>
      <c r="O37" s="571"/>
      <c r="P37" s="566"/>
      <c r="Q37" s="571"/>
      <c r="R37" s="566"/>
      <c r="S37" s="571"/>
      <c r="T37" s="566"/>
      <c r="U37" s="571"/>
      <c r="V37" s="566"/>
      <c r="W37" s="222"/>
      <c r="X37" s="575"/>
      <c r="Y37" s="222"/>
      <c r="Z37" s="575"/>
      <c r="AA37" s="222"/>
      <c r="AB37" s="587"/>
      <c r="AC37" s="587"/>
      <c r="AD37" s="587"/>
      <c r="AE37" s="129"/>
      <c r="AF37" s="174"/>
      <c r="AG37" s="220"/>
      <c r="AH37" s="134"/>
    </row>
    <row r="38" spans="1:34" s="74" customFormat="1" ht="8.25" customHeight="1" x14ac:dyDescent="0.2">
      <c r="A38" s="979"/>
      <c r="B38" s="557"/>
      <c r="C38" s="567"/>
      <c r="D38" s="122"/>
      <c r="E38" s="348"/>
      <c r="F38" s="149"/>
      <c r="G38" s="348"/>
      <c r="H38" s="149"/>
      <c r="I38" s="348"/>
      <c r="J38" s="149"/>
      <c r="K38" s="149"/>
      <c r="L38" s="348"/>
      <c r="M38" s="455"/>
      <c r="N38" s="455"/>
      <c r="O38" s="455"/>
      <c r="P38" s="455"/>
      <c r="Q38" s="455"/>
      <c r="R38" s="348"/>
      <c r="S38" s="348"/>
      <c r="T38" s="348"/>
      <c r="U38" s="348"/>
      <c r="V38" s="348"/>
      <c r="W38" s="455"/>
      <c r="X38" s="455"/>
      <c r="Y38" s="455"/>
      <c r="Z38" s="455"/>
      <c r="AA38" s="455"/>
      <c r="AB38" s="455"/>
      <c r="AC38" s="455"/>
      <c r="AD38" s="455"/>
      <c r="AE38" s="455"/>
      <c r="AF38" s="178"/>
      <c r="AG38" s="220"/>
      <c r="AH38" s="134"/>
    </row>
    <row r="39" spans="1:34" s="74" customFormat="1" x14ac:dyDescent="0.2">
      <c r="A39" s="979"/>
      <c r="B39" s="557"/>
      <c r="C39" s="563"/>
      <c r="D39" s="128"/>
      <c r="E39" s="566"/>
      <c r="F39" s="480"/>
      <c r="G39" s="566"/>
      <c r="H39" s="480"/>
      <c r="I39" s="129"/>
      <c r="J39" s="480"/>
      <c r="K39" s="480"/>
      <c r="L39" s="129"/>
      <c r="M39" s="440"/>
      <c r="N39" s="440"/>
      <c r="O39" s="440"/>
      <c r="P39" s="440"/>
      <c r="Q39" s="440"/>
      <c r="R39" s="129"/>
      <c r="S39" s="129"/>
      <c r="T39" s="566"/>
      <c r="U39" s="129"/>
      <c r="V39" s="576"/>
      <c r="W39" s="853"/>
      <c r="X39" s="854"/>
      <c r="Y39" s="853"/>
      <c r="Z39" s="854"/>
      <c r="AA39" s="853"/>
      <c r="AB39" s="587"/>
      <c r="AC39" s="129"/>
      <c r="AD39" s="587"/>
      <c r="AE39" s="129"/>
      <c r="AF39" s="174"/>
      <c r="AG39" s="220"/>
      <c r="AH39" s="134"/>
    </row>
    <row r="40" spans="1:34" s="74" customFormat="1" x14ac:dyDescent="0.2">
      <c r="A40" s="979"/>
      <c r="B40" s="557"/>
      <c r="C40" s="560" t="s">
        <v>13</v>
      </c>
      <c r="D40" s="128"/>
      <c r="E40" s="481">
        <f>SUM(E17:E39)</f>
        <v>544465.3274999999</v>
      </c>
      <c r="F40" s="480"/>
      <c r="G40" s="481">
        <f>SUM(G17:G39)</f>
        <v>605056.42722000007</v>
      </c>
      <c r="H40" s="480"/>
      <c r="I40" s="480">
        <f>SUM(I17:I39)</f>
        <v>609434.50330999994</v>
      </c>
      <c r="J40" s="480"/>
      <c r="K40" s="480">
        <f>SUM(K17:K39)</f>
        <v>580458.6987699999</v>
      </c>
      <c r="L40" s="413"/>
      <c r="M40" s="481">
        <f>SUM(M17:M39)</f>
        <v>44108.473599999998</v>
      </c>
      <c r="N40" s="481"/>
      <c r="O40" s="481">
        <f>SUM(O17:O39)</f>
        <v>57984.678999999996</v>
      </c>
      <c r="P40" s="481"/>
      <c r="Q40" s="481">
        <f>SUM(Q17:Q39)</f>
        <v>58638.151300000005</v>
      </c>
      <c r="R40" s="481"/>
      <c r="S40" s="481"/>
      <c r="T40" s="481">
        <f t="shared" ref="T40" si="0">SUM(T17:T39)</f>
        <v>624333.84966000007</v>
      </c>
      <c r="U40" s="480"/>
      <c r="V40" s="480"/>
      <c r="W40" s="481">
        <f>SUM(W17:W39)</f>
        <v>59917.712</v>
      </c>
      <c r="X40" s="481"/>
      <c r="Y40" s="481">
        <f>SUM(Y17:Y39)</f>
        <v>54520.506999999998</v>
      </c>
      <c r="Z40" s="481"/>
      <c r="AA40" s="481">
        <f>SUM(AA17:AA39)</f>
        <v>52414.276000000005</v>
      </c>
      <c r="AB40" s="481"/>
      <c r="AC40" s="481"/>
      <c r="AD40" s="481">
        <f t="shared" ref="AD40" si="1">SUM(AD17:AD39)</f>
        <v>544465.3274999999</v>
      </c>
      <c r="AE40" s="150"/>
      <c r="AF40" s="180"/>
      <c r="AG40" s="220"/>
      <c r="AH40" s="134"/>
    </row>
    <row r="41" spans="1:34" s="74" customFormat="1" ht="10.5" customHeight="1" x14ac:dyDescent="0.2">
      <c r="A41" s="979"/>
      <c r="B41" s="557"/>
      <c r="C41" s="562" t="s">
        <v>22</v>
      </c>
      <c r="D41" s="128"/>
      <c r="E41" s="533"/>
      <c r="F41" s="533"/>
      <c r="G41" s="533"/>
      <c r="H41" s="533"/>
      <c r="I41" s="533"/>
      <c r="J41" s="533"/>
      <c r="K41" s="533"/>
      <c r="L41" s="572"/>
      <c r="M41" s="572"/>
      <c r="N41" s="572"/>
      <c r="O41" s="572"/>
      <c r="P41" s="566"/>
      <c r="Q41" s="572"/>
      <c r="R41" s="572"/>
      <c r="S41" s="572"/>
      <c r="T41" s="572"/>
      <c r="U41" s="572"/>
      <c r="V41" s="572"/>
      <c r="W41" s="577"/>
      <c r="X41" s="577"/>
      <c r="Y41" s="577"/>
      <c r="Z41" s="577"/>
      <c r="AA41" s="577"/>
      <c r="AB41" s="577"/>
      <c r="AC41" s="577"/>
      <c r="AD41" s="577"/>
      <c r="AE41" s="127"/>
      <c r="AF41" s="174"/>
      <c r="AG41" s="220"/>
      <c r="AH41" s="134"/>
    </row>
    <row r="42" spans="1:34" s="74" customFormat="1" ht="10.8" thickBot="1" x14ac:dyDescent="0.25">
      <c r="A42" s="979"/>
      <c r="B42" s="557"/>
      <c r="C42" s="568"/>
      <c r="D42" s="460"/>
      <c r="E42" s="461"/>
      <c r="F42" s="461"/>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588"/>
      <c r="AG42" s="220"/>
    </row>
    <row r="43" spans="1:34" ht="15" customHeight="1" x14ac:dyDescent="0.25">
      <c r="A43" s="979"/>
      <c r="B43" s="199"/>
      <c r="C43" s="138" t="s">
        <v>159</v>
      </c>
      <c r="E43" s="166"/>
      <c r="F43" s="166"/>
      <c r="G43" s="81"/>
      <c r="H43" s="81"/>
      <c r="I43" s="81"/>
      <c r="J43" s="81"/>
      <c r="K43" s="81"/>
      <c r="L43" s="81"/>
      <c r="M43" s="81"/>
      <c r="N43" s="81"/>
      <c r="O43" s="81"/>
      <c r="P43" s="566"/>
      <c r="Q43" s="81"/>
      <c r="R43" s="81"/>
      <c r="S43" s="81"/>
      <c r="T43" s="81"/>
      <c r="U43" s="81"/>
      <c r="V43" s="578"/>
      <c r="W43" s="579"/>
      <c r="X43" s="575"/>
      <c r="Y43" s="575"/>
      <c r="Z43" s="575"/>
      <c r="AA43" s="81"/>
      <c r="AB43" s="81"/>
      <c r="AC43" s="81"/>
      <c r="AD43" s="81"/>
      <c r="AE43" s="81"/>
      <c r="AG43" s="81"/>
    </row>
    <row r="44" spans="1:34" ht="11.25" customHeight="1" x14ac:dyDescent="0.2">
      <c r="C44" s="138" t="s">
        <v>160</v>
      </c>
      <c r="E44" s="166"/>
      <c r="F44" s="166"/>
      <c r="G44" s="166"/>
      <c r="H44" s="166"/>
      <c r="I44" s="166"/>
      <c r="J44" s="166"/>
      <c r="K44" s="166"/>
      <c r="L44" s="166"/>
      <c r="M44" s="166"/>
      <c r="N44" s="166"/>
      <c r="O44" s="166"/>
      <c r="P44" s="166"/>
      <c r="Q44" s="166"/>
      <c r="R44" s="166"/>
      <c r="S44" s="166"/>
      <c r="T44" s="166"/>
      <c r="U44" s="166"/>
      <c r="V44" s="166"/>
      <c r="W44" s="166"/>
      <c r="X44" s="166"/>
      <c r="Y44" s="166"/>
      <c r="Z44" s="589"/>
      <c r="AA44" s="166"/>
      <c r="AB44" s="166"/>
      <c r="AC44" s="166"/>
      <c r="AD44" s="166"/>
      <c r="AE44" s="166"/>
      <c r="AG44" s="166"/>
    </row>
    <row r="45" spans="1:34" ht="11.25" customHeight="1" x14ac:dyDescent="0.2">
      <c r="C45" s="138" t="s">
        <v>63</v>
      </c>
      <c r="G45" s="166"/>
      <c r="H45" s="166"/>
      <c r="I45" s="166"/>
      <c r="J45" s="166"/>
      <c r="K45" s="166"/>
      <c r="L45" s="166"/>
      <c r="M45" s="166"/>
      <c r="N45" s="166"/>
      <c r="O45" s="166"/>
      <c r="P45" s="166"/>
      <c r="Q45" s="166"/>
      <c r="R45" s="166"/>
      <c r="S45" s="166"/>
      <c r="T45" s="166"/>
      <c r="U45" s="166"/>
      <c r="V45" s="166"/>
      <c r="W45" s="166"/>
      <c r="X45" s="166"/>
      <c r="Y45" s="166"/>
      <c r="Z45" s="129"/>
      <c r="AA45" s="166"/>
      <c r="AB45" s="166"/>
      <c r="AC45" s="166"/>
      <c r="AD45" s="166"/>
      <c r="AE45" s="166"/>
      <c r="AG45" s="166"/>
    </row>
    <row r="46" spans="1:34" ht="11.25" customHeight="1" x14ac:dyDescent="0.2">
      <c r="C46" s="138" t="s">
        <v>161</v>
      </c>
      <c r="O46" s="573"/>
      <c r="P46" s="573"/>
      <c r="Q46" s="573"/>
      <c r="R46" s="573"/>
      <c r="S46" s="573"/>
      <c r="T46" s="573"/>
      <c r="U46" s="573"/>
      <c r="V46" s="573"/>
      <c r="W46" s="577"/>
      <c r="X46" s="573"/>
      <c r="Y46" s="573"/>
      <c r="Z46" s="573"/>
      <c r="AA46" s="573"/>
      <c r="AB46" s="573"/>
      <c r="AC46" s="573"/>
      <c r="AD46" s="573"/>
      <c r="AE46" s="573"/>
      <c r="AG46" s="74"/>
      <c r="AH46" s="74"/>
    </row>
    <row r="47" spans="1:34" x14ac:dyDescent="0.2">
      <c r="C47" s="283"/>
      <c r="O47" s="74"/>
      <c r="P47" s="74"/>
      <c r="Q47" s="74"/>
      <c r="R47" s="74"/>
      <c r="S47" s="74"/>
      <c r="T47" s="74"/>
      <c r="U47" s="74"/>
      <c r="V47" s="74"/>
      <c r="W47" s="74"/>
      <c r="X47" s="74"/>
      <c r="Y47" s="74"/>
      <c r="Z47" s="74"/>
      <c r="AA47" s="74"/>
      <c r="AB47" s="74"/>
      <c r="AC47" s="74"/>
      <c r="AD47" s="74"/>
      <c r="AE47" s="74"/>
      <c r="AG47" s="74"/>
      <c r="AH47" s="74"/>
    </row>
  </sheetData>
  <mergeCells count="13">
    <mergeCell ref="AA4:AF4"/>
    <mergeCell ref="A5:A43"/>
    <mergeCell ref="AA5:AF5"/>
    <mergeCell ref="S8:U8"/>
    <mergeCell ref="AC8:AE8"/>
    <mergeCell ref="S9:U9"/>
    <mergeCell ref="AC9:AE9"/>
    <mergeCell ref="S12:U12"/>
    <mergeCell ref="AC12:AE12"/>
    <mergeCell ref="S13:U13"/>
    <mergeCell ref="AC13:AE13"/>
    <mergeCell ref="W8:AA8"/>
    <mergeCell ref="M8:Q8"/>
  </mergeCells>
  <printOptions verticalCentered="1"/>
  <pageMargins left="0.11811023622047245" right="0.11811023622047245" top="0.51181102362204722" bottom="0.51181102362204722" header="0.51181102362204722" footer="0.51181102362204722"/>
  <pageSetup paperSize="9" scale="87" orientation="landscape" horizontalDpi="4294967293"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F0"/>
  </sheetPr>
  <dimension ref="A1:AR56"/>
  <sheetViews>
    <sheetView zoomScaleNormal="100" zoomScaleSheetLayoutView="100" workbookViewId="0"/>
  </sheetViews>
  <sheetFormatPr defaultColWidth="7.6640625" defaultRowHeight="13.2" x14ac:dyDescent="0.25"/>
  <cols>
    <col min="1" max="1" width="4.33203125" style="759" customWidth="1"/>
    <col min="2" max="2" width="19" style="759" customWidth="1"/>
    <col min="3" max="3" width="6.5546875" style="759" customWidth="1"/>
    <col min="4" max="4" width="0.6640625" style="759" customWidth="1"/>
    <col min="5" max="5" width="6.6640625" style="759" bestFit="1" customWidth="1"/>
    <col min="6" max="6" width="0.6640625" style="759" customWidth="1"/>
    <col min="7" max="7" width="6.6640625" style="759" bestFit="1" customWidth="1"/>
    <col min="8" max="8" width="0.6640625" style="759" customWidth="1"/>
    <col min="9" max="9" width="8.44140625" style="759" bestFit="1" customWidth="1"/>
    <col min="10" max="10" width="0.6640625" style="759" customWidth="1"/>
    <col min="11" max="11" width="7.6640625" style="759" bestFit="1" customWidth="1"/>
    <col min="12" max="12" width="1.5546875" style="759" customWidth="1"/>
    <col min="13" max="13" width="8.6640625" style="774" customWidth="1"/>
    <col min="14" max="14" width="0.6640625" style="774" customWidth="1"/>
    <col min="15" max="15" width="9" style="774" bestFit="1" customWidth="1"/>
    <col min="16" max="16" width="0.6640625" style="774" customWidth="1"/>
    <col min="17" max="17" width="9" style="774" bestFit="1" customWidth="1"/>
    <col min="18" max="18" width="0.6640625" style="774" customWidth="1"/>
    <col min="19" max="19" width="9" style="774" bestFit="1" customWidth="1"/>
    <col min="20" max="20" width="0.6640625" style="774" customWidth="1"/>
    <col min="21" max="21" width="9.5546875" style="774" customWidth="1"/>
    <col min="22" max="22" width="0.6640625" style="774" customWidth="1"/>
    <col min="23" max="23" width="9" style="774" bestFit="1" customWidth="1"/>
    <col min="24" max="24" width="0.6640625" style="774" customWidth="1"/>
    <col min="25" max="25" width="9" style="774" bestFit="1" customWidth="1"/>
    <col min="26" max="26" width="0.6640625" style="774" customWidth="1"/>
    <col min="27" max="27" width="9" style="774" bestFit="1" customWidth="1"/>
    <col min="28" max="28" width="0.6640625" style="774" customWidth="1"/>
    <col min="29" max="29" width="9" style="774" customWidth="1"/>
    <col min="30" max="30" width="0.6640625" style="774" customWidth="1"/>
    <col min="31" max="31" width="9.5546875" style="774" customWidth="1"/>
    <col min="32" max="32" width="0.6640625" style="759" customWidth="1"/>
    <col min="33" max="33" width="1.6640625" style="759" customWidth="1"/>
    <col min="34" max="34" width="9.6640625" style="759" bestFit="1" customWidth="1"/>
    <col min="35" max="16384" width="7.6640625" style="759"/>
  </cols>
  <sheetData>
    <row r="1" spans="1:32" ht="12" customHeight="1" x14ac:dyDescent="0.25">
      <c r="B1" s="500" t="s">
        <v>162</v>
      </c>
      <c r="C1" s="501"/>
      <c r="D1" s="501"/>
      <c r="E1" s="501"/>
      <c r="F1" s="501"/>
      <c r="G1" s="501"/>
      <c r="H1" s="501"/>
      <c r="I1" s="501"/>
      <c r="J1" s="501"/>
      <c r="K1" s="501"/>
    </row>
    <row r="2" spans="1:32" ht="12" customHeight="1" x14ac:dyDescent="0.25">
      <c r="B2" s="82" t="s">
        <v>163</v>
      </c>
      <c r="C2" s="78"/>
      <c r="D2" s="78"/>
      <c r="E2" s="78"/>
      <c r="F2" s="78"/>
      <c r="G2" s="78"/>
      <c r="H2" s="78"/>
      <c r="I2" s="78"/>
      <c r="J2" s="78"/>
      <c r="K2" s="78"/>
      <c r="L2" s="775"/>
      <c r="M2" s="776"/>
      <c r="N2" s="776"/>
      <c r="O2" s="776"/>
      <c r="P2" s="776"/>
      <c r="Q2" s="776"/>
      <c r="R2" s="776"/>
      <c r="S2" s="776"/>
      <c r="T2" s="776"/>
      <c r="U2" s="776"/>
      <c r="V2" s="776"/>
    </row>
    <row r="3" spans="1:32" ht="12" customHeight="1" x14ac:dyDescent="0.25">
      <c r="A3" s="979">
        <v>21</v>
      </c>
      <c r="AC3" s="1003" t="s">
        <v>2</v>
      </c>
      <c r="AD3" s="1003"/>
      <c r="AE3" s="1004"/>
      <c r="AF3" s="1004"/>
    </row>
    <row r="4" spans="1:32" s="73" customFormat="1" ht="12" customHeight="1" x14ac:dyDescent="0.25">
      <c r="A4" s="979"/>
      <c r="M4" s="520"/>
      <c r="N4" s="520"/>
      <c r="O4" s="520"/>
      <c r="P4" s="520"/>
      <c r="Q4" s="520"/>
      <c r="R4" s="520"/>
      <c r="S4" s="520"/>
      <c r="T4" s="520"/>
      <c r="U4" s="520"/>
      <c r="V4" s="520"/>
      <c r="W4" s="520"/>
      <c r="X4" s="520"/>
      <c r="Y4" s="520"/>
      <c r="Z4" s="520"/>
      <c r="AA4" s="520"/>
      <c r="AB4" s="520"/>
      <c r="AC4" s="982" t="s">
        <v>164</v>
      </c>
      <c r="AD4" s="982"/>
      <c r="AE4" s="1004"/>
      <c r="AF4" s="1004"/>
    </row>
    <row r="5" spans="1:32" s="73" customFormat="1" ht="6" customHeight="1" thickBot="1" x14ac:dyDescent="0.25">
      <c r="A5" s="979"/>
      <c r="M5" s="520"/>
      <c r="N5" s="520"/>
      <c r="O5" s="520"/>
      <c r="P5" s="520"/>
      <c r="Q5" s="520"/>
      <c r="R5" s="520"/>
      <c r="S5" s="520"/>
      <c r="T5" s="520"/>
      <c r="U5" s="520"/>
      <c r="V5" s="520"/>
      <c r="W5" s="520"/>
      <c r="X5" s="520"/>
      <c r="Y5" s="520"/>
      <c r="Z5" s="520"/>
      <c r="AA5" s="520"/>
      <c r="AB5" s="520"/>
      <c r="AC5" s="520"/>
      <c r="AD5" s="520"/>
      <c r="AE5" s="520"/>
    </row>
    <row r="6" spans="1:32" s="73" customFormat="1" ht="6" customHeight="1" x14ac:dyDescent="0.2">
      <c r="A6" s="979"/>
      <c r="B6" s="502"/>
      <c r="C6" s="285"/>
      <c r="D6" s="285"/>
      <c r="E6" s="285"/>
      <c r="F6" s="285"/>
      <c r="G6" s="285"/>
      <c r="H6" s="285"/>
      <c r="I6" s="285"/>
      <c r="J6" s="285"/>
      <c r="K6" s="285"/>
      <c r="L6" s="285"/>
      <c r="M6" s="521"/>
      <c r="N6" s="521"/>
      <c r="O6" s="521"/>
      <c r="P6" s="521"/>
      <c r="Q6" s="521"/>
      <c r="R6" s="521"/>
      <c r="S6" s="521"/>
      <c r="T6" s="521"/>
      <c r="U6" s="521"/>
      <c r="V6" s="521"/>
      <c r="W6" s="521"/>
      <c r="X6" s="521"/>
      <c r="Y6" s="521"/>
      <c r="Z6" s="521"/>
      <c r="AA6" s="521"/>
      <c r="AB6" s="521"/>
      <c r="AC6" s="521"/>
      <c r="AD6" s="521"/>
      <c r="AE6" s="521"/>
      <c r="AF6" s="545"/>
    </row>
    <row r="7" spans="1:32" s="73" customFormat="1" ht="12" customHeight="1" x14ac:dyDescent="0.2">
      <c r="A7" s="979"/>
      <c r="B7" s="503" t="s">
        <v>69</v>
      </c>
      <c r="C7" s="189" t="s">
        <v>167</v>
      </c>
      <c r="D7" s="189"/>
      <c r="E7" s="189"/>
      <c r="F7" s="189"/>
      <c r="G7" s="189"/>
      <c r="H7" s="189"/>
      <c r="I7" s="187"/>
      <c r="J7" s="187"/>
      <c r="K7" s="187"/>
      <c r="L7" s="187"/>
      <c r="M7" s="485" t="s">
        <v>71</v>
      </c>
      <c r="N7" s="485"/>
      <c r="O7" s="485"/>
      <c r="P7" s="485"/>
      <c r="Q7" s="485"/>
      <c r="R7" s="485"/>
      <c r="S7" s="485"/>
      <c r="T7" s="485"/>
      <c r="U7" s="485"/>
      <c r="V7" s="485"/>
      <c r="W7" s="485" t="s">
        <v>13</v>
      </c>
      <c r="X7" s="485"/>
      <c r="Y7" s="485"/>
      <c r="Z7" s="485"/>
      <c r="AA7" s="485"/>
      <c r="AB7" s="485"/>
      <c r="AC7" s="485"/>
      <c r="AD7" s="485"/>
      <c r="AE7" s="488"/>
      <c r="AF7" s="208"/>
    </row>
    <row r="8" spans="1:32" s="73" customFormat="1" ht="12" customHeight="1" x14ac:dyDescent="0.2">
      <c r="A8" s="979"/>
      <c r="B8" s="504" t="s">
        <v>72</v>
      </c>
      <c r="C8" s="104" t="s">
        <v>168</v>
      </c>
      <c r="D8" s="104"/>
      <c r="E8" s="104"/>
      <c r="F8" s="104"/>
      <c r="G8" s="104"/>
      <c r="H8" s="104"/>
      <c r="I8" s="146"/>
      <c r="J8" s="146"/>
      <c r="K8" s="146"/>
      <c r="L8" s="146"/>
      <c r="M8" s="486" t="s">
        <v>74</v>
      </c>
      <c r="N8" s="486"/>
      <c r="O8" s="486"/>
      <c r="P8" s="486"/>
      <c r="Q8" s="486"/>
      <c r="R8" s="486"/>
      <c r="S8" s="486"/>
      <c r="T8" s="486"/>
      <c r="U8" s="486"/>
      <c r="V8" s="486"/>
      <c r="W8" s="486" t="s">
        <v>22</v>
      </c>
      <c r="X8" s="486"/>
      <c r="Y8" s="486"/>
      <c r="Z8" s="486"/>
      <c r="AA8" s="486"/>
      <c r="AB8" s="486"/>
      <c r="AC8" s="486"/>
      <c r="AD8" s="486"/>
      <c r="AE8" s="488"/>
      <c r="AF8" s="208"/>
    </row>
    <row r="9" spans="1:32" s="73" customFormat="1" ht="3.75" customHeight="1" x14ac:dyDescent="0.2">
      <c r="A9" s="979"/>
      <c r="B9" s="185"/>
      <c r="C9" s="317"/>
      <c r="D9" s="317"/>
      <c r="E9" s="317"/>
      <c r="F9" s="317"/>
      <c r="G9" s="317"/>
      <c r="H9" s="317"/>
      <c r="I9" s="317"/>
      <c r="J9" s="317"/>
      <c r="K9" s="187"/>
      <c r="L9" s="187"/>
      <c r="M9" s="487"/>
      <c r="N9" s="487"/>
      <c r="O9" s="487"/>
      <c r="P9" s="487"/>
      <c r="Q9" s="487"/>
      <c r="R9" s="487"/>
      <c r="S9" s="487"/>
      <c r="T9" s="487"/>
      <c r="U9" s="487"/>
      <c r="V9" s="488"/>
      <c r="W9" s="487"/>
      <c r="X9" s="487"/>
      <c r="Y9" s="487"/>
      <c r="Z9" s="487"/>
      <c r="AA9" s="487"/>
      <c r="AB9" s="487"/>
      <c r="AC9" s="487"/>
      <c r="AD9" s="487"/>
      <c r="AE9" s="487"/>
      <c r="AF9" s="208"/>
    </row>
    <row r="10" spans="1:32" s="73" customFormat="1" ht="2.25" customHeight="1" x14ac:dyDescent="0.2">
      <c r="A10" s="979"/>
      <c r="B10" s="185"/>
      <c r="C10" s="187"/>
      <c r="D10" s="187"/>
      <c r="E10" s="187"/>
      <c r="F10" s="187"/>
      <c r="G10" s="187"/>
      <c r="H10" s="187"/>
      <c r="I10" s="187"/>
      <c r="J10" s="187"/>
      <c r="K10" s="187"/>
      <c r="L10" s="187"/>
      <c r="M10" s="488"/>
      <c r="N10" s="488"/>
      <c r="O10" s="488"/>
      <c r="P10" s="488"/>
      <c r="Q10" s="488"/>
      <c r="R10" s="488"/>
      <c r="S10" s="488"/>
      <c r="T10" s="488"/>
      <c r="U10" s="488"/>
      <c r="V10" s="488"/>
      <c r="W10" s="485"/>
      <c r="X10" s="485"/>
      <c r="Y10" s="485"/>
      <c r="Z10" s="485"/>
      <c r="AA10" s="485"/>
      <c r="AB10" s="488"/>
      <c r="AC10" s="488"/>
      <c r="AD10" s="488"/>
      <c r="AE10" s="488"/>
      <c r="AF10" s="208"/>
    </row>
    <row r="11" spans="1:32" s="73" customFormat="1" ht="13.5" customHeight="1" x14ac:dyDescent="0.2">
      <c r="A11" s="979"/>
      <c r="B11" s="185"/>
      <c r="C11" s="991">
        <v>2021</v>
      </c>
      <c r="D11" s="991"/>
      <c r="E11" s="991"/>
      <c r="F11" s="991"/>
      <c r="G11" s="991"/>
      <c r="H11" s="357"/>
      <c r="I11" s="989" t="s">
        <v>417</v>
      </c>
      <c r="J11" s="989"/>
      <c r="K11" s="989"/>
      <c r="L11" s="855"/>
      <c r="M11" s="991">
        <v>2021</v>
      </c>
      <c r="N11" s="991"/>
      <c r="O11" s="991"/>
      <c r="P11" s="991"/>
      <c r="Q11" s="991"/>
      <c r="R11" s="357"/>
      <c r="S11" s="989" t="s">
        <v>417</v>
      </c>
      <c r="T11" s="989"/>
      <c r="U11" s="989"/>
      <c r="V11" s="855"/>
      <c r="W11" s="991">
        <v>2021</v>
      </c>
      <c r="X11" s="991"/>
      <c r="Y11" s="991"/>
      <c r="Z11" s="991"/>
      <c r="AA11" s="991"/>
      <c r="AB11" s="357"/>
      <c r="AC11" s="989" t="s">
        <v>417</v>
      </c>
      <c r="AD11" s="989"/>
      <c r="AE11" s="989"/>
      <c r="AF11" s="208"/>
    </row>
    <row r="12" spans="1:32" s="73" customFormat="1" ht="10.5" customHeight="1" x14ac:dyDescent="0.2">
      <c r="A12" s="979"/>
      <c r="B12" s="185"/>
      <c r="C12" s="448"/>
      <c r="D12" s="448"/>
      <c r="E12" s="448"/>
      <c r="F12" s="448"/>
      <c r="G12" s="448"/>
      <c r="H12" s="834"/>
      <c r="I12" s="990" t="s">
        <v>418</v>
      </c>
      <c r="J12" s="990"/>
      <c r="K12" s="990"/>
      <c r="L12" s="146"/>
      <c r="M12" s="448"/>
      <c r="N12" s="448"/>
      <c r="O12" s="448"/>
      <c r="P12" s="448"/>
      <c r="Q12" s="448"/>
      <c r="R12" s="883"/>
      <c r="S12" s="990" t="s">
        <v>418</v>
      </c>
      <c r="T12" s="990"/>
      <c r="U12" s="990"/>
      <c r="V12" s="146"/>
      <c r="W12" s="448"/>
      <c r="X12" s="448"/>
      <c r="Y12" s="448"/>
      <c r="Z12" s="448"/>
      <c r="AA12" s="448"/>
      <c r="AB12" s="883"/>
      <c r="AC12" s="990" t="s">
        <v>418</v>
      </c>
      <c r="AD12" s="990"/>
      <c r="AE12" s="990"/>
      <c r="AF12" s="208"/>
    </row>
    <row r="13" spans="1:32" s="73" customFormat="1" ht="4.5" customHeight="1" x14ac:dyDescent="0.2">
      <c r="A13" s="979"/>
      <c r="B13" s="185"/>
      <c r="C13" s="449"/>
      <c r="D13" s="449"/>
      <c r="E13" s="449"/>
      <c r="F13" s="449"/>
      <c r="G13" s="449"/>
      <c r="H13" s="449"/>
      <c r="I13" s="449"/>
      <c r="J13" s="449"/>
      <c r="K13" s="449"/>
      <c r="L13" s="146"/>
      <c r="M13" s="449"/>
      <c r="N13" s="449"/>
      <c r="O13" s="449"/>
      <c r="P13" s="449"/>
      <c r="Q13" s="449"/>
      <c r="R13" s="449"/>
      <c r="S13" s="449"/>
      <c r="T13" s="449"/>
      <c r="U13" s="449"/>
      <c r="V13" s="146"/>
      <c r="W13" s="449"/>
      <c r="X13" s="449"/>
      <c r="Y13" s="449"/>
      <c r="Z13" s="449"/>
      <c r="AA13" s="449"/>
      <c r="AB13" s="449"/>
      <c r="AC13" s="449"/>
      <c r="AD13" s="449"/>
      <c r="AE13" s="449"/>
      <c r="AF13" s="208"/>
    </row>
    <row r="14" spans="1:32" s="73" customFormat="1" ht="12.75" customHeight="1" x14ac:dyDescent="0.2">
      <c r="A14" s="979"/>
      <c r="B14" s="185"/>
      <c r="C14" s="947" t="s">
        <v>429</v>
      </c>
      <c r="D14" s="882"/>
      <c r="E14" s="972" t="s">
        <v>424</v>
      </c>
      <c r="F14" s="972"/>
      <c r="G14" s="972" t="s">
        <v>422</v>
      </c>
      <c r="H14" s="882"/>
      <c r="I14" s="918" t="s">
        <v>430</v>
      </c>
      <c r="J14" s="918"/>
      <c r="K14" s="918" t="s">
        <v>431</v>
      </c>
      <c r="L14" s="476"/>
      <c r="M14" s="972" t="s">
        <v>429</v>
      </c>
      <c r="N14" s="961"/>
      <c r="O14" s="972" t="s">
        <v>423</v>
      </c>
      <c r="P14" s="972"/>
      <c r="Q14" s="972" t="s">
        <v>422</v>
      </c>
      <c r="R14" s="961"/>
      <c r="S14" s="972" t="s">
        <v>430</v>
      </c>
      <c r="T14" s="972"/>
      <c r="U14" s="972" t="s">
        <v>431</v>
      </c>
      <c r="V14" s="476"/>
      <c r="W14" s="972" t="s">
        <v>429</v>
      </c>
      <c r="X14" s="961"/>
      <c r="Y14" s="972" t="s">
        <v>423</v>
      </c>
      <c r="Z14" s="972"/>
      <c r="AA14" s="972" t="s">
        <v>422</v>
      </c>
      <c r="AB14" s="961"/>
      <c r="AC14" s="972" t="s">
        <v>430</v>
      </c>
      <c r="AD14" s="972"/>
      <c r="AE14" s="972" t="s">
        <v>431</v>
      </c>
      <c r="AF14" s="208"/>
    </row>
    <row r="15" spans="1:32" s="73" customFormat="1" ht="10.199999999999999" x14ac:dyDescent="0.2">
      <c r="A15" s="979"/>
      <c r="B15" s="185"/>
      <c r="C15" s="401"/>
      <c r="D15" s="365"/>
      <c r="E15" s="401"/>
      <c r="F15" s="912"/>
      <c r="G15" s="401"/>
      <c r="H15" s="365"/>
      <c r="I15" s="918">
        <v>2021</v>
      </c>
      <c r="J15" s="918"/>
      <c r="K15" s="918">
        <v>2020</v>
      </c>
      <c r="L15" s="477"/>
      <c r="M15" s="401"/>
      <c r="N15" s="912"/>
      <c r="O15" s="401"/>
      <c r="P15" s="912"/>
      <c r="Q15" s="401"/>
      <c r="R15" s="912"/>
      <c r="S15" s="961">
        <v>2021</v>
      </c>
      <c r="T15" s="961"/>
      <c r="U15" s="961">
        <v>2020</v>
      </c>
      <c r="V15" s="491"/>
      <c r="W15" s="401"/>
      <c r="X15" s="912"/>
      <c r="Y15" s="401"/>
      <c r="Z15" s="912"/>
      <c r="AA15" s="401"/>
      <c r="AB15" s="912"/>
      <c r="AC15" s="961">
        <v>2021</v>
      </c>
      <c r="AD15" s="961"/>
      <c r="AE15" s="961">
        <v>2020</v>
      </c>
      <c r="AF15" s="493"/>
    </row>
    <row r="16" spans="1:32" s="73" customFormat="1" ht="3" customHeight="1" x14ac:dyDescent="0.2">
      <c r="A16" s="979"/>
      <c r="B16" s="315"/>
      <c r="C16" s="450"/>
      <c r="D16" s="450"/>
      <c r="E16" s="450"/>
      <c r="F16" s="450"/>
      <c r="G16" s="450"/>
      <c r="H16" s="317"/>
      <c r="I16" s="478"/>
      <c r="J16" s="478"/>
      <c r="K16" s="478"/>
      <c r="L16" s="98"/>
      <c r="M16" s="450"/>
      <c r="N16" s="450"/>
      <c r="O16" s="450"/>
      <c r="P16" s="450"/>
      <c r="Q16" s="450"/>
      <c r="R16" s="317"/>
      <c r="S16" s="478"/>
      <c r="T16" s="478"/>
      <c r="U16" s="478"/>
      <c r="V16" s="535"/>
      <c r="W16" s="522"/>
      <c r="X16" s="522"/>
      <c r="Y16" s="522"/>
      <c r="Z16" s="522"/>
      <c r="AA16" s="522"/>
      <c r="AB16" s="522"/>
      <c r="AC16" s="861"/>
      <c r="AD16" s="531"/>
      <c r="AE16" s="546"/>
      <c r="AF16" s="171"/>
    </row>
    <row r="17" spans="1:38" s="74" customFormat="1" ht="5.25" customHeight="1" x14ac:dyDescent="0.2">
      <c r="A17" s="979"/>
      <c r="B17" s="110"/>
      <c r="C17" s="125"/>
      <c r="D17" s="125"/>
      <c r="E17" s="125"/>
      <c r="F17" s="125"/>
      <c r="G17" s="125"/>
      <c r="H17" s="128"/>
      <c r="I17" s="125"/>
      <c r="J17" s="479"/>
      <c r="K17" s="523"/>
      <c r="L17" s="451"/>
      <c r="M17" s="125"/>
      <c r="N17" s="524"/>
      <c r="O17" s="125"/>
      <c r="P17" s="524"/>
      <c r="Q17" s="125"/>
      <c r="R17" s="527"/>
      <c r="S17" s="125"/>
      <c r="T17" s="536"/>
      <c r="U17" s="536"/>
      <c r="V17" s="536"/>
      <c r="W17" s="125"/>
      <c r="X17" s="440"/>
      <c r="Y17" s="125"/>
      <c r="Z17" s="440"/>
      <c r="AA17" s="125"/>
      <c r="AB17" s="440"/>
      <c r="AC17" s="125"/>
      <c r="AD17" s="150"/>
      <c r="AE17" s="480"/>
      <c r="AF17" s="547"/>
    </row>
    <row r="18" spans="1:38" s="74" customFormat="1" ht="10.199999999999999" x14ac:dyDescent="0.2">
      <c r="A18" s="979"/>
      <c r="B18" s="505" t="s">
        <v>75</v>
      </c>
      <c r="C18" s="440">
        <v>200</v>
      </c>
      <c r="D18" s="179"/>
      <c r="E18" s="440">
        <v>200</v>
      </c>
      <c r="F18" s="179"/>
      <c r="G18" s="440">
        <v>0</v>
      </c>
      <c r="H18" s="129"/>
      <c r="I18" s="440">
        <v>8160</v>
      </c>
      <c r="J18" s="179"/>
      <c r="K18" s="440">
        <v>6770</v>
      </c>
      <c r="L18" s="179"/>
      <c r="M18" s="440">
        <v>11151.852999999999</v>
      </c>
      <c r="N18" s="179"/>
      <c r="O18" s="440">
        <v>8876.2180000000008</v>
      </c>
      <c r="P18" s="179"/>
      <c r="Q18" s="440">
        <v>5365.9260000000004</v>
      </c>
      <c r="R18" s="129"/>
      <c r="S18" s="440">
        <v>80551.66412999999</v>
      </c>
      <c r="T18" s="179"/>
      <c r="U18" s="179">
        <v>29800.569629999998</v>
      </c>
      <c r="V18" s="826"/>
      <c r="W18" s="440">
        <v>11351.852999999999</v>
      </c>
      <c r="X18" s="179"/>
      <c r="Y18" s="440">
        <v>9076.2180000000008</v>
      </c>
      <c r="Z18" s="179"/>
      <c r="AA18" s="440">
        <v>5365.9260000000004</v>
      </c>
      <c r="AB18" s="129"/>
      <c r="AC18" s="440">
        <v>88711.66412999999</v>
      </c>
      <c r="AD18" s="179"/>
      <c r="AE18" s="179">
        <v>36570.569629999998</v>
      </c>
      <c r="AF18" s="174"/>
      <c r="AH18" s="150"/>
      <c r="AI18" s="150"/>
      <c r="AJ18" s="150"/>
    </row>
    <row r="19" spans="1:38" s="74" customFormat="1" ht="9.75" customHeight="1" x14ac:dyDescent="0.2">
      <c r="A19" s="979"/>
      <c r="B19" s="506" t="s">
        <v>76</v>
      </c>
      <c r="C19" s="844"/>
      <c r="D19" s="179"/>
      <c r="E19" s="844"/>
      <c r="F19" s="179"/>
      <c r="G19" s="844"/>
      <c r="H19" s="129"/>
      <c r="I19" s="844"/>
      <c r="J19" s="179"/>
      <c r="K19" s="179"/>
      <c r="L19" s="179"/>
      <c r="M19" s="844"/>
      <c r="N19" s="179"/>
      <c r="O19" s="844"/>
      <c r="P19" s="179"/>
      <c r="Q19" s="844"/>
      <c r="R19" s="129"/>
      <c r="S19" s="844"/>
      <c r="T19" s="179"/>
      <c r="U19" s="179"/>
      <c r="V19" s="826"/>
      <c r="W19" s="844"/>
      <c r="X19" s="179"/>
      <c r="Y19" s="844"/>
      <c r="Z19" s="179"/>
      <c r="AA19" s="844"/>
      <c r="AB19" s="129"/>
      <c r="AC19" s="844"/>
      <c r="AD19" s="179"/>
      <c r="AE19" s="179"/>
      <c r="AF19" s="174"/>
      <c r="AH19" s="150"/>
      <c r="AI19" s="150"/>
      <c r="AJ19" s="150"/>
    </row>
    <row r="20" spans="1:38" s="74" customFormat="1" ht="14.25" customHeight="1" x14ac:dyDescent="0.2">
      <c r="A20" s="979"/>
      <c r="B20" s="505" t="s">
        <v>77</v>
      </c>
      <c r="C20" s="440">
        <v>0</v>
      </c>
      <c r="D20" s="179"/>
      <c r="E20" s="440">
        <v>0</v>
      </c>
      <c r="F20" s="179"/>
      <c r="G20" s="440">
        <v>0</v>
      </c>
      <c r="H20" s="129"/>
      <c r="I20" s="440">
        <v>7.0110000000000001</v>
      </c>
      <c r="J20" s="179"/>
      <c r="K20" s="440">
        <v>596.99199999999996</v>
      </c>
      <c r="L20" s="179"/>
      <c r="M20" s="440">
        <v>31558.999</v>
      </c>
      <c r="N20" s="179"/>
      <c r="O20" s="440">
        <v>29216.500800000002</v>
      </c>
      <c r="P20" s="179"/>
      <c r="Q20" s="440">
        <v>30070.786</v>
      </c>
      <c r="R20" s="129"/>
      <c r="S20" s="440">
        <v>337247.45150000002</v>
      </c>
      <c r="T20" s="179"/>
      <c r="U20" s="179">
        <v>347713.67448000005</v>
      </c>
      <c r="V20" s="826"/>
      <c r="W20" s="440">
        <v>31558.999</v>
      </c>
      <c r="X20" s="179"/>
      <c r="Y20" s="440">
        <v>29216.500800000002</v>
      </c>
      <c r="Z20" s="179"/>
      <c r="AA20" s="440">
        <v>30070.786</v>
      </c>
      <c r="AB20" s="129"/>
      <c r="AC20" s="440">
        <v>337254.46250000002</v>
      </c>
      <c r="AD20" s="179"/>
      <c r="AE20" s="179">
        <v>348310.66648000007</v>
      </c>
      <c r="AF20" s="174"/>
      <c r="AH20" s="150"/>
      <c r="AI20" s="150"/>
      <c r="AJ20" s="150"/>
    </row>
    <row r="21" spans="1:38" s="74" customFormat="1" ht="9.75" customHeight="1" x14ac:dyDescent="0.2">
      <c r="A21" s="979"/>
      <c r="B21" s="506" t="s">
        <v>78</v>
      </c>
      <c r="C21" s="844"/>
      <c r="D21" s="179"/>
      <c r="E21" s="844"/>
      <c r="F21" s="179"/>
      <c r="G21" s="844"/>
      <c r="H21" s="129"/>
      <c r="I21" s="844"/>
      <c r="J21" s="179"/>
      <c r="K21" s="179"/>
      <c r="L21" s="179"/>
      <c r="M21" s="844"/>
      <c r="N21" s="179"/>
      <c r="O21" s="844"/>
      <c r="P21" s="179"/>
      <c r="Q21" s="844"/>
      <c r="R21" s="129"/>
      <c r="S21" s="844"/>
      <c r="T21" s="179"/>
      <c r="U21" s="179"/>
      <c r="V21" s="826"/>
      <c r="W21" s="844"/>
      <c r="X21" s="179"/>
      <c r="Y21" s="844"/>
      <c r="Z21" s="179"/>
      <c r="AA21" s="844"/>
      <c r="AB21" s="129"/>
      <c r="AC21" s="844"/>
      <c r="AD21" s="179"/>
      <c r="AE21" s="179"/>
      <c r="AF21" s="174"/>
      <c r="AH21" s="150"/>
      <c r="AI21" s="150"/>
      <c r="AJ21" s="150"/>
    </row>
    <row r="22" spans="1:38" s="74" customFormat="1" ht="14.25" customHeight="1" x14ac:dyDescent="0.2">
      <c r="A22" s="979"/>
      <c r="B22" s="505" t="s">
        <v>165</v>
      </c>
      <c r="C22" s="263">
        <v>7.4390000000000001</v>
      </c>
      <c r="D22" s="179"/>
      <c r="E22" s="263">
        <v>0</v>
      </c>
      <c r="F22" s="179"/>
      <c r="G22" s="263">
        <v>0.02</v>
      </c>
      <c r="H22" s="129"/>
      <c r="I22" s="440">
        <v>262.18599999999998</v>
      </c>
      <c r="J22" s="179"/>
      <c r="K22" s="440">
        <v>317.76499999999999</v>
      </c>
      <c r="L22" s="179"/>
      <c r="M22" s="440">
        <v>12197.244000000001</v>
      </c>
      <c r="N22" s="179"/>
      <c r="O22" s="440">
        <v>13799.671</v>
      </c>
      <c r="P22" s="179"/>
      <c r="Q22" s="440">
        <v>9265.9259999999995</v>
      </c>
      <c r="R22" s="129"/>
      <c r="S22" s="440">
        <v>165250.92099000001</v>
      </c>
      <c r="T22" s="179"/>
      <c r="U22" s="179">
        <v>192547.68445000003</v>
      </c>
      <c r="V22" s="826"/>
      <c r="W22" s="440">
        <v>12204.683000000001</v>
      </c>
      <c r="X22" s="179"/>
      <c r="Y22" s="440">
        <v>13799.671</v>
      </c>
      <c r="Z22" s="179"/>
      <c r="AA22" s="440">
        <v>9265.9459999999999</v>
      </c>
      <c r="AB22" s="129"/>
      <c r="AC22" s="440">
        <v>165513.10699</v>
      </c>
      <c r="AD22" s="179"/>
      <c r="AE22" s="179">
        <v>192865.44945000004</v>
      </c>
      <c r="AF22" s="174"/>
      <c r="AH22" s="150"/>
      <c r="AI22" s="150"/>
      <c r="AJ22" s="150"/>
    </row>
    <row r="23" spans="1:38" s="74" customFormat="1" ht="10.5" customHeight="1" x14ac:dyDescent="0.2">
      <c r="A23" s="979"/>
      <c r="B23" s="506" t="s">
        <v>166</v>
      </c>
      <c r="D23" s="179"/>
      <c r="F23" s="179"/>
      <c r="H23" s="129"/>
      <c r="J23" s="179"/>
      <c r="L23" s="179"/>
      <c r="N23" s="179"/>
      <c r="P23" s="179"/>
      <c r="R23" s="129"/>
      <c r="T23" s="179"/>
      <c r="U23" s="179"/>
      <c r="V23" s="826"/>
      <c r="X23" s="179"/>
      <c r="Z23" s="179"/>
      <c r="AB23" s="129"/>
      <c r="AD23" s="179"/>
      <c r="AE23" s="179"/>
      <c r="AF23" s="174"/>
      <c r="AH23" s="150"/>
      <c r="AI23" s="150"/>
      <c r="AJ23" s="150"/>
    </row>
    <row r="24" spans="1:38" s="74" customFormat="1" ht="14.25" customHeight="1" x14ac:dyDescent="0.2">
      <c r="A24" s="979"/>
      <c r="B24" s="505" t="s">
        <v>81</v>
      </c>
      <c r="C24" s="844">
        <v>1097.4349999999999</v>
      </c>
      <c r="D24" s="179"/>
      <c r="E24" s="844">
        <v>412.065</v>
      </c>
      <c r="F24" s="179"/>
      <c r="G24" s="844">
        <v>600.98</v>
      </c>
      <c r="H24" s="129"/>
      <c r="I24" s="844">
        <v>12048.334000000001</v>
      </c>
      <c r="J24" s="179"/>
      <c r="K24" s="179">
        <v>18510.659159999999</v>
      </c>
      <c r="L24" s="179"/>
      <c r="M24" s="844">
        <v>57563.078000000001</v>
      </c>
      <c r="N24" s="179"/>
      <c r="O24" s="844">
        <v>48011.963360000002</v>
      </c>
      <c r="P24" s="179"/>
      <c r="Q24" s="844">
        <v>51958.322999999997</v>
      </c>
      <c r="R24" s="129"/>
      <c r="S24" s="844">
        <v>603773.38511999999</v>
      </c>
      <c r="T24" s="179"/>
      <c r="U24" s="179">
        <v>625635.37345000007</v>
      </c>
      <c r="V24" s="826"/>
      <c r="W24" s="844">
        <v>58660.512999999999</v>
      </c>
      <c r="X24" s="179"/>
      <c r="Y24" s="844">
        <v>48424.028360000004</v>
      </c>
      <c r="Z24" s="179"/>
      <c r="AA24" s="844">
        <v>52559.303</v>
      </c>
      <c r="AB24" s="129"/>
      <c r="AC24" s="844">
        <v>615821.71912000002</v>
      </c>
      <c r="AD24" s="179"/>
      <c r="AE24" s="179">
        <v>644146.03261000011</v>
      </c>
      <c r="AF24" s="174"/>
      <c r="AH24" s="150"/>
      <c r="AI24" s="150"/>
      <c r="AJ24" s="150"/>
    </row>
    <row r="25" spans="1:38" s="74" customFormat="1" ht="9.75" customHeight="1" x14ac:dyDescent="0.2">
      <c r="A25" s="979"/>
      <c r="B25" s="506" t="s">
        <v>82</v>
      </c>
      <c r="C25" s="844"/>
      <c r="D25" s="440"/>
      <c r="E25" s="844"/>
      <c r="F25" s="440"/>
      <c r="G25" s="844"/>
      <c r="H25" s="129"/>
      <c r="I25" s="844"/>
      <c r="J25" s="179"/>
      <c r="K25" s="179"/>
      <c r="L25" s="179"/>
      <c r="M25" s="844"/>
      <c r="N25" s="440"/>
      <c r="O25" s="844"/>
      <c r="P25" s="440"/>
      <c r="Q25" s="844"/>
      <c r="R25" s="129"/>
      <c r="S25" s="844"/>
      <c r="T25" s="179"/>
      <c r="U25" s="179"/>
      <c r="V25" s="826"/>
      <c r="W25" s="844"/>
      <c r="X25" s="440"/>
      <c r="Y25" s="844"/>
      <c r="Z25" s="440"/>
      <c r="AA25" s="844"/>
      <c r="AB25" s="129"/>
      <c r="AC25" s="844"/>
      <c r="AD25" s="179"/>
      <c r="AE25" s="179"/>
      <c r="AF25" s="548"/>
      <c r="AH25" s="117"/>
    </row>
    <row r="26" spans="1:38" s="74" customFormat="1" ht="8.25" customHeight="1" x14ac:dyDescent="0.2">
      <c r="A26" s="979"/>
      <c r="B26" s="119"/>
      <c r="C26" s="455"/>
      <c r="D26" s="455"/>
      <c r="E26" s="455"/>
      <c r="F26" s="455"/>
      <c r="G26" s="455"/>
      <c r="H26" s="348"/>
      <c r="I26" s="455"/>
      <c r="J26" s="177"/>
      <c r="K26" s="177"/>
      <c r="L26" s="177"/>
      <c r="M26" s="455"/>
      <c r="N26" s="455"/>
      <c r="O26" s="455"/>
      <c r="P26" s="455"/>
      <c r="Q26" s="455"/>
      <c r="R26" s="348"/>
      <c r="S26" s="455"/>
      <c r="T26" s="177"/>
      <c r="U26" s="177"/>
      <c r="V26" s="827"/>
      <c r="W26" s="455"/>
      <c r="X26" s="455"/>
      <c r="Y26" s="455"/>
      <c r="Z26" s="455"/>
      <c r="AA26" s="455"/>
      <c r="AB26" s="348"/>
      <c r="AC26" s="455"/>
      <c r="AD26" s="177"/>
      <c r="AE26" s="177"/>
      <c r="AF26" s="549"/>
    </row>
    <row r="27" spans="1:38" s="74" customFormat="1" ht="12.75" customHeight="1" x14ac:dyDescent="0.2">
      <c r="A27" s="979"/>
      <c r="B27" s="505" t="s">
        <v>83</v>
      </c>
      <c r="C27" s="481">
        <f>SUM(C18:C24)</f>
        <v>1304.874</v>
      </c>
      <c r="D27" s="481"/>
      <c r="E27" s="481">
        <f>SUM(E18:E24)</f>
        <v>612.06500000000005</v>
      </c>
      <c r="F27" s="481"/>
      <c r="G27" s="481">
        <f>SUM(G18:G24)</f>
        <v>601</v>
      </c>
      <c r="H27" s="481"/>
      <c r="I27" s="481">
        <f>SUM(I18:I24)</f>
        <v>20477.531000000003</v>
      </c>
      <c r="J27" s="481"/>
      <c r="K27" s="481">
        <f t="shared" ref="K27" si="0">SUM(K18:K24)</f>
        <v>26195.416160000001</v>
      </c>
      <c r="L27" s="481"/>
      <c r="M27" s="481">
        <f>SUM(M18:M24)</f>
        <v>112471.174</v>
      </c>
      <c r="N27" s="481"/>
      <c r="O27" s="481">
        <f>SUM(O18:O24)</f>
        <v>99904.353159999999</v>
      </c>
      <c r="P27" s="481"/>
      <c r="Q27" s="481">
        <f>SUM(Q18:Q24)</f>
        <v>96660.960999999996</v>
      </c>
      <c r="R27" s="481"/>
      <c r="S27" s="481">
        <f>SUM(S18:S24)</f>
        <v>1186823.4217400001</v>
      </c>
      <c r="T27" s="481"/>
      <c r="U27" s="481">
        <f t="shared" ref="U27" si="1">SUM(U18:U24)</f>
        <v>1195697.3020100002</v>
      </c>
      <c r="V27" s="828"/>
      <c r="W27" s="481">
        <f>SUM(W18:W24)</f>
        <v>113776.04800000001</v>
      </c>
      <c r="X27" s="481"/>
      <c r="Y27" s="481">
        <f>SUM(Y18:Y24)</f>
        <v>100516.41816</v>
      </c>
      <c r="Z27" s="481"/>
      <c r="AA27" s="481">
        <f>SUM(AA18:AA24)</f>
        <v>97261.960999999996</v>
      </c>
      <c r="AB27" s="481"/>
      <c r="AC27" s="481">
        <f>SUM(AC18:AC24)</f>
        <v>1207300.9527400001</v>
      </c>
      <c r="AD27" s="481"/>
      <c r="AE27" s="481">
        <f t="shared" ref="AE27" si="2">SUM(AE18:AE24)</f>
        <v>1221892.7181700002</v>
      </c>
      <c r="AF27" s="174"/>
      <c r="AH27" s="117"/>
    </row>
    <row r="28" spans="1:38" s="74" customFormat="1" ht="11.25" customHeight="1" x14ac:dyDescent="0.2">
      <c r="A28" s="979"/>
      <c r="B28" s="506" t="s">
        <v>84</v>
      </c>
      <c r="C28" s="128"/>
      <c r="D28" s="128"/>
      <c r="E28" s="128"/>
      <c r="F28" s="128"/>
      <c r="G28" s="128"/>
      <c r="H28" s="128"/>
      <c r="I28" s="525"/>
      <c r="J28" s="525"/>
      <c r="K28" s="179"/>
      <c r="L28" s="526"/>
      <c r="M28" s="527"/>
      <c r="N28" s="527"/>
      <c r="O28" s="527"/>
      <c r="P28" s="527"/>
      <c r="Q28" s="527"/>
      <c r="R28" s="537"/>
      <c r="S28" s="537"/>
      <c r="T28" s="537"/>
      <c r="U28" s="537"/>
      <c r="V28" s="537"/>
      <c r="W28" s="527"/>
      <c r="X28" s="527"/>
      <c r="Y28" s="527"/>
      <c r="Z28" s="527"/>
      <c r="AA28" s="527"/>
      <c r="AB28" s="543"/>
      <c r="AC28" s="543"/>
      <c r="AD28" s="543"/>
      <c r="AE28" s="543"/>
      <c r="AF28" s="548"/>
    </row>
    <row r="29" spans="1:38" s="74" customFormat="1" ht="5.25" customHeight="1" thickBot="1" x14ac:dyDescent="0.25">
      <c r="A29" s="979"/>
      <c r="B29" s="507"/>
      <c r="C29" s="463"/>
      <c r="D29" s="463"/>
      <c r="E29" s="463"/>
      <c r="F29" s="463"/>
      <c r="G29" s="463"/>
      <c r="H29" s="463"/>
      <c r="I29" s="463"/>
      <c r="J29" s="463"/>
      <c r="K29" s="463"/>
      <c r="L29" s="462"/>
      <c r="M29" s="528"/>
      <c r="N29" s="528"/>
      <c r="O29" s="528"/>
      <c r="P29" s="528"/>
      <c r="Q29" s="528"/>
      <c r="R29" s="528"/>
      <c r="S29" s="528"/>
      <c r="T29" s="528"/>
      <c r="U29" s="528"/>
      <c r="V29" s="528"/>
      <c r="W29" s="538"/>
      <c r="X29" s="538"/>
      <c r="Y29" s="538"/>
      <c r="Z29" s="538"/>
      <c r="AA29" s="538"/>
      <c r="AB29" s="538"/>
      <c r="AC29" s="538"/>
      <c r="AD29" s="538"/>
      <c r="AE29" s="538"/>
      <c r="AF29" s="550"/>
    </row>
    <row r="30" spans="1:38" s="193" customFormat="1" ht="6.75" customHeight="1" thickBot="1" x14ac:dyDescent="0.25">
      <c r="A30" s="979"/>
      <c r="B30" s="508"/>
      <c r="C30" s="128"/>
      <c r="D30" s="128"/>
      <c r="E30" s="128"/>
      <c r="F30" s="128"/>
      <c r="G30" s="128"/>
      <c r="H30" s="128"/>
      <c r="I30" s="128"/>
      <c r="J30" s="128"/>
      <c r="K30" s="128"/>
      <c r="L30" s="128"/>
      <c r="M30" s="527"/>
      <c r="N30" s="527"/>
      <c r="O30" s="527"/>
      <c r="P30" s="527"/>
      <c r="Q30" s="527"/>
      <c r="R30" s="527"/>
      <c r="S30" s="527"/>
      <c r="T30" s="527"/>
      <c r="U30" s="527"/>
      <c r="V30" s="527"/>
      <c r="W30" s="527"/>
      <c r="X30" s="527"/>
      <c r="Y30" s="527"/>
      <c r="Z30" s="527"/>
      <c r="AA30" s="527"/>
      <c r="AB30" s="527"/>
      <c r="AC30" s="527"/>
      <c r="AD30" s="527"/>
      <c r="AE30" s="527"/>
      <c r="AF30" s="128"/>
      <c r="AG30" s="128"/>
      <c r="AH30" s="128"/>
      <c r="AI30" s="128"/>
      <c r="AJ30" s="128"/>
      <c r="AK30" s="128"/>
      <c r="AL30" s="128"/>
    </row>
    <row r="31" spans="1:38" s="73" customFormat="1" ht="17.25" customHeight="1" x14ac:dyDescent="0.2">
      <c r="A31" s="979"/>
      <c r="B31" s="509" t="s">
        <v>85</v>
      </c>
      <c r="C31" s="510" t="s">
        <v>167</v>
      </c>
      <c r="D31" s="510"/>
      <c r="E31" s="510"/>
      <c r="F31" s="510"/>
      <c r="G31" s="510"/>
      <c r="H31" s="510"/>
      <c r="I31" s="285"/>
      <c r="J31" s="285"/>
      <c r="K31" s="285"/>
      <c r="L31" s="808"/>
      <c r="M31" s="809" t="s">
        <v>71</v>
      </c>
      <c r="N31" s="809"/>
      <c r="O31" s="809"/>
      <c r="P31" s="809"/>
      <c r="Q31" s="809"/>
      <c r="R31" s="809"/>
      <c r="S31" s="521"/>
      <c r="T31" s="521"/>
      <c r="U31" s="521"/>
      <c r="V31" s="521"/>
      <c r="W31" s="810" t="s">
        <v>13</v>
      </c>
      <c r="X31" s="810"/>
      <c r="Y31" s="810"/>
      <c r="Z31" s="810"/>
      <c r="AA31" s="810"/>
      <c r="AB31" s="810"/>
      <c r="AC31" s="521"/>
      <c r="AD31" s="521"/>
      <c r="AE31" s="521"/>
      <c r="AF31" s="545"/>
    </row>
    <row r="32" spans="1:38" s="73" customFormat="1" ht="12.75" customHeight="1" x14ac:dyDescent="0.2">
      <c r="A32" s="979"/>
      <c r="B32" s="511" t="s">
        <v>86</v>
      </c>
      <c r="C32" s="104" t="s">
        <v>168</v>
      </c>
      <c r="D32" s="104"/>
      <c r="E32" s="104"/>
      <c r="F32" s="104"/>
      <c r="G32" s="104"/>
      <c r="H32" s="104"/>
      <c r="I32" s="187"/>
      <c r="J32" s="187"/>
      <c r="K32" s="187"/>
      <c r="L32" s="530"/>
      <c r="M32" s="811" t="s">
        <v>74</v>
      </c>
      <c r="N32" s="811"/>
      <c r="O32" s="811"/>
      <c r="P32" s="811"/>
      <c r="Q32" s="811"/>
      <c r="R32" s="811"/>
      <c r="S32" s="488"/>
      <c r="T32" s="488"/>
      <c r="U32" s="488"/>
      <c r="V32" s="488"/>
      <c r="W32" s="486" t="s">
        <v>22</v>
      </c>
      <c r="X32" s="486"/>
      <c r="Y32" s="486"/>
      <c r="Z32" s="486"/>
      <c r="AA32" s="486"/>
      <c r="AB32" s="486"/>
      <c r="AC32" s="488"/>
      <c r="AD32" s="488"/>
      <c r="AE32" s="488"/>
      <c r="AF32" s="208"/>
    </row>
    <row r="33" spans="1:34" s="73" customFormat="1" ht="4.5" customHeight="1" x14ac:dyDescent="0.2">
      <c r="A33" s="979"/>
      <c r="B33" s="512"/>
      <c r="C33" s="812"/>
      <c r="D33" s="812"/>
      <c r="E33" s="812"/>
      <c r="F33" s="812"/>
      <c r="G33" s="812"/>
      <c r="H33" s="812"/>
      <c r="I33" s="812"/>
      <c r="J33" s="813"/>
      <c r="K33" s="813"/>
      <c r="L33" s="813"/>
      <c r="M33" s="487"/>
      <c r="N33" s="487"/>
      <c r="O33" s="487"/>
      <c r="P33" s="487"/>
      <c r="Q33" s="487"/>
      <c r="R33" s="487"/>
      <c r="S33" s="487"/>
      <c r="T33" s="488"/>
      <c r="U33" s="488"/>
      <c r="V33" s="488"/>
      <c r="W33" s="487"/>
      <c r="X33" s="487"/>
      <c r="Y33" s="487"/>
      <c r="Z33" s="487"/>
      <c r="AA33" s="487"/>
      <c r="AB33" s="487"/>
      <c r="AC33" s="487"/>
      <c r="AD33" s="487"/>
      <c r="AE33" s="488"/>
      <c r="AF33" s="208"/>
    </row>
    <row r="34" spans="1:34" s="73" customFormat="1" ht="3" customHeight="1" x14ac:dyDescent="0.2">
      <c r="A34" s="979"/>
      <c r="B34" s="185"/>
      <c r="C34" s="513"/>
      <c r="D34" s="513"/>
      <c r="E34" s="513"/>
      <c r="F34" s="513"/>
      <c r="G34" s="513"/>
      <c r="H34" s="513"/>
      <c r="I34" s="813"/>
      <c r="J34" s="813"/>
      <c r="K34" s="813"/>
      <c r="L34" s="813"/>
      <c r="M34" s="814"/>
      <c r="N34" s="814"/>
      <c r="O34" s="814"/>
      <c r="P34" s="814"/>
      <c r="Q34" s="814"/>
      <c r="R34" s="814"/>
      <c r="S34" s="814"/>
      <c r="T34" s="814"/>
      <c r="U34" s="814"/>
      <c r="V34" s="814"/>
      <c r="W34" s="815"/>
      <c r="X34" s="815"/>
      <c r="Y34" s="815"/>
      <c r="Z34" s="815"/>
      <c r="AA34" s="815"/>
      <c r="AB34" s="815"/>
      <c r="AC34" s="815"/>
      <c r="AD34" s="488"/>
      <c r="AE34" s="488"/>
      <c r="AF34" s="208"/>
    </row>
    <row r="35" spans="1:34" s="73" customFormat="1" ht="10.5" customHeight="1" x14ac:dyDescent="0.2">
      <c r="A35" s="979"/>
      <c r="B35" s="185"/>
      <c r="C35" s="915">
        <v>2020</v>
      </c>
      <c r="D35" s="858"/>
      <c r="E35" s="858">
        <v>2019</v>
      </c>
      <c r="F35" s="858"/>
      <c r="G35" s="858">
        <v>2018</v>
      </c>
      <c r="H35" s="858"/>
      <c r="I35" s="858">
        <v>2017</v>
      </c>
      <c r="J35" s="816"/>
      <c r="K35" s="816"/>
      <c r="L35" s="855"/>
      <c r="M35" s="915">
        <v>2020</v>
      </c>
      <c r="N35" s="915"/>
      <c r="O35" s="915">
        <v>2019</v>
      </c>
      <c r="P35" s="915"/>
      <c r="Q35" s="915">
        <v>2018</v>
      </c>
      <c r="R35" s="915"/>
      <c r="S35" s="915">
        <v>2017</v>
      </c>
      <c r="T35" s="817"/>
      <c r="U35" s="817"/>
      <c r="V35" s="817"/>
      <c r="W35" s="915">
        <v>2020</v>
      </c>
      <c r="X35" s="913"/>
      <c r="Y35" s="913">
        <v>2019</v>
      </c>
      <c r="Z35" s="913"/>
      <c r="AA35" s="913">
        <v>2018</v>
      </c>
      <c r="AB35" s="913"/>
      <c r="AC35" s="913">
        <v>2017</v>
      </c>
      <c r="AD35" s="817"/>
      <c r="AE35" s="488"/>
      <c r="AF35" s="208"/>
    </row>
    <row r="36" spans="1:34" s="73" customFormat="1" ht="6.75" customHeight="1" x14ac:dyDescent="0.2">
      <c r="A36" s="979"/>
      <c r="B36" s="315"/>
      <c r="C36" s="98"/>
      <c r="D36" s="98"/>
      <c r="E36" s="98"/>
      <c r="F36" s="98"/>
      <c r="G36" s="98"/>
      <c r="H36" s="98"/>
      <c r="I36" s="98"/>
      <c r="J36" s="98"/>
      <c r="K36" s="98"/>
      <c r="L36" s="98"/>
      <c r="M36" s="531"/>
      <c r="N36" s="531"/>
      <c r="O36" s="531"/>
      <c r="P36" s="531"/>
      <c r="Q36" s="531"/>
      <c r="R36" s="531"/>
      <c r="S36" s="531"/>
      <c r="T36" s="531"/>
      <c r="U36" s="531"/>
      <c r="V36" s="531"/>
      <c r="W36" s="98"/>
      <c r="X36" s="531"/>
      <c r="Y36" s="531"/>
      <c r="Z36" s="531"/>
      <c r="AA36" s="531"/>
      <c r="AB36" s="531"/>
      <c r="AC36" s="531"/>
      <c r="AD36" s="531"/>
      <c r="AE36" s="531"/>
      <c r="AF36" s="347"/>
    </row>
    <row r="37" spans="1:34" s="128" customFormat="1" ht="6" customHeight="1" x14ac:dyDescent="0.2">
      <c r="A37" s="979"/>
      <c r="B37" s="110"/>
      <c r="C37" s="451"/>
      <c r="D37" s="451"/>
      <c r="E37" s="451"/>
      <c r="F37" s="451"/>
      <c r="G37" s="451"/>
      <c r="H37" s="451"/>
      <c r="I37" s="451"/>
      <c r="J37" s="434"/>
      <c r="K37" s="434"/>
      <c r="L37" s="434"/>
      <c r="M37" s="451"/>
      <c r="N37" s="532"/>
      <c r="O37" s="532"/>
      <c r="P37" s="532"/>
      <c r="Q37" s="532"/>
      <c r="R37" s="532"/>
      <c r="S37" s="532"/>
      <c r="T37" s="532"/>
      <c r="U37" s="532"/>
      <c r="V37" s="532"/>
      <c r="W37" s="451"/>
      <c r="X37" s="532"/>
      <c r="Y37" s="532"/>
      <c r="Z37" s="532"/>
      <c r="AA37" s="532"/>
      <c r="AB37" s="532"/>
      <c r="AC37" s="532"/>
      <c r="AD37" s="532"/>
      <c r="AE37" s="543"/>
      <c r="AF37" s="174"/>
    </row>
    <row r="38" spans="1:34" s="193" customFormat="1" ht="10.199999999999999" x14ac:dyDescent="0.2">
      <c r="A38" s="979"/>
      <c r="B38" s="514" t="s">
        <v>169</v>
      </c>
      <c r="C38" s="440">
        <v>6770</v>
      </c>
      <c r="D38" s="128"/>
      <c r="E38" s="440">
        <v>924.12</v>
      </c>
      <c r="F38" s="128"/>
      <c r="G38" s="440">
        <v>20</v>
      </c>
      <c r="H38" s="128"/>
      <c r="I38" s="179">
        <v>77.999600000000001</v>
      </c>
      <c r="J38" s="179"/>
      <c r="K38" s="179"/>
      <c r="L38" s="526"/>
      <c r="M38" s="440">
        <v>29800.569629999998</v>
      </c>
      <c r="N38" s="129"/>
      <c r="O38" s="440">
        <v>46210.189619999997</v>
      </c>
      <c r="P38" s="129"/>
      <c r="Q38" s="134">
        <v>48080.487799999995</v>
      </c>
      <c r="R38" s="129"/>
      <c r="S38" s="129">
        <v>56785.338470000002</v>
      </c>
      <c r="T38" s="539"/>
      <c r="U38" s="539"/>
      <c r="V38" s="539"/>
      <c r="W38" s="179">
        <v>36570.569629999998</v>
      </c>
      <c r="X38" s="129"/>
      <c r="Y38" s="179">
        <v>47134.30962</v>
      </c>
      <c r="Z38" s="129"/>
      <c r="AA38" s="129">
        <f>G38+Q38</f>
        <v>48100.487799999995</v>
      </c>
      <c r="AB38" s="129"/>
      <c r="AC38" s="129">
        <f>I38+S38</f>
        <v>56863.338070000005</v>
      </c>
      <c r="AD38" s="543"/>
      <c r="AE38" s="527"/>
      <c r="AF38" s="172"/>
      <c r="AH38" s="215"/>
    </row>
    <row r="39" spans="1:34" s="193" customFormat="1" ht="9.75" customHeight="1" x14ac:dyDescent="0.2">
      <c r="A39" s="979"/>
      <c r="B39" s="515" t="s">
        <v>170</v>
      </c>
      <c r="C39" s="844"/>
      <c r="D39" s="128"/>
      <c r="E39" s="179"/>
      <c r="F39" s="128"/>
      <c r="G39" s="179"/>
      <c r="H39" s="128"/>
      <c r="I39" s="128"/>
      <c r="J39" s="179"/>
      <c r="K39" s="179"/>
      <c r="L39" s="526"/>
      <c r="M39" s="844"/>
      <c r="N39" s="129"/>
      <c r="O39" s="179"/>
      <c r="P39" s="129"/>
      <c r="Q39" s="134"/>
      <c r="R39" s="129"/>
      <c r="S39" s="129"/>
      <c r="T39" s="532"/>
      <c r="U39" s="539"/>
      <c r="V39" s="540"/>
      <c r="W39" s="179"/>
      <c r="X39" s="222"/>
      <c r="Y39" s="179"/>
      <c r="Z39" s="222"/>
      <c r="AA39" s="222"/>
      <c r="AB39" s="222"/>
      <c r="AC39" s="222"/>
      <c r="AD39" s="532"/>
      <c r="AE39" s="527"/>
      <c r="AF39" s="172"/>
      <c r="AH39" s="215"/>
    </row>
    <row r="40" spans="1:34" s="193" customFormat="1" ht="14.25" customHeight="1" x14ac:dyDescent="0.2">
      <c r="A40" s="979"/>
      <c r="B40" s="514" t="s">
        <v>171</v>
      </c>
      <c r="C40" s="440">
        <v>596.99199999999996</v>
      </c>
      <c r="D40" s="128"/>
      <c r="E40" s="440">
        <v>1.6059000000000001</v>
      </c>
      <c r="F40" s="128"/>
      <c r="G40" s="440">
        <v>0</v>
      </c>
      <c r="H40" s="128"/>
      <c r="I40" s="179">
        <v>4.6906000000000008</v>
      </c>
      <c r="J40" s="179"/>
      <c r="K40" s="179"/>
      <c r="L40" s="526"/>
      <c r="M40" s="440">
        <v>347713.67448000005</v>
      </c>
      <c r="N40" s="129"/>
      <c r="O40" s="440">
        <v>312004.7708</v>
      </c>
      <c r="P40" s="129"/>
      <c r="Q40" s="134">
        <v>333426.96058000007</v>
      </c>
      <c r="R40" s="129"/>
      <c r="S40" s="129">
        <v>323116.30332000001</v>
      </c>
      <c r="T40" s="539"/>
      <c r="U40" s="539"/>
      <c r="V40" s="539"/>
      <c r="W40" s="179">
        <v>348310.66648000007</v>
      </c>
      <c r="X40" s="129"/>
      <c r="Y40" s="179">
        <v>312006.37670000002</v>
      </c>
      <c r="Z40" s="129"/>
      <c r="AA40" s="129">
        <f>G40+Q40</f>
        <v>333426.96058000007</v>
      </c>
      <c r="AB40" s="129"/>
      <c r="AC40" s="129">
        <f>I40+S40</f>
        <v>323120.99391999998</v>
      </c>
      <c r="AD40" s="543"/>
      <c r="AE40" s="527"/>
      <c r="AF40" s="172"/>
      <c r="AH40" s="215"/>
    </row>
    <row r="41" spans="1:34" s="193" customFormat="1" ht="9.75" customHeight="1" x14ac:dyDescent="0.2">
      <c r="A41" s="979"/>
      <c r="B41" s="515" t="s">
        <v>172</v>
      </c>
      <c r="C41" s="844"/>
      <c r="D41" s="128"/>
      <c r="E41" s="179"/>
      <c r="F41" s="128"/>
      <c r="G41" s="179"/>
      <c r="H41" s="128"/>
      <c r="I41" s="128"/>
      <c r="J41" s="179"/>
      <c r="K41" s="179"/>
      <c r="L41" s="526"/>
      <c r="M41" s="844"/>
      <c r="N41" s="129"/>
      <c r="O41" s="179"/>
      <c r="P41" s="129"/>
      <c r="Q41" s="134"/>
      <c r="R41" s="129"/>
      <c r="S41" s="129"/>
      <c r="T41" s="539"/>
      <c r="U41" s="539"/>
      <c r="V41" s="539"/>
      <c r="W41" s="179"/>
      <c r="X41" s="129"/>
      <c r="Y41" s="179"/>
      <c r="Z41" s="129"/>
      <c r="AA41" s="129"/>
      <c r="AB41" s="129"/>
      <c r="AC41" s="129"/>
      <c r="AD41" s="543"/>
      <c r="AE41" s="527"/>
      <c r="AF41" s="172"/>
      <c r="AH41" s="215"/>
    </row>
    <row r="42" spans="1:34" s="193" customFormat="1" ht="14.25" customHeight="1" x14ac:dyDescent="0.2">
      <c r="A42" s="979"/>
      <c r="B42" s="516" t="s">
        <v>165</v>
      </c>
      <c r="C42" s="440">
        <v>317.76499999999999</v>
      </c>
      <c r="D42" s="128"/>
      <c r="E42" s="440">
        <v>1.2</v>
      </c>
      <c r="F42" s="128"/>
      <c r="G42" s="440">
        <v>317.52</v>
      </c>
      <c r="H42" s="128"/>
      <c r="I42" s="797">
        <v>198.875</v>
      </c>
      <c r="J42" s="179"/>
      <c r="K42" s="179"/>
      <c r="L42" s="526"/>
      <c r="M42" s="440">
        <v>192547.68445000003</v>
      </c>
      <c r="N42" s="129"/>
      <c r="O42" s="440">
        <v>226200.41692000002</v>
      </c>
      <c r="P42" s="129"/>
      <c r="Q42" s="440">
        <v>226835.85544000001</v>
      </c>
      <c r="R42" s="129"/>
      <c r="S42" s="129">
        <v>304998.64075000002</v>
      </c>
      <c r="T42" s="539"/>
      <c r="U42" s="539"/>
      <c r="V42" s="539"/>
      <c r="W42" s="179">
        <v>192865.44945000004</v>
      </c>
      <c r="X42" s="129"/>
      <c r="Y42" s="179">
        <v>226201.61692000003</v>
      </c>
      <c r="Z42" s="129"/>
      <c r="AA42" s="129">
        <f>G42+Q42</f>
        <v>227153.37544</v>
      </c>
      <c r="AB42" s="129"/>
      <c r="AC42" s="129">
        <f>I42+S42</f>
        <v>305197.51575000002</v>
      </c>
      <c r="AD42" s="543"/>
      <c r="AE42" s="527"/>
      <c r="AF42" s="172"/>
      <c r="AH42" s="215"/>
    </row>
    <row r="43" spans="1:34" s="193" customFormat="1" ht="11.25" customHeight="1" x14ac:dyDescent="0.2">
      <c r="A43" s="979"/>
      <c r="B43" s="517" t="s">
        <v>166</v>
      </c>
      <c r="C43" s="74"/>
      <c r="D43" s="128"/>
      <c r="E43" s="74"/>
      <c r="F43" s="128"/>
      <c r="G43" s="74"/>
      <c r="H43" s="128"/>
      <c r="I43" s="128"/>
      <c r="J43" s="179"/>
      <c r="K43" s="179"/>
      <c r="L43" s="526"/>
      <c r="M43" s="74"/>
      <c r="N43" s="129"/>
      <c r="O43" s="74"/>
      <c r="P43" s="129"/>
      <c r="Q43" s="134"/>
      <c r="R43" s="129"/>
      <c r="S43" s="129"/>
      <c r="T43" s="539"/>
      <c r="U43" s="539"/>
      <c r="V43" s="541"/>
      <c r="W43" s="179"/>
      <c r="X43" s="129"/>
      <c r="Y43" s="179"/>
      <c r="Z43" s="129"/>
      <c r="AA43" s="129"/>
      <c r="AB43" s="129"/>
      <c r="AC43" s="129"/>
      <c r="AD43" s="543"/>
      <c r="AE43" s="527"/>
      <c r="AF43" s="172"/>
    </row>
    <row r="44" spans="1:34" s="193" customFormat="1" ht="14.25" customHeight="1" x14ac:dyDescent="0.2">
      <c r="A44" s="979"/>
      <c r="B44" s="514" t="s">
        <v>173</v>
      </c>
      <c r="C44" s="844">
        <v>18510.659159999999</v>
      </c>
      <c r="D44" s="128"/>
      <c r="E44" s="179">
        <v>7538.4926999999998</v>
      </c>
      <c r="F44" s="128"/>
      <c r="G44" s="179">
        <v>12039.569</v>
      </c>
      <c r="H44" s="128"/>
      <c r="I44" s="129">
        <v>11893.509</v>
      </c>
      <c r="J44" s="179"/>
      <c r="K44" s="179"/>
      <c r="L44" s="526"/>
      <c r="M44" s="844">
        <v>625635.37345000007</v>
      </c>
      <c r="N44" s="129"/>
      <c r="O44" s="179">
        <v>489819.25900000002</v>
      </c>
      <c r="P44" s="129"/>
      <c r="Q44" s="179">
        <v>394062.65179999999</v>
      </c>
      <c r="R44" s="129"/>
      <c r="S44" s="129">
        <v>415930.66175000003</v>
      </c>
      <c r="T44" s="539"/>
      <c r="U44" s="539"/>
      <c r="V44" s="539"/>
      <c r="W44" s="179">
        <v>644146.03261000011</v>
      </c>
      <c r="X44" s="129"/>
      <c r="Y44" s="179">
        <v>497357.75170000002</v>
      </c>
      <c r="Z44" s="129"/>
      <c r="AA44" s="129">
        <f>G44+Q44</f>
        <v>406102.22080000001</v>
      </c>
      <c r="AB44" s="129"/>
      <c r="AC44" s="129">
        <f>I44+S44</f>
        <v>427824.17075000005</v>
      </c>
      <c r="AD44" s="543"/>
      <c r="AE44" s="527"/>
      <c r="AF44" s="172"/>
    </row>
    <row r="45" spans="1:34" s="73" customFormat="1" ht="9.75" customHeight="1" x14ac:dyDescent="0.2">
      <c r="A45" s="979"/>
      <c r="B45" s="515" t="s">
        <v>174</v>
      </c>
      <c r="C45" s="798"/>
      <c r="D45" s="798"/>
      <c r="E45" s="798"/>
      <c r="F45" s="798"/>
      <c r="G45" s="798"/>
      <c r="H45" s="798"/>
      <c r="I45" s="798"/>
      <c r="J45" s="589"/>
      <c r="K45" s="589"/>
      <c r="L45" s="526"/>
      <c r="M45" s="798"/>
      <c r="N45" s="440"/>
      <c r="O45" s="440"/>
      <c r="P45" s="440"/>
      <c r="Q45" s="440"/>
      <c r="R45" s="440"/>
      <c r="S45" s="440"/>
      <c r="T45" s="527"/>
      <c r="U45" s="527"/>
      <c r="V45" s="527"/>
      <c r="W45" s="798"/>
      <c r="X45" s="157"/>
      <c r="Y45" s="157"/>
      <c r="Z45" s="157"/>
      <c r="AA45" s="157"/>
      <c r="AB45" s="157"/>
      <c r="AC45" s="157"/>
      <c r="AD45" s="796"/>
      <c r="AE45" s="527"/>
      <c r="AF45" s="172"/>
    </row>
    <row r="46" spans="1:34" s="73" customFormat="1" ht="6" customHeight="1" x14ac:dyDescent="0.2">
      <c r="A46" s="979"/>
      <c r="B46" s="515"/>
      <c r="C46" s="525"/>
      <c r="D46" s="525"/>
      <c r="E46" s="525"/>
      <c r="F46" s="525"/>
      <c r="G46" s="525"/>
      <c r="H46" s="525"/>
      <c r="I46" s="525"/>
      <c r="J46" s="589"/>
      <c r="K46" s="589"/>
      <c r="L46" s="526"/>
      <c r="M46" s="525"/>
      <c r="N46" s="440"/>
      <c r="O46" s="440"/>
      <c r="P46" s="440"/>
      <c r="Q46" s="440"/>
      <c r="R46" s="440"/>
      <c r="S46" s="440"/>
      <c r="T46" s="527"/>
      <c r="U46" s="527"/>
      <c r="V46" s="527"/>
      <c r="W46" s="525"/>
      <c r="X46" s="157"/>
      <c r="Y46" s="440"/>
      <c r="Z46" s="157"/>
      <c r="AA46" s="440"/>
      <c r="AB46" s="157"/>
      <c r="AC46" s="157"/>
      <c r="AD46" s="551"/>
      <c r="AE46" s="529"/>
      <c r="AF46" s="172"/>
    </row>
    <row r="47" spans="1:34" s="73" customFormat="1" ht="6" customHeight="1" x14ac:dyDescent="0.2">
      <c r="A47" s="979"/>
      <c r="B47" s="518"/>
      <c r="C47" s="865"/>
      <c r="D47" s="865"/>
      <c r="E47" s="865"/>
      <c r="F47" s="865"/>
      <c r="G47" s="865"/>
      <c r="H47" s="865"/>
      <c r="I47" s="865"/>
      <c r="J47" s="866"/>
      <c r="K47" s="866"/>
      <c r="L47" s="684"/>
      <c r="M47" s="865"/>
      <c r="N47" s="455"/>
      <c r="O47" s="455"/>
      <c r="P47" s="455"/>
      <c r="Q47" s="455"/>
      <c r="R47" s="455"/>
      <c r="S47" s="455"/>
      <c r="T47" s="867"/>
      <c r="U47" s="867"/>
      <c r="V47" s="867"/>
      <c r="W47" s="865"/>
      <c r="X47" s="156"/>
      <c r="Y47" s="156"/>
      <c r="Z47" s="156"/>
      <c r="AA47" s="156"/>
      <c r="AB47" s="156"/>
      <c r="AC47" s="156"/>
      <c r="AD47" s="552"/>
      <c r="AE47" s="552"/>
      <c r="AF47" s="553"/>
      <c r="AG47" s="193"/>
    </row>
    <row r="48" spans="1:34" s="73" customFormat="1" ht="1.5" customHeight="1" x14ac:dyDescent="0.2">
      <c r="A48" s="979"/>
      <c r="B48" s="109"/>
      <c r="C48" s="525"/>
      <c r="D48" s="525"/>
      <c r="E48" s="525"/>
      <c r="F48" s="525"/>
      <c r="G48" s="525"/>
      <c r="H48" s="525"/>
      <c r="I48" s="525"/>
      <c r="J48" s="589"/>
      <c r="K48" s="589"/>
      <c r="L48" s="526"/>
      <c r="M48" s="525"/>
      <c r="N48" s="440"/>
      <c r="O48" s="440"/>
      <c r="P48" s="440"/>
      <c r="Q48" s="440"/>
      <c r="R48" s="440"/>
      <c r="S48" s="440"/>
      <c r="T48" s="527"/>
      <c r="U48" s="527"/>
      <c r="V48" s="527"/>
      <c r="W48" s="525"/>
      <c r="X48" s="157"/>
      <c r="Y48" s="157">
        <v>14029</v>
      </c>
      <c r="Z48" s="157"/>
      <c r="AA48" s="157">
        <v>14029</v>
      </c>
      <c r="AB48" s="157"/>
      <c r="AC48" s="157"/>
      <c r="AD48" s="796"/>
      <c r="AE48" s="527"/>
      <c r="AF48" s="172"/>
    </row>
    <row r="49" spans="1:44" s="73" customFormat="1" ht="12.75" customHeight="1" x14ac:dyDescent="0.2">
      <c r="A49" s="979"/>
      <c r="B49" s="514" t="s">
        <v>87</v>
      </c>
      <c r="C49" s="480">
        <f>SUM(C37:C44)</f>
        <v>26195.416160000001</v>
      </c>
      <c r="D49" s="572"/>
      <c r="E49" s="533">
        <f>SUM(E38:E44)</f>
        <v>8465.4185999999991</v>
      </c>
      <c r="F49" s="572"/>
      <c r="G49" s="533">
        <f>SUM(G38:G44)</f>
        <v>12377.089</v>
      </c>
      <c r="H49" s="572"/>
      <c r="I49" s="533">
        <f>SUM(I38:I44)</f>
        <v>12175.074199999999</v>
      </c>
      <c r="J49" s="863"/>
      <c r="K49" s="863"/>
      <c r="L49" s="533"/>
      <c r="M49" s="480">
        <f>SUM(M37:M44)</f>
        <v>1195697.3020100002</v>
      </c>
      <c r="N49" s="413"/>
      <c r="O49" s="480">
        <f>SUM(O37:O44)</f>
        <v>1074234.63634</v>
      </c>
      <c r="P49" s="413"/>
      <c r="Q49" s="480">
        <f>SUM(Q37:Q44)</f>
        <v>1002405.95562</v>
      </c>
      <c r="R49" s="413"/>
      <c r="S49" s="480">
        <f>SUM(S37:S44)</f>
        <v>1100830.94429</v>
      </c>
      <c r="T49" s="542"/>
      <c r="U49" s="542"/>
      <c r="V49" s="542"/>
      <c r="W49" s="480">
        <f>SUM(W38:W44)</f>
        <v>1221892.7181700002</v>
      </c>
      <c r="X49" s="413"/>
      <c r="Y49" s="480">
        <f>SUM(Y38:Y44)</f>
        <v>1082700.0549400002</v>
      </c>
      <c r="Z49" s="413"/>
      <c r="AA49" s="480">
        <f>SUM(AA38:AA44)</f>
        <v>1014783.0446200001</v>
      </c>
      <c r="AB49" s="480"/>
      <c r="AC49" s="480">
        <f>SUM(AC38:AC44)</f>
        <v>1113006.0184900002</v>
      </c>
      <c r="AD49" s="543"/>
      <c r="AE49" s="527"/>
      <c r="AF49" s="172"/>
    </row>
    <row r="50" spans="1:44" s="73" customFormat="1" ht="9" customHeight="1" x14ac:dyDescent="0.2">
      <c r="A50" s="979"/>
      <c r="B50" s="519" t="s">
        <v>88</v>
      </c>
      <c r="C50" s="526"/>
      <c r="D50" s="526"/>
      <c r="E50" s="526"/>
      <c r="F50" s="526"/>
      <c r="G50" s="129"/>
      <c r="H50" s="526"/>
      <c r="I50" s="525"/>
      <c r="J50" s="525"/>
      <c r="K50" s="525"/>
      <c r="L50" s="526"/>
      <c r="M50" s="543"/>
      <c r="N50" s="543"/>
      <c r="O50" s="543"/>
      <c r="P50" s="543"/>
      <c r="Q50" s="543"/>
      <c r="R50" s="543"/>
      <c r="S50" s="543"/>
      <c r="T50" s="543"/>
      <c r="U50" s="543"/>
      <c r="V50" s="543"/>
      <c r="W50" s="543"/>
      <c r="X50" s="543"/>
      <c r="Y50" s="543"/>
      <c r="Z50" s="543"/>
      <c r="AA50" s="543"/>
      <c r="AB50" s="543"/>
      <c r="AC50" s="527"/>
      <c r="AD50" s="527"/>
      <c r="AE50" s="527"/>
      <c r="AF50" s="172"/>
    </row>
    <row r="51" spans="1:44" s="73" customFormat="1" ht="7.5" customHeight="1" thickBot="1" x14ac:dyDescent="0.25">
      <c r="A51" s="979"/>
      <c r="B51" s="140"/>
      <c r="C51" s="144"/>
      <c r="D51" s="144"/>
      <c r="E51" s="144"/>
      <c r="F51" s="144"/>
      <c r="G51" s="144"/>
      <c r="H51" s="144"/>
      <c r="I51" s="144"/>
      <c r="J51" s="144"/>
      <c r="K51" s="144"/>
      <c r="L51" s="334"/>
      <c r="M51" s="534"/>
      <c r="N51" s="534"/>
      <c r="O51" s="534"/>
      <c r="P51" s="534"/>
      <c r="Q51" s="534"/>
      <c r="R51" s="534"/>
      <c r="S51" s="534"/>
      <c r="T51" s="534"/>
      <c r="U51" s="534"/>
      <c r="V51" s="534"/>
      <c r="W51" s="544"/>
      <c r="X51" s="544"/>
      <c r="Y51" s="544"/>
      <c r="Z51" s="544"/>
      <c r="AA51" s="544"/>
      <c r="AB51" s="544"/>
      <c r="AC51" s="544"/>
      <c r="AD51" s="544"/>
      <c r="AE51" s="544"/>
      <c r="AF51" s="183"/>
      <c r="AG51" s="193"/>
      <c r="AH51" s="193"/>
      <c r="AI51" s="193"/>
      <c r="AJ51" s="193"/>
      <c r="AK51" s="193"/>
      <c r="AL51" s="193"/>
      <c r="AM51" s="193"/>
      <c r="AN51" s="193"/>
      <c r="AO51" s="193"/>
      <c r="AP51" s="193"/>
      <c r="AQ51" s="193"/>
      <c r="AR51" s="193"/>
    </row>
    <row r="52" spans="1:44" ht="15" customHeight="1" x14ac:dyDescent="0.25">
      <c r="A52" s="979"/>
      <c r="B52" s="138" t="s">
        <v>175</v>
      </c>
      <c r="C52" s="777"/>
      <c r="D52" s="777"/>
      <c r="E52" s="777"/>
      <c r="F52" s="777"/>
      <c r="G52" s="777"/>
      <c r="H52" s="777"/>
      <c r="I52" s="777"/>
      <c r="J52" s="777"/>
      <c r="K52" s="777"/>
      <c r="L52" s="777"/>
      <c r="M52" s="778"/>
      <c r="N52" s="778"/>
      <c r="O52" s="778"/>
      <c r="P52" s="778"/>
      <c r="Q52" s="778"/>
      <c r="R52" s="778"/>
      <c r="S52" s="778"/>
      <c r="T52" s="778"/>
      <c r="U52" s="778"/>
      <c r="V52" s="778"/>
      <c r="W52" s="778"/>
      <c r="X52" s="778"/>
      <c r="Y52" s="778"/>
      <c r="Z52" s="778"/>
      <c r="AA52" s="778"/>
      <c r="AB52" s="778"/>
      <c r="AC52" s="778"/>
      <c r="AD52" s="778"/>
      <c r="AE52" s="778"/>
      <c r="AF52" s="777"/>
      <c r="AG52" s="777"/>
      <c r="AH52" s="777"/>
      <c r="AI52" s="777"/>
      <c r="AJ52" s="777"/>
      <c r="AK52" s="777"/>
      <c r="AL52" s="777"/>
      <c r="AM52" s="777"/>
      <c r="AN52" s="777"/>
      <c r="AO52" s="777"/>
      <c r="AP52" s="777"/>
      <c r="AQ52" s="777"/>
      <c r="AR52" s="777"/>
    </row>
    <row r="53" spans="1:44" ht="11.25" customHeight="1" x14ac:dyDescent="0.25">
      <c r="B53" s="138" t="s">
        <v>176</v>
      </c>
      <c r="C53" s="777"/>
      <c r="D53" s="777"/>
      <c r="E53" s="777"/>
      <c r="F53" s="777"/>
      <c r="G53" s="777"/>
      <c r="H53" s="777"/>
      <c r="I53" s="777"/>
      <c r="J53" s="777"/>
      <c r="K53" s="777"/>
      <c r="L53" s="777"/>
      <c r="M53" s="778"/>
      <c r="N53" s="778"/>
      <c r="O53" s="778"/>
      <c r="P53" s="778"/>
      <c r="Q53" s="778"/>
      <c r="R53" s="778"/>
      <c r="S53" s="778"/>
      <c r="T53" s="778"/>
      <c r="U53" s="778"/>
      <c r="V53" s="778"/>
      <c r="W53" s="778"/>
      <c r="X53" s="778"/>
      <c r="Y53" s="778"/>
      <c r="Z53" s="778"/>
      <c r="AA53" s="778"/>
      <c r="AB53" s="778"/>
      <c r="AC53" s="778"/>
      <c r="AD53" s="778"/>
      <c r="AE53" s="778"/>
      <c r="AF53" s="777"/>
      <c r="AG53" s="777"/>
      <c r="AH53" s="777"/>
      <c r="AI53" s="777"/>
      <c r="AJ53" s="777"/>
      <c r="AK53" s="777"/>
      <c r="AL53" s="777"/>
      <c r="AM53" s="777"/>
      <c r="AN53" s="777"/>
      <c r="AO53" s="777"/>
      <c r="AP53" s="777"/>
      <c r="AQ53" s="777"/>
      <c r="AR53" s="777"/>
    </row>
    <row r="54" spans="1:44" ht="11.25" customHeight="1" x14ac:dyDescent="0.25">
      <c r="B54" s="138" t="s">
        <v>177</v>
      </c>
    </row>
    <row r="55" spans="1:44" ht="11.25" customHeight="1" x14ac:dyDescent="0.25">
      <c r="B55" s="138" t="s">
        <v>178</v>
      </c>
    </row>
    <row r="56" spans="1:44" x14ac:dyDescent="0.25">
      <c r="B56" s="138"/>
    </row>
  </sheetData>
  <mergeCells count="12">
    <mergeCell ref="A3:A52"/>
    <mergeCell ref="AC3:AF3"/>
    <mergeCell ref="AC4:AF4"/>
    <mergeCell ref="I11:K11"/>
    <mergeCell ref="I12:K12"/>
    <mergeCell ref="S11:U11"/>
    <mergeCell ref="S12:U12"/>
    <mergeCell ref="AC11:AE11"/>
    <mergeCell ref="AC12:AE12"/>
    <mergeCell ref="C11:G11"/>
    <mergeCell ref="M11:Q11"/>
    <mergeCell ref="W11:AA11"/>
  </mergeCells>
  <printOptions verticalCentered="1"/>
  <pageMargins left="0.11811023622047245" right="0.19685039370078741" top="0.51181102362204722" bottom="0.51181102362204722" header="0.51181102362204722" footer="0.51181102362204722"/>
  <pageSetup paperSize="9" scale="88" orientation="landscape"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00B0F0"/>
    <pageSetUpPr fitToPage="1"/>
  </sheetPr>
  <dimension ref="A1:AL58"/>
  <sheetViews>
    <sheetView zoomScaleNormal="100" zoomScaleSheetLayoutView="100" workbookViewId="0"/>
  </sheetViews>
  <sheetFormatPr defaultColWidth="7.6640625" defaultRowHeight="10.199999999999999" x14ac:dyDescent="0.2"/>
  <cols>
    <col min="1" max="1" width="4.33203125" style="73" customWidth="1"/>
    <col min="2" max="2" width="6" style="73" customWidth="1"/>
    <col min="3" max="3" width="3.33203125" style="73" customWidth="1"/>
    <col min="4" max="4" width="2.44140625" style="73" customWidth="1"/>
    <col min="5" max="5" width="2.33203125" style="73" customWidth="1"/>
    <col min="6" max="6" width="7.44140625" style="73" customWidth="1"/>
    <col min="7" max="7" width="6.5546875" style="79" customWidth="1"/>
    <col min="8" max="8" width="0.6640625" style="79" customWidth="1"/>
    <col min="9" max="9" width="6.6640625" style="79" customWidth="1"/>
    <col min="10" max="10" width="0.6640625" style="79" customWidth="1"/>
    <col min="11" max="11" width="6.6640625" style="79" bestFit="1" customWidth="1"/>
    <col min="12" max="12" width="0.6640625" style="73" customWidth="1"/>
    <col min="13" max="13" width="8.44140625" style="73" customWidth="1"/>
    <col min="14" max="14" width="0.6640625" style="73" customWidth="1"/>
    <col min="15" max="15" width="7.6640625" style="73" customWidth="1"/>
    <col min="16" max="16" width="1" style="73" customWidth="1"/>
    <col min="17" max="17" width="9" style="79" customWidth="1"/>
    <col min="18" max="18" width="0.6640625" style="79" customWidth="1"/>
    <col min="19" max="19" width="9" style="79" customWidth="1"/>
    <col min="20" max="20" width="0.6640625" style="79" customWidth="1"/>
    <col min="21" max="21" width="9" style="79" bestFit="1" customWidth="1"/>
    <col min="22" max="22" width="0.6640625" style="73" customWidth="1"/>
    <col min="23" max="23" width="9" style="73" bestFit="1" customWidth="1"/>
    <col min="24" max="24" width="0.6640625" style="73" customWidth="1"/>
    <col min="25" max="25" width="10.5546875" style="73" customWidth="1"/>
    <col min="26" max="26" width="0.6640625" style="73" customWidth="1"/>
    <col min="27" max="27" width="9" style="79" customWidth="1"/>
    <col min="28" max="28" width="0.6640625" style="79" customWidth="1"/>
    <col min="29" max="29" width="9" style="79" customWidth="1"/>
    <col min="30" max="30" width="0.6640625" style="79" customWidth="1"/>
    <col min="31" max="31" width="9" style="79" bestFit="1" customWidth="1"/>
    <col min="32" max="32" width="0.6640625" style="73" customWidth="1"/>
    <col min="33" max="33" width="8.6640625" style="73" customWidth="1"/>
    <col min="34" max="34" width="0.6640625" style="73" customWidth="1"/>
    <col min="35" max="35" width="9" style="73" bestFit="1" customWidth="1"/>
    <col min="36" max="36" width="0.6640625" style="73" customWidth="1"/>
    <col min="37" max="37" width="7.6640625" style="73"/>
    <col min="38" max="39" width="9.6640625" style="73" bestFit="1" customWidth="1"/>
    <col min="40" max="16384" width="7.6640625" style="73"/>
  </cols>
  <sheetData>
    <row r="1" spans="1:36" ht="12" customHeight="1" x14ac:dyDescent="0.25">
      <c r="B1" s="445" t="s">
        <v>179</v>
      </c>
      <c r="D1" s="81"/>
      <c r="E1" s="81"/>
      <c r="F1" s="84"/>
      <c r="H1" s="84"/>
      <c r="I1" s="84"/>
      <c r="J1" s="84"/>
      <c r="K1" s="84"/>
      <c r="L1" s="81"/>
      <c r="M1" s="81"/>
      <c r="N1" s="81"/>
      <c r="O1" s="81"/>
      <c r="P1" s="81"/>
      <c r="Q1" s="84"/>
      <c r="R1" s="84"/>
      <c r="S1" s="84"/>
      <c r="T1" s="84"/>
      <c r="U1" s="84"/>
      <c r="V1" s="81"/>
      <c r="W1" s="81"/>
      <c r="X1" s="81"/>
      <c r="Y1" s="81"/>
      <c r="Z1" s="81"/>
      <c r="AA1" s="84"/>
      <c r="AB1" s="84"/>
      <c r="AC1" s="84"/>
      <c r="AD1" s="84"/>
      <c r="AE1" s="84"/>
      <c r="AF1" s="81"/>
      <c r="AG1" s="81"/>
      <c r="AH1" s="81"/>
      <c r="AI1" s="81"/>
      <c r="AJ1" s="81"/>
    </row>
    <row r="2" spans="1:36" ht="12" customHeight="1" x14ac:dyDescent="0.2">
      <c r="B2" s="82" t="s">
        <v>180</v>
      </c>
      <c r="D2" s="81"/>
      <c r="E2" s="81"/>
      <c r="F2" s="81"/>
      <c r="G2" s="84"/>
      <c r="H2" s="84"/>
      <c r="I2" s="84"/>
      <c r="J2" s="84"/>
      <c r="K2" s="84"/>
      <c r="L2" s="81"/>
      <c r="M2" s="81"/>
      <c r="N2" s="81"/>
      <c r="O2" s="81"/>
      <c r="P2" s="81"/>
      <c r="Q2" s="84"/>
      <c r="R2" s="84"/>
      <c r="S2" s="84"/>
      <c r="T2" s="84"/>
      <c r="U2" s="84"/>
      <c r="V2" s="81"/>
      <c r="W2" s="81"/>
      <c r="X2" s="81"/>
      <c r="Y2" s="81"/>
      <c r="Z2" s="81"/>
      <c r="AA2" s="84"/>
      <c r="AB2" s="84"/>
      <c r="AC2" s="84"/>
      <c r="AD2" s="84"/>
      <c r="AE2" s="84"/>
      <c r="AF2" s="81"/>
      <c r="AG2" s="81"/>
      <c r="AH2" s="81"/>
      <c r="AI2" s="81"/>
      <c r="AJ2" s="81"/>
    </row>
    <row r="3" spans="1:36" ht="12" customHeight="1" x14ac:dyDescent="0.2">
      <c r="B3" s="81"/>
      <c r="C3" s="81"/>
      <c r="D3" s="81"/>
      <c r="E3" s="81"/>
      <c r="F3" s="81"/>
      <c r="G3" s="84"/>
      <c r="H3" s="84"/>
      <c r="I3" s="84"/>
      <c r="J3" s="84"/>
      <c r="K3" s="84"/>
      <c r="L3" s="81"/>
      <c r="M3" s="81"/>
      <c r="N3" s="81"/>
      <c r="O3" s="81"/>
      <c r="P3" s="81"/>
      <c r="Q3" s="84"/>
      <c r="R3" s="84"/>
      <c r="S3" s="84"/>
      <c r="T3" s="84"/>
      <c r="U3" s="84"/>
      <c r="V3" s="81"/>
      <c r="W3" s="484"/>
      <c r="X3" s="81"/>
      <c r="Y3" s="81"/>
      <c r="Z3" s="81"/>
      <c r="AA3" s="84"/>
      <c r="AB3" s="84"/>
      <c r="AC3" s="84"/>
      <c r="AD3" s="84"/>
      <c r="AF3" s="1003" t="s">
        <v>2</v>
      </c>
      <c r="AG3" s="1003"/>
      <c r="AH3" s="1003"/>
      <c r="AI3" s="1003"/>
      <c r="AJ3" s="1003"/>
    </row>
    <row r="4" spans="1:36" ht="12" customHeight="1" x14ac:dyDescent="0.2">
      <c r="A4" s="979">
        <v>22</v>
      </c>
      <c r="B4" s="81"/>
      <c r="C4" s="81"/>
      <c r="D4" s="81"/>
      <c r="E4" s="81"/>
      <c r="F4" s="81"/>
      <c r="G4" s="84"/>
      <c r="H4" s="84"/>
      <c r="I4" s="84"/>
      <c r="J4" s="84"/>
      <c r="K4" s="84"/>
      <c r="L4" s="81"/>
      <c r="M4" s="81"/>
      <c r="N4" s="81"/>
      <c r="O4" s="81"/>
      <c r="P4" s="81"/>
      <c r="Q4" s="84"/>
      <c r="R4" s="84"/>
      <c r="S4" s="84"/>
      <c r="T4" s="84"/>
      <c r="U4" s="84"/>
      <c r="V4" s="81"/>
      <c r="W4" s="81"/>
      <c r="X4" s="81"/>
      <c r="Y4" s="81"/>
      <c r="Z4" s="81"/>
      <c r="AA4" s="84"/>
      <c r="AB4" s="84"/>
      <c r="AC4" s="84"/>
      <c r="AD4" s="84"/>
      <c r="AE4" s="84"/>
      <c r="AF4" s="81"/>
      <c r="AG4" s="982" t="s">
        <v>181</v>
      </c>
      <c r="AH4" s="982"/>
      <c r="AI4" s="982"/>
      <c r="AJ4" s="982"/>
    </row>
    <row r="5" spans="1:36" ht="3.75" customHeight="1" thickBot="1" x14ac:dyDescent="0.25">
      <c r="A5" s="979"/>
      <c r="B5" s="81"/>
      <c r="C5" s="81"/>
      <c r="D5" s="81"/>
      <c r="E5" s="81"/>
      <c r="F5" s="81"/>
      <c r="G5" s="84"/>
      <c r="H5" s="84"/>
      <c r="I5" s="84"/>
      <c r="J5" s="84"/>
      <c r="K5" s="84"/>
      <c r="L5" s="81"/>
      <c r="M5" s="81"/>
      <c r="N5" s="81"/>
      <c r="O5" s="81"/>
      <c r="P5" s="81"/>
      <c r="Q5" s="84"/>
      <c r="R5" s="84"/>
      <c r="S5" s="84"/>
      <c r="T5" s="84"/>
      <c r="U5" s="84"/>
      <c r="V5" s="81"/>
      <c r="W5" s="81"/>
      <c r="X5" s="81"/>
      <c r="Y5" s="81"/>
      <c r="Z5" s="81"/>
      <c r="AA5" s="84"/>
      <c r="AB5" s="84"/>
      <c r="AC5" s="84"/>
      <c r="AD5" s="84"/>
      <c r="AE5" s="84"/>
      <c r="AF5" s="81"/>
      <c r="AG5" s="81"/>
      <c r="AH5" s="81"/>
      <c r="AI5" s="81"/>
      <c r="AJ5" s="81"/>
    </row>
    <row r="6" spans="1:36" ht="3" customHeight="1" x14ac:dyDescent="0.2">
      <c r="A6" s="979"/>
      <c r="B6" s="85"/>
      <c r="C6" s="87"/>
      <c r="D6" s="87"/>
      <c r="E6" s="87"/>
      <c r="F6" s="87"/>
      <c r="G6" s="86"/>
      <c r="H6" s="86"/>
      <c r="I6" s="86"/>
      <c r="J6" s="86"/>
      <c r="K6" s="86"/>
      <c r="L6" s="87"/>
      <c r="M6" s="87"/>
      <c r="N6" s="87"/>
      <c r="O6" s="87"/>
      <c r="P6" s="87"/>
      <c r="Q6" s="86"/>
      <c r="R6" s="86"/>
      <c r="S6" s="86"/>
      <c r="T6" s="86"/>
      <c r="U6" s="86"/>
      <c r="V6" s="87"/>
      <c r="W6" s="87"/>
      <c r="X6" s="87"/>
      <c r="Y6" s="87"/>
      <c r="Z6" s="87"/>
      <c r="AA6" s="86"/>
      <c r="AB6" s="86"/>
      <c r="AC6" s="86"/>
      <c r="AD6" s="86"/>
      <c r="AE6" s="86"/>
      <c r="AF6" s="87"/>
      <c r="AG6" s="87"/>
      <c r="AH6" s="87"/>
      <c r="AI6" s="87"/>
      <c r="AJ6" s="167"/>
    </row>
    <row r="7" spans="1:36" ht="10.5" customHeight="1" x14ac:dyDescent="0.2">
      <c r="A7" s="979"/>
      <c r="B7" s="446" t="s">
        <v>182</v>
      </c>
      <c r="C7" s="151"/>
      <c r="D7" s="187"/>
      <c r="E7" s="151"/>
      <c r="F7" s="151"/>
      <c r="G7" s="189" t="s">
        <v>167</v>
      </c>
      <c r="H7" s="189"/>
      <c r="I7" s="189"/>
      <c r="J7" s="189"/>
      <c r="K7" s="189"/>
      <c r="L7" s="189"/>
      <c r="M7" s="187"/>
      <c r="N7" s="187"/>
      <c r="O7" s="187"/>
      <c r="P7" s="187"/>
      <c r="Q7" s="485" t="s">
        <v>71</v>
      </c>
      <c r="R7" s="485"/>
      <c r="S7" s="485"/>
      <c r="T7" s="485"/>
      <c r="U7" s="485"/>
      <c r="V7" s="485"/>
      <c r="W7" s="485"/>
      <c r="X7" s="485"/>
      <c r="Y7" s="485"/>
      <c r="Z7" s="485"/>
      <c r="AA7" s="485" t="s">
        <v>13</v>
      </c>
      <c r="AB7" s="485"/>
      <c r="AC7" s="485"/>
      <c r="AD7" s="485"/>
      <c r="AE7" s="485"/>
      <c r="AF7" s="485"/>
      <c r="AG7" s="485"/>
      <c r="AH7" s="485"/>
      <c r="AI7" s="488"/>
      <c r="AJ7" s="208"/>
    </row>
    <row r="8" spans="1:36" ht="11.25" customHeight="1" x14ac:dyDescent="0.2">
      <c r="A8" s="979"/>
      <c r="B8" s="447" t="s">
        <v>183</v>
      </c>
      <c r="C8" s="104"/>
      <c r="D8" s="187"/>
      <c r="E8" s="104"/>
      <c r="F8" s="104"/>
      <c r="G8" s="104" t="s">
        <v>168</v>
      </c>
      <c r="H8" s="104"/>
      <c r="I8" s="104"/>
      <c r="J8" s="104"/>
      <c r="K8" s="104"/>
      <c r="L8" s="104"/>
      <c r="M8" s="104"/>
      <c r="N8" s="146"/>
      <c r="O8" s="146"/>
      <c r="P8" s="146"/>
      <c r="Q8" s="486" t="s">
        <v>74</v>
      </c>
      <c r="R8" s="486"/>
      <c r="S8" s="486"/>
      <c r="T8" s="486"/>
      <c r="U8" s="486"/>
      <c r="V8" s="486"/>
      <c r="W8" s="486"/>
      <c r="X8" s="486"/>
      <c r="Y8" s="486"/>
      <c r="Z8" s="486"/>
      <c r="AA8" s="486" t="s">
        <v>22</v>
      </c>
      <c r="AB8" s="486"/>
      <c r="AC8" s="486"/>
      <c r="AD8" s="486"/>
      <c r="AE8" s="486"/>
      <c r="AF8" s="486"/>
      <c r="AG8" s="486"/>
      <c r="AH8" s="486"/>
      <c r="AI8" s="488"/>
      <c r="AJ8" s="208"/>
    </row>
    <row r="9" spans="1:36" ht="2.25" customHeight="1" x14ac:dyDescent="0.2">
      <c r="A9" s="979"/>
      <c r="B9" s="92"/>
      <c r="C9" s="146"/>
      <c r="D9" s="146"/>
      <c r="E9" s="146"/>
      <c r="F9" s="146"/>
      <c r="G9" s="317"/>
      <c r="H9" s="317"/>
      <c r="I9" s="317"/>
      <c r="J9" s="317"/>
      <c r="K9" s="317"/>
      <c r="L9" s="317"/>
      <c r="M9" s="317"/>
      <c r="N9" s="317"/>
      <c r="O9" s="317"/>
      <c r="P9" s="187"/>
      <c r="Q9" s="487"/>
      <c r="R9" s="487"/>
      <c r="S9" s="487"/>
      <c r="T9" s="487"/>
      <c r="U9" s="487"/>
      <c r="V9" s="487"/>
      <c r="W9" s="487"/>
      <c r="X9" s="487"/>
      <c r="Y9" s="487"/>
      <c r="Z9" s="488"/>
      <c r="AA9" s="487"/>
      <c r="AB9" s="487"/>
      <c r="AC9" s="487"/>
      <c r="AD9" s="487"/>
      <c r="AE9" s="487"/>
      <c r="AF9" s="487"/>
      <c r="AG9" s="487"/>
      <c r="AH9" s="487"/>
      <c r="AI9" s="487"/>
      <c r="AJ9" s="208"/>
    </row>
    <row r="10" spans="1:36" ht="3" customHeight="1" x14ac:dyDescent="0.2">
      <c r="A10" s="979"/>
      <c r="B10" s="92"/>
      <c r="C10" s="146"/>
      <c r="D10" s="146"/>
      <c r="E10" s="146"/>
      <c r="F10" s="146"/>
      <c r="G10" s="187"/>
      <c r="H10" s="187"/>
      <c r="I10" s="187"/>
      <c r="J10" s="187"/>
      <c r="K10" s="187"/>
      <c r="L10" s="187"/>
      <c r="M10" s="187"/>
      <c r="N10" s="187"/>
      <c r="O10" s="187"/>
      <c r="P10" s="187"/>
      <c r="Q10" s="187"/>
      <c r="R10" s="187"/>
      <c r="S10" s="187"/>
      <c r="T10" s="187"/>
      <c r="U10" s="187"/>
      <c r="V10" s="187"/>
      <c r="W10" s="187"/>
      <c r="X10" s="187"/>
      <c r="Y10" s="187"/>
      <c r="Z10" s="488"/>
      <c r="AA10" s="187"/>
      <c r="AB10" s="187"/>
      <c r="AC10" s="187"/>
      <c r="AD10" s="187"/>
      <c r="AE10" s="187"/>
      <c r="AF10" s="187"/>
      <c r="AG10" s="187"/>
      <c r="AH10" s="187"/>
      <c r="AI10" s="187"/>
      <c r="AJ10" s="208"/>
    </row>
    <row r="11" spans="1:36" ht="10.5" customHeight="1" x14ac:dyDescent="0.2">
      <c r="A11" s="979"/>
      <c r="B11" s="92"/>
      <c r="C11" s="146"/>
      <c r="D11" s="146"/>
      <c r="E11" s="52"/>
      <c r="F11" s="857"/>
      <c r="G11" s="991">
        <v>2021</v>
      </c>
      <c r="H11" s="991"/>
      <c r="I11" s="991"/>
      <c r="J11" s="991"/>
      <c r="K11" s="991"/>
      <c r="L11" s="357"/>
      <c r="M11" s="989" t="s">
        <v>417</v>
      </c>
      <c r="N11" s="989"/>
      <c r="O11" s="989"/>
      <c r="P11" s="855"/>
      <c r="Q11" s="991">
        <v>2021</v>
      </c>
      <c r="R11" s="991"/>
      <c r="S11" s="991"/>
      <c r="T11" s="991"/>
      <c r="U11" s="991"/>
      <c r="V11" s="357"/>
      <c r="W11" s="989" t="s">
        <v>417</v>
      </c>
      <c r="X11" s="989"/>
      <c r="Y11" s="989"/>
      <c r="Z11" s="855"/>
      <c r="AA11" s="991">
        <v>2021</v>
      </c>
      <c r="AB11" s="991"/>
      <c r="AC11" s="991"/>
      <c r="AD11" s="991"/>
      <c r="AE11" s="991"/>
      <c r="AF11" s="357"/>
      <c r="AG11" s="989" t="s">
        <v>417</v>
      </c>
      <c r="AH11" s="989"/>
      <c r="AI11" s="989"/>
      <c r="AJ11" s="493"/>
    </row>
    <row r="12" spans="1:36" ht="10.5" customHeight="1" x14ac:dyDescent="0.2">
      <c r="A12" s="979"/>
      <c r="B12" s="92"/>
      <c r="C12" s="146"/>
      <c r="D12" s="146"/>
      <c r="E12" s="146"/>
      <c r="F12" s="146"/>
      <c r="G12" s="448"/>
      <c r="H12" s="448"/>
      <c r="I12" s="448"/>
      <c r="J12" s="448"/>
      <c r="K12" s="448"/>
      <c r="L12" s="834"/>
      <c r="M12" s="990" t="s">
        <v>418</v>
      </c>
      <c r="N12" s="990"/>
      <c r="O12" s="990"/>
      <c r="P12" s="146"/>
      <c r="Q12" s="448"/>
      <c r="R12" s="448"/>
      <c r="S12" s="448"/>
      <c r="T12" s="448"/>
      <c r="U12" s="448"/>
      <c r="V12" s="883"/>
      <c r="W12" s="990" t="s">
        <v>418</v>
      </c>
      <c r="X12" s="990"/>
      <c r="Y12" s="990"/>
      <c r="Z12" s="146"/>
      <c r="AA12" s="448"/>
      <c r="AB12" s="448"/>
      <c r="AC12" s="448"/>
      <c r="AD12" s="448"/>
      <c r="AE12" s="448"/>
      <c r="AF12" s="883"/>
      <c r="AG12" s="990" t="s">
        <v>418</v>
      </c>
      <c r="AH12" s="990"/>
      <c r="AI12" s="990"/>
      <c r="AJ12" s="493"/>
    </row>
    <row r="13" spans="1:36" ht="3.75" customHeight="1" x14ac:dyDescent="0.2">
      <c r="A13" s="979"/>
      <c r="B13" s="92"/>
      <c r="C13" s="146"/>
      <c r="D13" s="146"/>
      <c r="E13" s="146"/>
      <c r="F13" s="146"/>
      <c r="G13" s="449"/>
      <c r="H13" s="449"/>
      <c r="I13" s="449"/>
      <c r="J13" s="449"/>
      <c r="K13" s="449"/>
      <c r="L13" s="449"/>
      <c r="M13" s="449"/>
      <c r="N13" s="449"/>
      <c r="O13" s="449"/>
      <c r="P13" s="146"/>
      <c r="Q13" s="449"/>
      <c r="R13" s="449"/>
      <c r="S13" s="449"/>
      <c r="T13" s="449"/>
      <c r="U13" s="449"/>
      <c r="V13" s="449"/>
      <c r="W13" s="449"/>
      <c r="X13" s="449"/>
      <c r="Y13" s="449"/>
      <c r="Z13" s="146"/>
      <c r="AA13" s="449"/>
      <c r="AB13" s="449"/>
      <c r="AC13" s="449"/>
      <c r="AD13" s="449"/>
      <c r="AE13" s="449"/>
      <c r="AF13" s="449"/>
      <c r="AG13" s="449"/>
      <c r="AH13" s="449"/>
      <c r="AI13" s="449"/>
      <c r="AJ13" s="493"/>
    </row>
    <row r="14" spans="1:36" ht="11.4" x14ac:dyDescent="0.2">
      <c r="A14" s="979"/>
      <c r="B14" s="92"/>
      <c r="C14" s="146"/>
      <c r="D14" s="146"/>
      <c r="E14" s="52"/>
      <c r="F14" s="857"/>
      <c r="G14" s="947" t="s">
        <v>429</v>
      </c>
      <c r="H14" s="944"/>
      <c r="I14" s="972" t="s">
        <v>423</v>
      </c>
      <c r="J14" s="972"/>
      <c r="K14" s="972" t="s">
        <v>422</v>
      </c>
      <c r="L14" s="944"/>
      <c r="M14" s="947" t="s">
        <v>430</v>
      </c>
      <c r="N14" s="947"/>
      <c r="O14" s="947" t="s">
        <v>431</v>
      </c>
      <c r="P14" s="476"/>
      <c r="Q14" s="972" t="s">
        <v>429</v>
      </c>
      <c r="R14" s="960"/>
      <c r="S14" s="972" t="s">
        <v>423</v>
      </c>
      <c r="T14" s="972"/>
      <c r="U14" s="972" t="s">
        <v>422</v>
      </c>
      <c r="V14" s="960"/>
      <c r="W14" s="972" t="s">
        <v>430</v>
      </c>
      <c r="X14" s="972"/>
      <c r="Y14" s="972" t="s">
        <v>431</v>
      </c>
      <c r="Z14" s="476"/>
      <c r="AA14" s="972" t="s">
        <v>429</v>
      </c>
      <c r="AB14" s="960"/>
      <c r="AC14" s="972" t="s">
        <v>423</v>
      </c>
      <c r="AD14" s="972"/>
      <c r="AE14" s="972" t="s">
        <v>422</v>
      </c>
      <c r="AF14" s="960"/>
      <c r="AG14" s="972" t="s">
        <v>430</v>
      </c>
      <c r="AH14" s="972"/>
      <c r="AI14" s="972" t="s">
        <v>431</v>
      </c>
      <c r="AJ14" s="493"/>
    </row>
    <row r="15" spans="1:36" x14ac:dyDescent="0.2">
      <c r="A15" s="979"/>
      <c r="B15" s="92"/>
      <c r="C15" s="146"/>
      <c r="D15" s="146"/>
      <c r="E15" s="187"/>
      <c r="F15" s="187"/>
      <c r="G15" s="401"/>
      <c r="H15" s="365"/>
      <c r="I15" s="401"/>
      <c r="J15" s="912"/>
      <c r="K15" s="401"/>
      <c r="L15" s="365"/>
      <c r="M15" s="918">
        <v>2021</v>
      </c>
      <c r="N15" s="918"/>
      <c r="O15" s="918">
        <v>2020</v>
      </c>
      <c r="P15" s="477"/>
      <c r="Q15" s="401"/>
      <c r="R15" s="912"/>
      <c r="S15" s="401"/>
      <c r="T15" s="912"/>
      <c r="U15" s="401"/>
      <c r="V15" s="912"/>
      <c r="W15" s="961">
        <v>2021</v>
      </c>
      <c r="X15" s="961"/>
      <c r="Y15" s="961">
        <v>2020</v>
      </c>
      <c r="Z15" s="491"/>
      <c r="AA15" s="401"/>
      <c r="AB15" s="912"/>
      <c r="AC15" s="401"/>
      <c r="AD15" s="912"/>
      <c r="AE15" s="401"/>
      <c r="AF15" s="912"/>
      <c r="AG15" s="961">
        <v>2021</v>
      </c>
      <c r="AH15" s="961"/>
      <c r="AI15" s="961">
        <v>2020</v>
      </c>
      <c r="AJ15" s="493"/>
    </row>
    <row r="16" spans="1:36" ht="2.25" customHeight="1" x14ac:dyDescent="0.2">
      <c r="A16" s="979"/>
      <c r="B16" s="105"/>
      <c r="C16" s="98"/>
      <c r="D16" s="98" t="s">
        <v>65</v>
      </c>
      <c r="E16" s="317"/>
      <c r="F16" s="317"/>
      <c r="G16" s="450"/>
      <c r="H16" s="450"/>
      <c r="I16" s="450"/>
      <c r="J16" s="450"/>
      <c r="K16" s="450"/>
      <c r="L16" s="317"/>
      <c r="M16" s="478"/>
      <c r="N16" s="478"/>
      <c r="O16" s="478"/>
      <c r="P16" s="98"/>
      <c r="Q16" s="450"/>
      <c r="R16" s="450"/>
      <c r="S16" s="450"/>
      <c r="T16" s="450"/>
      <c r="U16" s="450"/>
      <c r="V16" s="317"/>
      <c r="W16" s="478"/>
      <c r="X16" s="489"/>
      <c r="Y16" s="489"/>
      <c r="Z16" s="489"/>
      <c r="AA16" s="450"/>
      <c r="AB16" s="450"/>
      <c r="AC16" s="450"/>
      <c r="AD16" s="450"/>
      <c r="AE16" s="450"/>
      <c r="AF16" s="317"/>
      <c r="AG16" s="478"/>
      <c r="AH16" s="98"/>
      <c r="AI16" s="494"/>
      <c r="AJ16" s="171"/>
    </row>
    <row r="17" spans="1:38" s="74" customFormat="1" ht="4.5" customHeight="1" x14ac:dyDescent="0.2">
      <c r="A17" s="979"/>
      <c r="B17" s="136"/>
      <c r="C17" s="451"/>
      <c r="D17" s="451"/>
      <c r="E17" s="128"/>
      <c r="F17" s="128"/>
      <c r="G17" s="125"/>
      <c r="H17" s="125"/>
      <c r="I17" s="125"/>
      <c r="J17" s="125"/>
      <c r="K17" s="125"/>
      <c r="L17" s="128"/>
      <c r="M17" s="479"/>
      <c r="N17" s="479"/>
      <c r="O17" s="479"/>
      <c r="P17" s="451"/>
      <c r="Q17" s="125"/>
      <c r="R17" s="125"/>
      <c r="S17" s="125"/>
      <c r="T17" s="125"/>
      <c r="U17" s="125"/>
      <c r="V17" s="128"/>
      <c r="W17" s="479"/>
      <c r="X17" s="479"/>
      <c r="Y17" s="479"/>
      <c r="Z17" s="479"/>
      <c r="AA17" s="125"/>
      <c r="AB17" s="125"/>
      <c r="AC17" s="125"/>
      <c r="AD17" s="125"/>
      <c r="AE17" s="125"/>
      <c r="AF17" s="128"/>
      <c r="AG17" s="479"/>
      <c r="AH17" s="451"/>
      <c r="AI17" s="495"/>
      <c r="AJ17" s="496"/>
    </row>
    <row r="18" spans="1:38" s="74" customFormat="1" ht="17.25" customHeight="1" x14ac:dyDescent="0.2">
      <c r="A18" s="979"/>
      <c r="B18" s="452" t="s">
        <v>184</v>
      </c>
      <c r="C18" s="128"/>
      <c r="D18" s="451"/>
      <c r="E18" s="440"/>
      <c r="F18" s="440"/>
      <c r="G18" s="263">
        <v>0</v>
      </c>
      <c r="H18" s="440"/>
      <c r="I18" s="263">
        <v>0</v>
      </c>
      <c r="J18" s="440"/>
      <c r="K18" s="440">
        <v>0</v>
      </c>
      <c r="L18" s="129"/>
      <c r="M18" s="440">
        <v>0.02</v>
      </c>
      <c r="N18" s="179"/>
      <c r="O18" s="440"/>
      <c r="P18" s="179"/>
      <c r="Q18" s="440">
        <v>84</v>
      </c>
      <c r="R18" s="440"/>
      <c r="S18" s="440">
        <v>100.8</v>
      </c>
      <c r="T18" s="440"/>
      <c r="U18" s="440">
        <v>201.6</v>
      </c>
      <c r="V18" s="129"/>
      <c r="W18" s="440">
        <v>6781.9167800000005</v>
      </c>
      <c r="X18" s="179"/>
      <c r="Y18" s="440">
        <v>19365.082999999999</v>
      </c>
      <c r="Z18" s="179"/>
      <c r="AA18" s="440">
        <v>84</v>
      </c>
      <c r="AB18" s="440"/>
      <c r="AC18" s="440">
        <v>100.8</v>
      </c>
      <c r="AD18" s="440"/>
      <c r="AE18" s="440">
        <v>201.62</v>
      </c>
      <c r="AF18" s="129"/>
      <c r="AG18" s="440">
        <v>6781.9367800000009</v>
      </c>
      <c r="AH18" s="179"/>
      <c r="AI18" s="440">
        <v>19365.082999999999</v>
      </c>
      <c r="AJ18" s="180"/>
      <c r="AL18" s="134"/>
    </row>
    <row r="19" spans="1:38" s="74" customFormat="1" ht="17.25" customHeight="1" x14ac:dyDescent="0.2">
      <c r="A19" s="979"/>
      <c r="B19" s="452" t="s">
        <v>185</v>
      </c>
      <c r="C19" s="128"/>
      <c r="D19" s="451"/>
      <c r="E19" s="440"/>
      <c r="F19" s="440"/>
      <c r="G19" s="844">
        <v>0</v>
      </c>
      <c r="H19" s="440"/>
      <c r="I19" s="844">
        <v>0</v>
      </c>
      <c r="J19" s="440"/>
      <c r="K19" s="844">
        <v>0</v>
      </c>
      <c r="L19" s="129"/>
      <c r="M19" s="844"/>
      <c r="N19" s="179"/>
      <c r="O19" s="440"/>
      <c r="P19" s="179"/>
      <c r="Q19" s="844">
        <v>0</v>
      </c>
      <c r="R19" s="440"/>
      <c r="S19" s="844">
        <v>0</v>
      </c>
      <c r="T19" s="440"/>
      <c r="U19" s="844">
        <v>0</v>
      </c>
      <c r="V19" s="129"/>
      <c r="W19" s="844">
        <v>1276.6400000000001</v>
      </c>
      <c r="X19" s="179"/>
      <c r="Y19" s="440">
        <v>1840.34</v>
      </c>
      <c r="Z19" s="179"/>
      <c r="AA19" s="844">
        <v>0</v>
      </c>
      <c r="AB19" s="440"/>
      <c r="AC19" s="844">
        <v>0</v>
      </c>
      <c r="AD19" s="440"/>
      <c r="AE19" s="844">
        <v>0</v>
      </c>
      <c r="AF19" s="129"/>
      <c r="AG19" s="844">
        <v>1276.6400000000001</v>
      </c>
      <c r="AH19" s="179"/>
      <c r="AI19" s="440">
        <v>1840.34</v>
      </c>
      <c r="AJ19" s="180"/>
      <c r="AL19" s="134"/>
    </row>
    <row r="20" spans="1:38" s="74" customFormat="1" ht="17.25" customHeight="1" x14ac:dyDescent="0.2">
      <c r="A20" s="979"/>
      <c r="B20" s="452" t="s">
        <v>186</v>
      </c>
      <c r="C20" s="128"/>
      <c r="D20" s="451"/>
      <c r="E20" s="129"/>
      <c r="F20" s="129"/>
      <c r="G20" s="440">
        <v>0</v>
      </c>
      <c r="H20" s="440"/>
      <c r="I20" s="440">
        <v>0</v>
      </c>
      <c r="J20" s="440"/>
      <c r="K20" s="440">
        <v>0</v>
      </c>
      <c r="L20" s="129"/>
      <c r="M20" s="440">
        <v>10.15</v>
      </c>
      <c r="N20" s="179"/>
      <c r="O20" s="440"/>
      <c r="P20" s="179"/>
      <c r="Q20" s="440">
        <v>120.96</v>
      </c>
      <c r="R20" s="440"/>
      <c r="S20" s="440">
        <v>0</v>
      </c>
      <c r="T20" s="440"/>
      <c r="U20" s="440">
        <v>4.99</v>
      </c>
      <c r="V20" s="129"/>
      <c r="W20" s="440">
        <v>7361.415</v>
      </c>
      <c r="X20" s="179"/>
      <c r="Y20" s="440">
        <v>3147.0390000000002</v>
      </c>
      <c r="Z20" s="179"/>
      <c r="AA20" s="440">
        <v>120.96</v>
      </c>
      <c r="AB20" s="440"/>
      <c r="AC20" s="440">
        <v>0</v>
      </c>
      <c r="AD20" s="440"/>
      <c r="AE20" s="440">
        <v>4.99</v>
      </c>
      <c r="AF20" s="129"/>
      <c r="AG20" s="440">
        <v>7371.5649999999996</v>
      </c>
      <c r="AH20" s="179"/>
      <c r="AI20" s="440">
        <v>3147.0390000000002</v>
      </c>
      <c r="AJ20" s="496"/>
      <c r="AL20" s="134"/>
    </row>
    <row r="21" spans="1:38" s="74" customFormat="1" ht="17.25" customHeight="1" x14ac:dyDescent="0.2">
      <c r="A21" s="979"/>
      <c r="B21" s="452" t="s">
        <v>187</v>
      </c>
      <c r="C21" s="128"/>
      <c r="D21" s="451"/>
      <c r="E21" s="129"/>
      <c r="F21" s="129"/>
      <c r="G21" s="844">
        <v>200</v>
      </c>
      <c r="H21" s="440"/>
      <c r="I21" s="844">
        <v>200</v>
      </c>
      <c r="J21" s="440"/>
      <c r="K21" s="844">
        <v>0</v>
      </c>
      <c r="L21" s="129"/>
      <c r="M21" s="844">
        <v>6900</v>
      </c>
      <c r="N21" s="179"/>
      <c r="O21" s="440">
        <v>6730</v>
      </c>
      <c r="P21" s="179"/>
      <c r="Q21" s="844">
        <v>10553.793</v>
      </c>
      <c r="R21" s="440"/>
      <c r="S21" s="844">
        <v>8082.6779999999999</v>
      </c>
      <c r="T21" s="440"/>
      <c r="U21" s="844">
        <v>4715.7349999999997</v>
      </c>
      <c r="V21" s="129"/>
      <c r="W21" s="844">
        <v>74604.275999999998</v>
      </c>
      <c r="X21" s="179"/>
      <c r="Y21" s="440">
        <v>21350.339</v>
      </c>
      <c r="Z21" s="179"/>
      <c r="AA21" s="844">
        <v>10753.793</v>
      </c>
      <c r="AB21" s="440"/>
      <c r="AC21" s="844">
        <v>8282.6779999999999</v>
      </c>
      <c r="AD21" s="440"/>
      <c r="AE21" s="844">
        <v>4715.7349999999997</v>
      </c>
      <c r="AF21" s="129"/>
      <c r="AG21" s="844">
        <v>81504.275999999998</v>
      </c>
      <c r="AH21" s="179"/>
      <c r="AI21" s="440">
        <v>28080.339</v>
      </c>
      <c r="AJ21" s="180"/>
      <c r="AL21" s="134"/>
    </row>
    <row r="22" spans="1:38" s="74" customFormat="1" ht="17.25" customHeight="1" x14ac:dyDescent="0.2">
      <c r="A22" s="979"/>
      <c r="B22" s="452" t="s">
        <v>188</v>
      </c>
      <c r="C22" s="128"/>
      <c r="D22" s="451"/>
      <c r="E22" s="129"/>
      <c r="F22" s="129"/>
      <c r="G22" s="844">
        <v>0</v>
      </c>
      <c r="H22" s="440"/>
      <c r="I22" s="844">
        <v>0</v>
      </c>
      <c r="J22" s="440"/>
      <c r="K22" s="844">
        <v>0</v>
      </c>
      <c r="L22" s="129"/>
      <c r="M22" s="844">
        <v>0</v>
      </c>
      <c r="N22" s="179"/>
      <c r="O22" s="440"/>
      <c r="P22" s="179"/>
      <c r="Q22" s="844">
        <v>18515.451000000001</v>
      </c>
      <c r="R22" s="440"/>
      <c r="S22" s="844">
        <v>20395.074000000001</v>
      </c>
      <c r="T22" s="440"/>
      <c r="U22" s="844">
        <v>5535.701</v>
      </c>
      <c r="V22" s="129"/>
      <c r="W22" s="844">
        <v>156805.91200000001</v>
      </c>
      <c r="X22" s="179"/>
      <c r="Y22" s="440">
        <v>130139.887</v>
      </c>
      <c r="Z22" s="179"/>
      <c r="AA22" s="844">
        <v>18515.451000000001</v>
      </c>
      <c r="AB22" s="440"/>
      <c r="AC22" s="844">
        <v>20395.074000000001</v>
      </c>
      <c r="AD22" s="440"/>
      <c r="AE22" s="844">
        <v>5535.701</v>
      </c>
      <c r="AF22" s="129"/>
      <c r="AG22" s="844">
        <v>156805.91200000001</v>
      </c>
      <c r="AH22" s="179"/>
      <c r="AI22" s="440">
        <v>130139.887</v>
      </c>
      <c r="AJ22" s="180"/>
      <c r="AL22" s="134"/>
    </row>
    <row r="23" spans="1:38" s="74" customFormat="1" ht="17.25" customHeight="1" x14ac:dyDescent="0.2">
      <c r="A23" s="979"/>
      <c r="B23" s="452" t="s">
        <v>189</v>
      </c>
      <c r="C23" s="128"/>
      <c r="D23" s="451"/>
      <c r="E23" s="440"/>
      <c r="F23" s="440"/>
      <c r="G23" s="844">
        <v>0</v>
      </c>
      <c r="H23" s="440"/>
      <c r="I23" s="844">
        <v>0</v>
      </c>
      <c r="J23" s="440"/>
      <c r="K23" s="844">
        <v>0</v>
      </c>
      <c r="L23" s="129"/>
      <c r="M23" s="844">
        <v>0</v>
      </c>
      <c r="N23" s="179"/>
      <c r="O23" s="440"/>
      <c r="P23" s="179"/>
      <c r="Q23" s="844">
        <v>54887.942999999999</v>
      </c>
      <c r="R23" s="440"/>
      <c r="S23" s="844">
        <v>42199.531560000003</v>
      </c>
      <c r="T23" s="440"/>
      <c r="U23" s="844">
        <v>47587.743000000002</v>
      </c>
      <c r="V23" s="129"/>
      <c r="W23" s="844">
        <v>512815.25789999997</v>
      </c>
      <c r="X23" s="179"/>
      <c r="Y23" s="440">
        <v>478136.25917999999</v>
      </c>
      <c r="Z23" s="179"/>
      <c r="AA23" s="844">
        <v>54887.942999999999</v>
      </c>
      <c r="AB23" s="440"/>
      <c r="AC23" s="844">
        <v>42199.531560000003</v>
      </c>
      <c r="AD23" s="440"/>
      <c r="AE23" s="844">
        <v>47587.743000000002</v>
      </c>
      <c r="AF23" s="129"/>
      <c r="AG23" s="844">
        <v>512815.25789999997</v>
      </c>
      <c r="AH23" s="179"/>
      <c r="AI23" s="440">
        <v>478136.25917999999</v>
      </c>
      <c r="AJ23" s="180"/>
      <c r="AL23" s="134"/>
    </row>
    <row r="24" spans="1:38" s="74" customFormat="1" ht="17.25" customHeight="1" x14ac:dyDescent="0.2">
      <c r="A24" s="979"/>
      <c r="B24" s="452" t="s">
        <v>190</v>
      </c>
      <c r="C24" s="128"/>
      <c r="D24" s="451"/>
      <c r="E24" s="129"/>
      <c r="F24" s="129"/>
      <c r="G24" s="844">
        <v>0</v>
      </c>
      <c r="H24" s="440"/>
      <c r="I24" s="844">
        <v>0</v>
      </c>
      <c r="J24" s="440"/>
      <c r="K24" s="844">
        <v>0</v>
      </c>
      <c r="L24" s="129"/>
      <c r="M24" s="844">
        <v>0</v>
      </c>
      <c r="N24" s="179"/>
      <c r="O24" s="440"/>
      <c r="P24" s="179"/>
      <c r="Q24" s="844">
        <v>583.72</v>
      </c>
      <c r="R24" s="440"/>
      <c r="S24" s="844">
        <v>462</v>
      </c>
      <c r="T24" s="440"/>
      <c r="U24" s="844">
        <v>579.76</v>
      </c>
      <c r="V24" s="129"/>
      <c r="W24" s="844">
        <v>9024.1260000000002</v>
      </c>
      <c r="X24" s="179"/>
      <c r="Y24" s="440">
        <v>14389.661599999999</v>
      </c>
      <c r="Z24" s="179"/>
      <c r="AA24" s="844">
        <v>583.72</v>
      </c>
      <c r="AB24" s="440"/>
      <c r="AC24" s="844">
        <v>462</v>
      </c>
      <c r="AD24" s="440"/>
      <c r="AE24" s="844">
        <v>579.76</v>
      </c>
      <c r="AF24" s="129"/>
      <c r="AG24" s="844">
        <v>9024.1260000000002</v>
      </c>
      <c r="AH24" s="179"/>
      <c r="AI24" s="440">
        <v>14389.661599999999</v>
      </c>
      <c r="AJ24" s="180"/>
      <c r="AL24" s="134"/>
    </row>
    <row r="25" spans="1:38" s="74" customFormat="1" ht="17.25" customHeight="1" x14ac:dyDescent="0.2">
      <c r="A25" s="979"/>
      <c r="B25" s="452" t="s">
        <v>191</v>
      </c>
      <c r="C25" s="128"/>
      <c r="D25" s="451"/>
      <c r="E25" s="440"/>
      <c r="F25" s="440"/>
      <c r="G25" s="440">
        <v>1104.874</v>
      </c>
      <c r="H25" s="440"/>
      <c r="I25" s="440">
        <v>412.065</v>
      </c>
      <c r="J25" s="440"/>
      <c r="K25" s="440">
        <v>600.98</v>
      </c>
      <c r="L25" s="129"/>
      <c r="M25" s="440">
        <v>13567.361000000001</v>
      </c>
      <c r="N25" s="179"/>
      <c r="O25" s="440">
        <v>19465.416160000001</v>
      </c>
      <c r="P25" s="179"/>
      <c r="Q25" s="440">
        <v>27725.307000000001</v>
      </c>
      <c r="R25" s="440"/>
      <c r="S25" s="440">
        <v>28664.269600000003</v>
      </c>
      <c r="T25" s="440"/>
      <c r="U25" s="440">
        <v>38035.432000000001</v>
      </c>
      <c r="V25" s="129"/>
      <c r="W25" s="440">
        <v>418153.87806000002</v>
      </c>
      <c r="X25" s="179"/>
      <c r="Y25" s="440">
        <v>527328.69322999998</v>
      </c>
      <c r="Z25" s="179"/>
      <c r="AA25" s="440">
        <v>28830.181</v>
      </c>
      <c r="AB25" s="440"/>
      <c r="AC25" s="440">
        <v>29076.334600000002</v>
      </c>
      <c r="AD25" s="440"/>
      <c r="AE25" s="440">
        <v>38636.412000000004</v>
      </c>
      <c r="AF25" s="129"/>
      <c r="AG25" s="440">
        <v>431721.23905999999</v>
      </c>
      <c r="AH25" s="179"/>
      <c r="AI25" s="440">
        <v>546794.10939</v>
      </c>
      <c r="AJ25" s="180"/>
      <c r="AK25" s="134"/>
      <c r="AL25" s="134"/>
    </row>
    <row r="26" spans="1:38" s="74" customFormat="1" ht="4.5" customHeight="1" x14ac:dyDescent="0.2">
      <c r="A26" s="979"/>
      <c r="B26" s="453"/>
      <c r="C26" s="122"/>
      <c r="D26" s="454"/>
      <c r="E26" s="348"/>
      <c r="F26" s="348"/>
      <c r="G26" s="455"/>
      <c r="H26" s="455"/>
      <c r="I26" s="455"/>
      <c r="J26" s="455"/>
      <c r="K26" s="455"/>
      <c r="L26" s="348"/>
      <c r="M26" s="177"/>
      <c r="N26" s="177"/>
      <c r="O26" s="177"/>
      <c r="P26" s="177"/>
      <c r="Q26" s="455"/>
      <c r="R26" s="455"/>
      <c r="S26" s="455"/>
      <c r="T26" s="455"/>
      <c r="U26" s="455"/>
      <c r="V26" s="348"/>
      <c r="W26" s="177"/>
      <c r="X26" s="177"/>
      <c r="Y26" s="177"/>
      <c r="Z26" s="177"/>
      <c r="AA26" s="455"/>
      <c r="AB26" s="455"/>
      <c r="AC26" s="455"/>
      <c r="AD26" s="455"/>
      <c r="AE26" s="455"/>
      <c r="AF26" s="348"/>
      <c r="AG26" s="177"/>
      <c r="AH26" s="177"/>
      <c r="AI26" s="177"/>
      <c r="AJ26" s="497"/>
    </row>
    <row r="27" spans="1:38" s="74" customFormat="1" ht="3" customHeight="1" x14ac:dyDescent="0.2">
      <c r="A27" s="979"/>
      <c r="B27" s="456"/>
      <c r="C27" s="128"/>
      <c r="D27" s="451"/>
      <c r="E27" s="129"/>
      <c r="F27" s="129"/>
      <c r="G27" s="179"/>
      <c r="H27" s="179"/>
      <c r="I27" s="179"/>
      <c r="J27" s="179"/>
      <c r="K27" s="179"/>
      <c r="L27" s="179"/>
      <c r="M27" s="150"/>
      <c r="N27" s="179"/>
      <c r="O27" s="150"/>
      <c r="P27" s="179"/>
      <c r="Q27" s="179"/>
      <c r="R27" s="179"/>
      <c r="S27" s="179"/>
      <c r="T27" s="179"/>
      <c r="U27" s="179"/>
      <c r="V27" s="179"/>
      <c r="W27" s="150"/>
      <c r="X27" s="179"/>
      <c r="Y27" s="150"/>
      <c r="Z27" s="179"/>
      <c r="AA27" s="179"/>
      <c r="AB27" s="179"/>
      <c r="AC27" s="179"/>
      <c r="AD27" s="179"/>
      <c r="AE27" s="179"/>
      <c r="AF27" s="179"/>
      <c r="AG27" s="150"/>
      <c r="AH27" s="179"/>
      <c r="AI27" s="150"/>
      <c r="AJ27" s="498"/>
    </row>
    <row r="28" spans="1:38" s="74" customFormat="1" ht="3.75" customHeight="1" x14ac:dyDescent="0.2">
      <c r="A28" s="979"/>
      <c r="B28" s="457"/>
      <c r="C28" s="128"/>
      <c r="D28" s="451"/>
      <c r="E28" s="129"/>
      <c r="F28" s="129"/>
      <c r="G28" s="440"/>
      <c r="H28" s="440"/>
      <c r="I28" s="440"/>
      <c r="J28" s="440"/>
      <c r="K28" s="440"/>
      <c r="L28" s="129"/>
      <c r="M28" s="128"/>
      <c r="N28" s="150"/>
      <c r="O28" s="128"/>
      <c r="P28" s="440"/>
      <c r="Q28" s="440"/>
      <c r="R28" s="440"/>
      <c r="S28" s="440"/>
      <c r="T28" s="440"/>
      <c r="U28" s="440"/>
      <c r="V28" s="129"/>
      <c r="W28" s="128"/>
      <c r="X28" s="150"/>
      <c r="Y28" s="128"/>
      <c r="Z28" s="129"/>
      <c r="AA28" s="440"/>
      <c r="AB28" s="440"/>
      <c r="AC28" s="440"/>
      <c r="AD28" s="440"/>
      <c r="AE28" s="440"/>
      <c r="AF28" s="129"/>
      <c r="AG28" s="128"/>
      <c r="AH28" s="150"/>
      <c r="AI28" s="128"/>
      <c r="AJ28" s="180"/>
    </row>
    <row r="29" spans="1:38" s="74" customFormat="1" x14ac:dyDescent="0.2">
      <c r="A29" s="979"/>
      <c r="B29" s="452" t="s">
        <v>83</v>
      </c>
      <c r="C29" s="128"/>
      <c r="D29" s="451"/>
      <c r="E29" s="129"/>
      <c r="F29" s="129"/>
      <c r="G29" s="412">
        <f>SUM(G18:G25)</f>
        <v>1304.874</v>
      </c>
      <c r="H29" s="412"/>
      <c r="I29" s="412">
        <f>SUM(I18:I25)</f>
        <v>612.06500000000005</v>
      </c>
      <c r="J29" s="412"/>
      <c r="K29" s="412">
        <f>SUM(K18:K25)</f>
        <v>600.98</v>
      </c>
      <c r="L29" s="480"/>
      <c r="M29" s="412">
        <f>SUM(M18:M25)</f>
        <v>20477.531000000003</v>
      </c>
      <c r="N29" s="412"/>
      <c r="O29" s="412">
        <f t="shared" ref="O29" si="0">SUM(O18:O25)</f>
        <v>26195.416160000001</v>
      </c>
      <c r="P29" s="481"/>
      <c r="Q29" s="412">
        <f>SUM(Q18:Q25)</f>
        <v>112471.174</v>
      </c>
      <c r="R29" s="412"/>
      <c r="S29" s="412">
        <f>SUM(S18:S25)</f>
        <v>99904.353159999999</v>
      </c>
      <c r="T29" s="412"/>
      <c r="U29" s="412">
        <f>SUM(U18:U25)</f>
        <v>96660.96100000001</v>
      </c>
      <c r="V29" s="480"/>
      <c r="W29" s="412">
        <f>SUM(W18:W25)</f>
        <v>1186823.4217400001</v>
      </c>
      <c r="X29" s="412"/>
      <c r="Y29" s="412">
        <f t="shared" ref="Y29" si="1">SUM(Y18:Y25)</f>
        <v>1195697.30201</v>
      </c>
      <c r="Z29" s="480"/>
      <c r="AA29" s="412">
        <f>SUM(AA18:AA25)</f>
        <v>113776.048</v>
      </c>
      <c r="AB29" s="412"/>
      <c r="AC29" s="412">
        <f>SUM(AC18:AC25)</f>
        <v>100516.41816</v>
      </c>
      <c r="AD29" s="412"/>
      <c r="AE29" s="412">
        <f>SUM(AE18:AE25)</f>
        <v>97261.96100000001</v>
      </c>
      <c r="AF29" s="480"/>
      <c r="AG29" s="412">
        <f>SUM(AG18:AG25)</f>
        <v>1207300.9527400001</v>
      </c>
      <c r="AH29" s="412"/>
      <c r="AI29" s="412">
        <f t="shared" ref="AI29" si="2">SUM(AI18:AI25)</f>
        <v>1221892.71817</v>
      </c>
      <c r="AJ29" s="180"/>
    </row>
    <row r="30" spans="1:38" s="128" customFormat="1" ht="10.199999999999999" customHeight="1" x14ac:dyDescent="0.2">
      <c r="A30" s="979"/>
      <c r="B30" s="458" t="s">
        <v>84</v>
      </c>
      <c r="D30" s="451"/>
      <c r="E30" s="150"/>
      <c r="F30" s="150"/>
      <c r="G30" s="179"/>
      <c r="H30" s="179"/>
      <c r="I30" s="179"/>
      <c r="J30" s="179"/>
      <c r="K30" s="179"/>
      <c r="L30" s="150"/>
      <c r="M30" s="150"/>
      <c r="N30" s="150"/>
      <c r="O30" s="150"/>
      <c r="P30" s="150"/>
      <c r="Q30" s="125"/>
      <c r="R30" s="179"/>
      <c r="S30" s="125"/>
      <c r="T30" s="179"/>
      <c r="U30" s="125"/>
      <c r="V30" s="150"/>
      <c r="W30" s="150"/>
      <c r="X30" s="150"/>
      <c r="Y30" s="150"/>
      <c r="Z30" s="150"/>
      <c r="AA30" s="179"/>
      <c r="AB30" s="179"/>
      <c r="AC30" s="179"/>
      <c r="AD30" s="179"/>
      <c r="AE30" s="179"/>
      <c r="AF30" s="150"/>
      <c r="AG30" s="150"/>
      <c r="AH30" s="150"/>
      <c r="AI30" s="150"/>
      <c r="AJ30" s="180"/>
    </row>
    <row r="31" spans="1:38" s="74" customFormat="1" ht="3" customHeight="1" thickBot="1" x14ac:dyDescent="0.25">
      <c r="A31" s="979"/>
      <c r="B31" s="459"/>
      <c r="C31" s="460"/>
      <c r="D31" s="461"/>
      <c r="E31" s="462"/>
      <c r="F31" s="462"/>
      <c r="G31" s="463"/>
      <c r="H31" s="463"/>
      <c r="I31" s="463"/>
      <c r="J31" s="463"/>
      <c r="K31" s="463"/>
      <c r="L31" s="462"/>
      <c r="M31" s="462"/>
      <c r="N31" s="462"/>
      <c r="O31" s="462"/>
      <c r="P31" s="462"/>
      <c r="Q31" s="463"/>
      <c r="R31" s="463"/>
      <c r="S31" s="463"/>
      <c r="T31" s="463"/>
      <c r="U31" s="463"/>
      <c r="V31" s="462"/>
      <c r="W31" s="462"/>
      <c r="X31" s="462"/>
      <c r="Y31" s="462"/>
      <c r="Z31" s="462"/>
      <c r="AA31" s="463"/>
      <c r="AB31" s="463"/>
      <c r="AC31" s="463"/>
      <c r="AD31" s="463"/>
      <c r="AE31" s="463"/>
      <c r="AF31" s="462"/>
      <c r="AG31" s="462"/>
      <c r="AH31" s="462"/>
      <c r="AI31" s="462"/>
      <c r="AJ31" s="499"/>
    </row>
    <row r="32" spans="1:38" ht="4.5" customHeight="1" thickBot="1" x14ac:dyDescent="0.25">
      <c r="A32" s="979"/>
      <c r="B32" s="464"/>
      <c r="D32" s="81"/>
      <c r="E32" s="166"/>
      <c r="F32" s="220"/>
      <c r="G32" s="687"/>
      <c r="H32" s="687"/>
      <c r="I32" s="687"/>
      <c r="J32" s="687">
        <v>1530</v>
      </c>
      <c r="K32" s="687"/>
      <c r="L32" s="220"/>
      <c r="M32" s="220"/>
      <c r="N32" s="220"/>
      <c r="O32" s="220"/>
      <c r="P32" s="220"/>
      <c r="Q32" s="687"/>
      <c r="R32" s="687">
        <v>36754</v>
      </c>
      <c r="S32" s="687"/>
      <c r="T32" s="687"/>
      <c r="U32" s="687"/>
      <c r="V32" s="220"/>
      <c r="W32" s="220"/>
      <c r="X32" s="220">
        <v>44214572</v>
      </c>
      <c r="Y32" s="205"/>
      <c r="Z32" s="205">
        <v>38181</v>
      </c>
      <c r="AA32" s="795"/>
      <c r="AB32" s="795"/>
      <c r="AC32" s="795"/>
      <c r="AD32" s="795"/>
      <c r="AE32" s="795"/>
      <c r="AF32" s="205"/>
      <c r="AG32" s="205"/>
      <c r="AH32" s="205"/>
      <c r="AI32" s="205"/>
      <c r="AJ32" s="81"/>
    </row>
    <row r="33" spans="1:37" ht="3" customHeight="1" x14ac:dyDescent="0.2">
      <c r="A33" s="979"/>
      <c r="B33" s="465"/>
      <c r="C33" s="285"/>
      <c r="D33" s="87"/>
      <c r="E33" s="87"/>
      <c r="F33" s="87"/>
      <c r="G33" s="86"/>
      <c r="H33" s="86"/>
      <c r="I33" s="86"/>
      <c r="J33" s="86"/>
      <c r="K33" s="86"/>
      <c r="L33" s="87"/>
      <c r="M33" s="87"/>
      <c r="N33" s="87"/>
      <c r="O33" s="87"/>
      <c r="P33" s="87"/>
      <c r="Q33" s="86"/>
      <c r="R33" s="86"/>
      <c r="S33" s="86"/>
      <c r="T33" s="86"/>
      <c r="U33" s="86"/>
      <c r="V33" s="87"/>
      <c r="W33" s="87"/>
      <c r="X33" s="87"/>
      <c r="Y33" s="87"/>
      <c r="Z33" s="87"/>
      <c r="AA33" s="86"/>
      <c r="AB33" s="86"/>
      <c r="AC33" s="86"/>
      <c r="AD33" s="86"/>
      <c r="AE33" s="86"/>
      <c r="AF33" s="87"/>
      <c r="AG33" s="87"/>
      <c r="AH33" s="87"/>
      <c r="AI33" s="87"/>
      <c r="AJ33" s="167"/>
    </row>
    <row r="34" spans="1:37" ht="10.5" customHeight="1" x14ac:dyDescent="0.2">
      <c r="A34" s="979"/>
      <c r="B34" s="446" t="s">
        <v>192</v>
      </c>
      <c r="C34" s="466"/>
      <c r="D34" s="91"/>
      <c r="E34" s="91"/>
      <c r="F34" s="91"/>
      <c r="G34" s="90" t="s">
        <v>193</v>
      </c>
      <c r="H34" s="342"/>
      <c r="I34" s="342"/>
      <c r="J34" s="342"/>
      <c r="K34" s="97"/>
      <c r="L34" s="96"/>
      <c r="M34" s="96"/>
      <c r="N34" s="91"/>
      <c r="O34" s="91"/>
      <c r="P34" s="91"/>
      <c r="Q34" s="90" t="s">
        <v>71</v>
      </c>
      <c r="R34" s="342"/>
      <c r="S34" s="342"/>
      <c r="T34" s="342"/>
      <c r="U34" s="97"/>
      <c r="V34" s="96"/>
      <c r="W34" s="297"/>
      <c r="X34" s="96"/>
      <c r="Y34" s="91"/>
      <c r="Z34" s="91"/>
      <c r="AA34" s="90" t="s">
        <v>13</v>
      </c>
      <c r="AB34" s="342"/>
      <c r="AC34" s="342"/>
      <c r="AD34" s="342"/>
      <c r="AE34" s="342"/>
      <c r="AF34" s="91"/>
      <c r="AG34" s="91"/>
      <c r="AH34" s="91"/>
      <c r="AI34" s="91"/>
      <c r="AJ34" s="168"/>
    </row>
    <row r="35" spans="1:37" ht="12" customHeight="1" x14ac:dyDescent="0.2">
      <c r="A35" s="979"/>
      <c r="B35" s="447" t="s">
        <v>183</v>
      </c>
      <c r="C35" s="289"/>
      <c r="D35" s="94"/>
      <c r="E35" s="94"/>
      <c r="F35" s="94"/>
      <c r="G35" s="93" t="s">
        <v>194</v>
      </c>
      <c r="H35" s="343"/>
      <c r="I35" s="343"/>
      <c r="J35" s="343"/>
      <c r="K35" s="97"/>
      <c r="L35" s="96"/>
      <c r="M35" s="96"/>
      <c r="N35" s="94"/>
      <c r="O35" s="94"/>
      <c r="P35" s="94"/>
      <c r="Q35" s="93" t="s">
        <v>74</v>
      </c>
      <c r="R35" s="343"/>
      <c r="S35" s="343"/>
      <c r="T35" s="343"/>
      <c r="U35" s="97"/>
      <c r="V35" s="97"/>
      <c r="W35" s="97"/>
      <c r="X35" s="818"/>
      <c r="Y35" s="94"/>
      <c r="Z35" s="94"/>
      <c r="AA35" s="93" t="s">
        <v>22</v>
      </c>
      <c r="AB35" s="343"/>
      <c r="AC35" s="343"/>
      <c r="AD35" s="343"/>
      <c r="AE35" s="343"/>
      <c r="AF35" s="94"/>
      <c r="AG35" s="94"/>
      <c r="AH35" s="94"/>
      <c r="AI35" s="94"/>
      <c r="AJ35" s="168"/>
    </row>
    <row r="36" spans="1:37" ht="1.5" customHeight="1" x14ac:dyDescent="0.2">
      <c r="A36" s="979"/>
      <c r="B36" s="467"/>
      <c r="C36" s="297"/>
      <c r="D36" s="96"/>
      <c r="E36" s="146"/>
      <c r="F36" s="146"/>
      <c r="G36" s="106"/>
      <c r="H36" s="106"/>
      <c r="I36" s="106"/>
      <c r="J36" s="106"/>
      <c r="K36" s="106"/>
      <c r="L36" s="98"/>
      <c r="M36" s="98"/>
      <c r="N36" s="146"/>
      <c r="O36" s="146"/>
      <c r="P36" s="146"/>
      <c r="Q36" s="106"/>
      <c r="R36" s="106"/>
      <c r="S36" s="106"/>
      <c r="T36" s="106"/>
      <c r="U36" s="106"/>
      <c r="V36" s="106"/>
      <c r="W36" s="106"/>
      <c r="X36" s="818"/>
      <c r="Y36" s="94"/>
      <c r="Z36" s="94"/>
      <c r="AA36" s="106"/>
      <c r="AB36" s="106"/>
      <c r="AC36" s="106"/>
      <c r="AD36" s="106"/>
      <c r="AE36" s="106"/>
      <c r="AF36" s="98"/>
      <c r="AG36" s="98"/>
      <c r="AH36" s="146"/>
      <c r="AI36" s="146"/>
      <c r="AJ36" s="168"/>
    </row>
    <row r="37" spans="1:37" s="74" customFormat="1" ht="2.25" customHeight="1" x14ac:dyDescent="0.2">
      <c r="A37" s="979"/>
      <c r="B37" s="467"/>
      <c r="C37" s="297"/>
      <c r="D37" s="96"/>
      <c r="E37" s="146"/>
      <c r="F37" s="146"/>
      <c r="G37" s="818"/>
      <c r="H37" s="818"/>
      <c r="I37" s="818"/>
      <c r="J37" s="818"/>
      <c r="K37" s="97"/>
      <c r="L37" s="96"/>
      <c r="M37" s="96"/>
      <c r="N37" s="96"/>
      <c r="O37" s="100"/>
      <c r="P37" s="100"/>
      <c r="Q37" s="99"/>
      <c r="R37" s="99"/>
      <c r="S37" s="99"/>
      <c r="T37" s="99"/>
      <c r="U37" s="99"/>
      <c r="V37" s="99"/>
      <c r="W37" s="99"/>
      <c r="X37" s="101"/>
      <c r="Y37" s="94"/>
      <c r="Z37" s="94"/>
      <c r="AA37" s="818"/>
      <c r="AB37" s="818"/>
      <c r="AC37" s="818"/>
      <c r="AD37" s="818"/>
      <c r="AE37" s="97"/>
      <c r="AF37" s="96"/>
      <c r="AG37" s="96"/>
      <c r="AH37" s="96"/>
      <c r="AI37" s="96"/>
      <c r="AJ37" s="168"/>
      <c r="AK37" s="73"/>
    </row>
    <row r="38" spans="1:37" ht="13.5" customHeight="1" x14ac:dyDescent="0.2">
      <c r="A38" s="979"/>
      <c r="B38" s="467"/>
      <c r="C38" s="297"/>
      <c r="D38" s="96"/>
      <c r="E38" s="159"/>
      <c r="F38" s="159"/>
      <c r="G38" s="805" t="s">
        <v>416</v>
      </c>
      <c r="H38" s="805"/>
      <c r="I38" s="805" t="s">
        <v>307</v>
      </c>
      <c r="J38" s="805"/>
      <c r="K38" s="805" t="s">
        <v>195</v>
      </c>
      <c r="L38" s="805"/>
      <c r="M38" s="805" t="s">
        <v>62</v>
      </c>
      <c r="N38" s="805"/>
      <c r="O38" s="159"/>
      <c r="P38" s="159"/>
      <c r="Q38" s="805" t="s">
        <v>416</v>
      </c>
      <c r="R38" s="805"/>
      <c r="S38" s="805" t="s">
        <v>307</v>
      </c>
      <c r="T38" s="805"/>
      <c r="U38" s="805" t="s">
        <v>195</v>
      </c>
      <c r="V38" s="805"/>
      <c r="W38" s="805" t="s">
        <v>62</v>
      </c>
      <c r="X38" s="915"/>
      <c r="Y38" s="153"/>
      <c r="Z38" s="915"/>
      <c r="AA38" s="805" t="s">
        <v>416</v>
      </c>
      <c r="AB38" s="805"/>
      <c r="AC38" s="805" t="s">
        <v>307</v>
      </c>
      <c r="AD38" s="805"/>
      <c r="AE38" s="805" t="s">
        <v>195</v>
      </c>
      <c r="AF38" s="805"/>
      <c r="AG38" s="805" t="s">
        <v>62</v>
      </c>
      <c r="AH38" s="819"/>
      <c r="AI38" s="819"/>
      <c r="AJ38" s="168"/>
    </row>
    <row r="39" spans="1:37" ht="1.5" customHeight="1" x14ac:dyDescent="0.2">
      <c r="A39" s="979"/>
      <c r="B39" s="468"/>
      <c r="C39" s="317"/>
      <c r="D39" s="98"/>
      <c r="E39" s="98"/>
      <c r="F39" s="98"/>
      <c r="G39" s="806"/>
      <c r="H39" s="806"/>
      <c r="I39" s="806"/>
      <c r="J39" s="806"/>
      <c r="K39" s="806"/>
      <c r="L39" s="806"/>
      <c r="M39" s="806"/>
      <c r="N39" s="807"/>
      <c r="O39" s="98"/>
      <c r="P39" s="98"/>
      <c r="Q39" s="177"/>
      <c r="R39" s="806"/>
      <c r="S39" s="806"/>
      <c r="T39" s="806"/>
      <c r="U39" s="806"/>
      <c r="V39" s="806"/>
      <c r="W39" s="806"/>
      <c r="X39" s="806"/>
      <c r="Y39" s="806"/>
      <c r="Z39" s="806"/>
      <c r="AA39" s="806"/>
      <c r="AB39" s="106"/>
      <c r="AC39" s="106"/>
      <c r="AD39" s="106"/>
      <c r="AE39" s="106"/>
      <c r="AF39" s="106"/>
      <c r="AG39" s="106"/>
      <c r="AH39" s="98"/>
      <c r="AI39" s="98"/>
      <c r="AJ39" s="171"/>
    </row>
    <row r="40" spans="1:37" ht="15.75" customHeight="1" x14ac:dyDescent="0.2">
      <c r="A40" s="979"/>
      <c r="B40" s="469" t="s">
        <v>184</v>
      </c>
      <c r="D40" s="81"/>
      <c r="E40" s="166"/>
      <c r="F40" s="166"/>
      <c r="G40" s="440">
        <v>0</v>
      </c>
      <c r="H40" s="616"/>
      <c r="I40" s="561">
        <v>22.1</v>
      </c>
      <c r="J40" s="616"/>
      <c r="K40" s="561">
        <v>0</v>
      </c>
      <c r="L40" s="616"/>
      <c r="M40" s="561">
        <v>151.29499999999999</v>
      </c>
      <c r="N40" s="323"/>
      <c r="O40" s="799"/>
      <c r="P40" s="799"/>
      <c r="Q40" s="440">
        <v>19365.082999999999</v>
      </c>
      <c r="R40" s="616"/>
      <c r="S40" s="561">
        <v>4678.9215999999997</v>
      </c>
      <c r="T40" s="616"/>
      <c r="U40" s="561">
        <v>3996.72</v>
      </c>
      <c r="V40" s="616"/>
      <c r="W40" s="561">
        <v>42167.654000000002</v>
      </c>
      <c r="X40" s="799"/>
      <c r="Y40" s="800"/>
      <c r="Z40" s="800"/>
      <c r="AA40" s="440">
        <v>19365.082999999999</v>
      </c>
      <c r="AB40" s="323"/>
      <c r="AC40" s="561">
        <v>4701.0216</v>
      </c>
      <c r="AD40" s="323"/>
      <c r="AE40" s="323">
        <v>3996.72</v>
      </c>
      <c r="AF40" s="323"/>
      <c r="AG40" s="323">
        <v>42318.949000000001</v>
      </c>
      <c r="AH40" s="800"/>
      <c r="AI40" s="800"/>
      <c r="AJ40" s="176"/>
    </row>
    <row r="41" spans="1:37" ht="15.75" customHeight="1" x14ac:dyDescent="0.2">
      <c r="A41" s="979"/>
      <c r="B41" s="469" t="s">
        <v>185</v>
      </c>
      <c r="D41" s="81"/>
      <c r="E41" s="166"/>
      <c r="F41" s="166"/>
      <c r="G41" s="844">
        <v>0</v>
      </c>
      <c r="H41" s="616"/>
      <c r="I41" s="561">
        <v>0</v>
      </c>
      <c r="J41" s="616"/>
      <c r="K41" s="561">
        <v>0</v>
      </c>
      <c r="L41" s="616"/>
      <c r="M41" s="561">
        <v>0</v>
      </c>
      <c r="N41" s="323"/>
      <c r="O41" s="799"/>
      <c r="P41" s="799"/>
      <c r="Q41" s="844">
        <v>1840.34</v>
      </c>
      <c r="R41" s="616"/>
      <c r="S41" s="561">
        <v>9530.57</v>
      </c>
      <c r="T41" s="616"/>
      <c r="U41" s="561">
        <v>17363.13</v>
      </c>
      <c r="V41" s="616"/>
      <c r="W41" s="561">
        <v>26406.02</v>
      </c>
      <c r="X41" s="799"/>
      <c r="Y41" s="800"/>
      <c r="Z41" s="800"/>
      <c r="AA41" s="844">
        <v>1840.34</v>
      </c>
      <c r="AB41" s="323"/>
      <c r="AC41" s="561">
        <v>9530.57</v>
      </c>
      <c r="AD41" s="323"/>
      <c r="AE41" s="323">
        <v>17363.13</v>
      </c>
      <c r="AF41" s="323"/>
      <c r="AG41" s="323">
        <v>26406.02</v>
      </c>
      <c r="AH41" s="800"/>
      <c r="AI41" s="800"/>
      <c r="AJ41" s="176"/>
    </row>
    <row r="42" spans="1:37" ht="15.75" customHeight="1" x14ac:dyDescent="0.2">
      <c r="A42" s="979"/>
      <c r="B42" s="469" t="s">
        <v>186</v>
      </c>
      <c r="D42" s="81"/>
      <c r="E42" s="166"/>
      <c r="F42" s="166"/>
      <c r="G42" s="440">
        <v>0</v>
      </c>
      <c r="H42" s="616"/>
      <c r="I42" s="561">
        <v>0</v>
      </c>
      <c r="J42" s="616"/>
      <c r="K42" s="561">
        <v>22.68</v>
      </c>
      <c r="L42" s="616"/>
      <c r="M42" s="323">
        <v>431.82059999999996</v>
      </c>
      <c r="N42" s="323"/>
      <c r="O42" s="799"/>
      <c r="P42" s="799"/>
      <c r="Q42" s="440">
        <v>3147.0390000000002</v>
      </c>
      <c r="R42" s="616"/>
      <c r="S42" s="561">
        <v>6735.09</v>
      </c>
      <c r="T42" s="616"/>
      <c r="U42" s="561">
        <v>6290.7420299999994</v>
      </c>
      <c r="V42" s="616"/>
      <c r="W42" s="561">
        <v>17585.846170000001</v>
      </c>
      <c r="X42" s="799"/>
      <c r="Y42" s="800"/>
      <c r="Z42" s="800"/>
      <c r="AA42" s="440">
        <v>3147.0390000000002</v>
      </c>
      <c r="AB42" s="323"/>
      <c r="AC42" s="561">
        <v>6735.09</v>
      </c>
      <c r="AD42" s="323"/>
      <c r="AE42" s="323">
        <v>6313.4220299999997</v>
      </c>
      <c r="AF42" s="323"/>
      <c r="AG42" s="323">
        <v>18017.66677</v>
      </c>
      <c r="AH42" s="800"/>
      <c r="AI42" s="800"/>
      <c r="AJ42" s="176"/>
    </row>
    <row r="43" spans="1:37" ht="15.75" customHeight="1" x14ac:dyDescent="0.2">
      <c r="A43" s="979"/>
      <c r="B43" s="469" t="s">
        <v>187</v>
      </c>
      <c r="D43" s="81"/>
      <c r="E43" s="166"/>
      <c r="F43" s="166"/>
      <c r="G43" s="844">
        <v>6730</v>
      </c>
      <c r="H43" s="616"/>
      <c r="I43" s="561">
        <v>902.02</v>
      </c>
      <c r="J43" s="616"/>
      <c r="K43" s="561">
        <v>0</v>
      </c>
      <c r="L43" s="616"/>
      <c r="M43" s="323">
        <v>0</v>
      </c>
      <c r="N43" s="323"/>
      <c r="O43" s="799"/>
      <c r="P43" s="799"/>
      <c r="Q43" s="844">
        <v>21350.339</v>
      </c>
      <c r="R43" s="616"/>
      <c r="S43" s="561">
        <v>36758.909</v>
      </c>
      <c r="T43" s="616"/>
      <c r="U43" s="561">
        <v>27518.512999999999</v>
      </c>
      <c r="V43" s="616"/>
      <c r="W43" s="561">
        <v>15892.2544</v>
      </c>
      <c r="X43" s="799"/>
      <c r="Y43" s="800"/>
      <c r="Z43" s="800"/>
      <c r="AA43" s="844">
        <v>28080.339</v>
      </c>
      <c r="AB43" s="323"/>
      <c r="AC43" s="561">
        <v>37660.928999999996</v>
      </c>
      <c r="AD43" s="323"/>
      <c r="AE43" s="323">
        <v>27518.512999999999</v>
      </c>
      <c r="AF43" s="323"/>
      <c r="AG43" s="323">
        <v>15892.2544</v>
      </c>
      <c r="AH43" s="800"/>
      <c r="AI43" s="800"/>
      <c r="AJ43" s="176"/>
    </row>
    <row r="44" spans="1:37" ht="15.75" customHeight="1" x14ac:dyDescent="0.2">
      <c r="A44" s="979"/>
      <c r="B44" s="469" t="s">
        <v>188</v>
      </c>
      <c r="D44" s="81"/>
      <c r="E44" s="166"/>
      <c r="F44" s="166"/>
      <c r="G44" s="844">
        <v>0</v>
      </c>
      <c r="H44" s="616"/>
      <c r="I44" s="561">
        <v>200</v>
      </c>
      <c r="J44" s="616"/>
      <c r="K44" s="561">
        <v>0</v>
      </c>
      <c r="L44" s="616"/>
      <c r="M44" s="561">
        <v>860.28</v>
      </c>
      <c r="N44" s="323"/>
      <c r="O44" s="799"/>
      <c r="P44" s="799"/>
      <c r="Q44" s="844">
        <v>130139.887</v>
      </c>
      <c r="R44" s="616"/>
      <c r="S44" s="561">
        <v>110874.469</v>
      </c>
      <c r="T44" s="616"/>
      <c r="U44" s="561">
        <v>98186.485769999999</v>
      </c>
      <c r="V44" s="616"/>
      <c r="W44" s="561">
        <v>120167.77099999999</v>
      </c>
      <c r="X44" s="799"/>
      <c r="Y44" s="800"/>
      <c r="Z44" s="800"/>
      <c r="AA44" s="844">
        <v>130139.887</v>
      </c>
      <c r="AB44" s="323"/>
      <c r="AC44" s="561">
        <v>111074.469</v>
      </c>
      <c r="AD44" s="323"/>
      <c r="AE44" s="323">
        <v>98186.485769999999</v>
      </c>
      <c r="AF44" s="323"/>
      <c r="AG44" s="323">
        <v>121028.05099999999</v>
      </c>
      <c r="AH44" s="800"/>
      <c r="AI44" s="800"/>
      <c r="AJ44" s="176"/>
    </row>
    <row r="45" spans="1:37" ht="15.75" customHeight="1" x14ac:dyDescent="0.2">
      <c r="A45" s="979"/>
      <c r="B45" s="469" t="s">
        <v>189</v>
      </c>
      <c r="D45" s="81"/>
      <c r="E45" s="166"/>
      <c r="F45" s="166"/>
      <c r="G45" s="844">
        <v>0</v>
      </c>
      <c r="H45" s="616"/>
      <c r="I45" s="561">
        <v>1.2</v>
      </c>
      <c r="J45" s="616"/>
      <c r="K45" s="561">
        <v>0</v>
      </c>
      <c r="L45" s="616"/>
      <c r="M45" s="323">
        <v>0</v>
      </c>
      <c r="N45" s="323"/>
      <c r="O45" s="799"/>
      <c r="P45" s="799"/>
      <c r="Q45" s="844">
        <v>478136.25917999999</v>
      </c>
      <c r="R45" s="616"/>
      <c r="S45" s="561">
        <v>486097.70818999998</v>
      </c>
      <c r="T45" s="616"/>
      <c r="U45" s="561">
        <v>480053.35427999997</v>
      </c>
      <c r="V45" s="616"/>
      <c r="W45" s="561">
        <v>459325.18231999991</v>
      </c>
      <c r="X45" s="799"/>
      <c r="Y45" s="800"/>
      <c r="Z45" s="800"/>
      <c r="AA45" s="844">
        <v>478136.25917999999</v>
      </c>
      <c r="AB45" s="323"/>
      <c r="AC45" s="561">
        <v>486098.90818999999</v>
      </c>
      <c r="AD45" s="323"/>
      <c r="AE45" s="323">
        <v>480053.35427999997</v>
      </c>
      <c r="AF45" s="323"/>
      <c r="AG45" s="323">
        <v>459325.18231999991</v>
      </c>
      <c r="AH45" s="800"/>
      <c r="AI45" s="800"/>
      <c r="AJ45" s="176"/>
    </row>
    <row r="46" spans="1:37" ht="15.75" customHeight="1" x14ac:dyDescent="0.2">
      <c r="A46" s="979"/>
      <c r="B46" s="469" t="s">
        <v>190</v>
      </c>
      <c r="D46" s="81"/>
      <c r="E46" s="166"/>
      <c r="F46" s="166"/>
      <c r="G46" s="844">
        <v>0</v>
      </c>
      <c r="H46" s="616"/>
      <c r="I46" s="561">
        <v>0</v>
      </c>
      <c r="J46" s="616"/>
      <c r="K46" s="561">
        <v>0</v>
      </c>
      <c r="L46" s="616"/>
      <c r="M46" s="323">
        <v>89.51</v>
      </c>
      <c r="N46" s="323"/>
      <c r="O46" s="799"/>
      <c r="P46" s="799"/>
      <c r="Q46" s="844">
        <v>14389.661599999999</v>
      </c>
      <c r="R46" s="616"/>
      <c r="S46" s="561">
        <v>42392.419099999999</v>
      </c>
      <c r="T46" s="616"/>
      <c r="U46" s="561">
        <v>75569.606</v>
      </c>
      <c r="V46" s="616"/>
      <c r="W46" s="561">
        <v>92951.469800000006</v>
      </c>
      <c r="X46" s="799"/>
      <c r="Y46" s="800"/>
      <c r="Z46" s="800"/>
      <c r="AA46" s="844">
        <v>14389.661599999999</v>
      </c>
      <c r="AB46" s="323"/>
      <c r="AC46" s="561">
        <v>42392.419099999999</v>
      </c>
      <c r="AD46" s="323"/>
      <c r="AE46" s="323">
        <v>75569.606</v>
      </c>
      <c r="AF46" s="323"/>
      <c r="AG46" s="323">
        <v>93040.979800000001</v>
      </c>
      <c r="AH46" s="800"/>
      <c r="AI46" s="800"/>
      <c r="AJ46" s="176"/>
    </row>
    <row r="47" spans="1:37" ht="15.75" customHeight="1" x14ac:dyDescent="0.2">
      <c r="A47" s="979"/>
      <c r="B47" s="469" t="s">
        <v>191</v>
      </c>
      <c r="D47" s="81"/>
      <c r="E47" s="166"/>
      <c r="F47" s="166"/>
      <c r="G47" s="440">
        <v>19465.416160000001</v>
      </c>
      <c r="H47" s="616"/>
      <c r="I47" s="561">
        <v>7340.0986000000003</v>
      </c>
      <c r="J47" s="616"/>
      <c r="K47" s="561">
        <v>12354.409</v>
      </c>
      <c r="L47" s="616"/>
      <c r="M47" s="561">
        <v>10642.168599999999</v>
      </c>
      <c r="N47" s="323"/>
      <c r="O47" s="799"/>
      <c r="P47" s="799"/>
      <c r="Q47" s="440">
        <v>527328.69322999998</v>
      </c>
      <c r="R47" s="616"/>
      <c r="S47" s="561">
        <v>377166.54944999999</v>
      </c>
      <c r="T47" s="616"/>
      <c r="U47" s="561">
        <v>293427.40454000002</v>
      </c>
      <c r="V47" s="616"/>
      <c r="W47" s="561">
        <v>326334.74660000001</v>
      </c>
      <c r="X47" s="799"/>
      <c r="Y47" s="800"/>
      <c r="Z47" s="800"/>
      <c r="AA47" s="440">
        <v>546794.10939</v>
      </c>
      <c r="AB47" s="323"/>
      <c r="AC47" s="561">
        <v>384506.64805000002</v>
      </c>
      <c r="AD47" s="323"/>
      <c r="AE47" s="323">
        <v>305781.81354</v>
      </c>
      <c r="AF47" s="323"/>
      <c r="AG47" s="323">
        <v>336976.91519999999</v>
      </c>
      <c r="AH47" s="800"/>
      <c r="AI47" s="800"/>
      <c r="AJ47" s="176"/>
    </row>
    <row r="48" spans="1:37" ht="4.5" customHeight="1" x14ac:dyDescent="0.2">
      <c r="A48" s="979"/>
      <c r="B48" s="470"/>
      <c r="D48" s="81"/>
      <c r="E48" s="166"/>
      <c r="F48" s="166"/>
      <c r="G48" s="323"/>
      <c r="H48" s="323"/>
      <c r="I48" s="323"/>
      <c r="J48" s="323"/>
      <c r="K48" s="323"/>
      <c r="L48" s="323"/>
      <c r="M48" s="323"/>
      <c r="N48" s="800"/>
      <c r="O48" s="801"/>
      <c r="P48" s="801"/>
      <c r="Q48" s="323"/>
      <c r="R48" s="179"/>
      <c r="S48" s="179"/>
      <c r="T48" s="179"/>
      <c r="U48" s="179"/>
      <c r="V48" s="179"/>
      <c r="W48" s="179"/>
      <c r="X48" s="801"/>
      <c r="Y48" s="801"/>
      <c r="Z48" s="801"/>
      <c r="AA48" s="323"/>
      <c r="AB48" s="323"/>
      <c r="AC48" s="323"/>
      <c r="AD48" s="323"/>
      <c r="AE48" s="323"/>
      <c r="AF48" s="323"/>
      <c r="AG48" s="323"/>
      <c r="AH48" s="800"/>
      <c r="AI48" s="800"/>
      <c r="AJ48" s="176"/>
    </row>
    <row r="49" spans="1:36" ht="3" customHeight="1" x14ac:dyDescent="0.2">
      <c r="A49" s="979"/>
      <c r="B49" s="471"/>
      <c r="C49" s="326"/>
      <c r="D49" s="472"/>
      <c r="E49" s="473"/>
      <c r="F49" s="473"/>
      <c r="G49" s="177"/>
      <c r="H49" s="177"/>
      <c r="I49" s="177"/>
      <c r="J49" s="177"/>
      <c r="K49" s="177"/>
      <c r="L49" s="177"/>
      <c r="M49" s="177"/>
      <c r="N49" s="802"/>
      <c r="O49" s="802"/>
      <c r="P49" s="802"/>
      <c r="Q49" s="177"/>
      <c r="R49" s="177"/>
      <c r="S49" s="177"/>
      <c r="T49" s="177"/>
      <c r="U49" s="177"/>
      <c r="V49" s="177"/>
      <c r="W49" s="177"/>
      <c r="X49" s="802"/>
      <c r="Y49" s="802"/>
      <c r="Z49" s="802"/>
      <c r="AA49" s="177"/>
      <c r="AB49" s="177"/>
      <c r="AC49" s="177"/>
      <c r="AD49" s="177"/>
      <c r="AE49" s="177"/>
      <c r="AF49" s="177"/>
      <c r="AG49" s="177"/>
      <c r="AH49" s="802"/>
      <c r="AI49" s="802"/>
      <c r="AJ49" s="216"/>
    </row>
    <row r="50" spans="1:36" ht="3" customHeight="1" x14ac:dyDescent="0.2">
      <c r="A50" s="979"/>
      <c r="B50" s="474"/>
      <c r="D50" s="81"/>
      <c r="E50" s="166"/>
      <c r="F50" s="220"/>
      <c r="G50" s="323"/>
      <c r="H50" s="323"/>
      <c r="I50" s="323"/>
      <c r="J50" s="323"/>
      <c r="K50" s="323"/>
      <c r="L50" s="323"/>
      <c r="M50" s="323"/>
      <c r="N50" s="800"/>
      <c r="O50" s="801"/>
      <c r="P50" s="801"/>
      <c r="Q50" s="323"/>
      <c r="R50" s="323"/>
      <c r="S50" s="323"/>
      <c r="T50" s="323"/>
      <c r="U50" s="323"/>
      <c r="V50" s="323"/>
      <c r="W50" s="323"/>
      <c r="X50" s="800"/>
      <c r="Y50" s="801"/>
      <c r="Z50" s="801"/>
      <c r="AA50" s="323"/>
      <c r="AB50" s="323"/>
      <c r="AC50" s="323"/>
      <c r="AD50" s="323"/>
      <c r="AE50" s="323"/>
      <c r="AF50" s="323"/>
      <c r="AG50" s="323"/>
      <c r="AH50" s="800"/>
      <c r="AI50" s="800"/>
      <c r="AJ50" s="176"/>
    </row>
    <row r="51" spans="1:36" x14ac:dyDescent="0.2">
      <c r="A51" s="979"/>
      <c r="B51" s="469" t="s">
        <v>83</v>
      </c>
      <c r="D51" s="81"/>
      <c r="E51" s="166"/>
      <c r="F51" s="220"/>
      <c r="G51" s="492">
        <f>SUM(G40:G50)</f>
        <v>26195.416160000001</v>
      </c>
      <c r="H51" s="492"/>
      <c r="I51" s="492">
        <f>SUM(I40:I50)</f>
        <v>8465.4186000000009</v>
      </c>
      <c r="J51" s="492"/>
      <c r="K51" s="492">
        <f>SUM(K40:K50)</f>
        <v>12377.089</v>
      </c>
      <c r="L51" s="492"/>
      <c r="M51" s="492">
        <f>SUM(M40:M50)</f>
        <v>12175.074199999999</v>
      </c>
      <c r="N51" s="803"/>
      <c r="O51" s="804"/>
      <c r="P51" s="804"/>
      <c r="Q51" s="492">
        <f>SUM(Q40:Q50)</f>
        <v>1195697.30201</v>
      </c>
      <c r="R51" s="492"/>
      <c r="S51" s="492">
        <f>SUM(S40:S50)</f>
        <v>1074234.63634</v>
      </c>
      <c r="T51" s="492"/>
      <c r="U51" s="492">
        <f>SUM(U40:U50)</f>
        <v>1002405.95562</v>
      </c>
      <c r="V51" s="492"/>
      <c r="W51" s="492">
        <f>SUM(W40:W50)</f>
        <v>1100830.94429</v>
      </c>
      <c r="X51" s="803"/>
      <c r="Y51" s="803"/>
      <c r="Z51" s="803"/>
      <c r="AA51" s="492">
        <f>SUM(AA40:AA50)</f>
        <v>1221892.71817</v>
      </c>
      <c r="AB51" s="492"/>
      <c r="AC51" s="492">
        <f>SUM(AC40:AC50)</f>
        <v>1082700.0549399999</v>
      </c>
      <c r="AD51" s="492"/>
      <c r="AE51" s="492">
        <f>SUM(AE40:AE50)</f>
        <v>1014783.0446199999</v>
      </c>
      <c r="AF51" s="492"/>
      <c r="AG51" s="492">
        <f>SUM(AG40:AG50)</f>
        <v>1113006.0184899999</v>
      </c>
      <c r="AH51" s="800"/>
      <c r="AI51" s="800"/>
      <c r="AJ51" s="182"/>
    </row>
    <row r="52" spans="1:36" ht="10.5" customHeight="1" x14ac:dyDescent="0.2">
      <c r="A52" s="979"/>
      <c r="B52" s="470" t="s">
        <v>84</v>
      </c>
      <c r="D52" s="81"/>
      <c r="E52" s="81"/>
      <c r="F52" s="81"/>
      <c r="G52" s="84"/>
      <c r="H52" s="84"/>
      <c r="I52" s="84"/>
      <c r="J52" s="84"/>
      <c r="K52" s="482"/>
      <c r="L52" s="483"/>
      <c r="M52" s="483"/>
      <c r="N52" s="483"/>
      <c r="O52" s="483"/>
      <c r="P52" s="483"/>
      <c r="Q52" s="482"/>
      <c r="R52" s="482"/>
      <c r="S52" s="482"/>
      <c r="T52" s="482"/>
      <c r="U52" s="482"/>
      <c r="V52" s="483"/>
      <c r="W52" s="483"/>
      <c r="X52" s="490"/>
      <c r="Y52" s="483"/>
      <c r="Z52" s="483"/>
      <c r="AA52" s="482"/>
      <c r="AB52" s="482"/>
      <c r="AC52" s="482"/>
      <c r="AD52" s="482"/>
      <c r="AE52" s="482"/>
      <c r="AF52" s="483"/>
      <c r="AG52" s="483"/>
      <c r="AH52" s="483"/>
      <c r="AI52" s="483"/>
      <c r="AJ52" s="176"/>
    </row>
    <row r="53" spans="1:36" ht="3" customHeight="1" thickBot="1" x14ac:dyDescent="0.25">
      <c r="A53" s="979"/>
      <c r="B53" s="140"/>
      <c r="C53" s="144"/>
      <c r="D53" s="144"/>
      <c r="E53" s="144"/>
      <c r="F53" s="144"/>
      <c r="G53" s="475"/>
      <c r="H53" s="475"/>
      <c r="I53" s="475"/>
      <c r="J53" s="475"/>
      <c r="K53" s="475"/>
      <c r="L53" s="144"/>
      <c r="M53" s="144"/>
      <c r="N53" s="144"/>
      <c r="O53" s="144"/>
      <c r="P53" s="144"/>
      <c r="Q53" s="475"/>
      <c r="R53" s="475"/>
      <c r="S53" s="475"/>
      <c r="T53" s="475"/>
      <c r="U53" s="475"/>
      <c r="V53" s="144"/>
      <c r="W53" s="144"/>
      <c r="X53" s="144"/>
      <c r="Y53" s="144"/>
      <c r="Z53" s="144"/>
      <c r="AA53" s="475"/>
      <c r="AB53" s="475"/>
      <c r="AC53" s="475"/>
      <c r="AD53" s="475"/>
      <c r="AE53" s="475"/>
      <c r="AF53" s="144"/>
      <c r="AG53" s="144"/>
      <c r="AH53" s="144"/>
      <c r="AI53" s="144"/>
      <c r="AJ53" s="183"/>
    </row>
    <row r="54" spans="1:36" ht="21.75" hidden="1" customHeight="1" x14ac:dyDescent="0.2">
      <c r="A54" s="979"/>
      <c r="B54" s="140"/>
      <c r="C54" s="144"/>
      <c r="D54" s="144"/>
      <c r="E54" s="144"/>
      <c r="F54" s="144"/>
      <c r="G54" s="475"/>
      <c r="H54" s="475"/>
      <c r="I54" s="475"/>
      <c r="J54" s="475"/>
      <c r="K54" s="475"/>
      <c r="L54" s="144"/>
      <c r="M54" s="144"/>
      <c r="N54" s="144"/>
      <c r="O54" s="144"/>
      <c r="P54" s="144"/>
      <c r="Q54" s="475"/>
      <c r="R54" s="475"/>
      <c r="S54" s="475"/>
      <c r="T54" s="475"/>
      <c r="U54" s="475"/>
      <c r="V54" s="144"/>
      <c r="W54" s="144"/>
      <c r="X54" s="144"/>
      <c r="Y54" s="144"/>
      <c r="Z54" s="144"/>
      <c r="AA54" s="475"/>
      <c r="AB54" s="475"/>
      <c r="AC54" s="475"/>
      <c r="AD54" s="475"/>
      <c r="AE54" s="475"/>
      <c r="AF54" s="144"/>
      <c r="AG54" s="144"/>
      <c r="AH54" s="144"/>
      <c r="AI54" s="144"/>
      <c r="AJ54" s="183"/>
    </row>
    <row r="55" spans="1:36" ht="15" customHeight="1" x14ac:dyDescent="0.25">
      <c r="B55" s="138" t="s">
        <v>196</v>
      </c>
    </row>
    <row r="56" spans="1:36" ht="11.25" customHeight="1" x14ac:dyDescent="0.2">
      <c r="B56" s="138" t="s">
        <v>139</v>
      </c>
    </row>
    <row r="57" spans="1:36" ht="11.25" customHeight="1" x14ac:dyDescent="0.2">
      <c r="B57" s="138" t="s">
        <v>161</v>
      </c>
    </row>
    <row r="58" spans="1:36" x14ac:dyDescent="0.2">
      <c r="B58" s="283"/>
    </row>
  </sheetData>
  <mergeCells count="12">
    <mergeCell ref="AF3:AJ3"/>
    <mergeCell ref="A4:A54"/>
    <mergeCell ref="AG4:AJ4"/>
    <mergeCell ref="M11:O11"/>
    <mergeCell ref="M12:O12"/>
    <mergeCell ref="W11:Y11"/>
    <mergeCell ref="W12:Y12"/>
    <mergeCell ref="AG11:AI11"/>
    <mergeCell ref="AG12:AI12"/>
    <mergeCell ref="G11:K11"/>
    <mergeCell ref="Q11:U11"/>
    <mergeCell ref="AA11:AE11"/>
  </mergeCells>
  <printOptions verticalCentered="1"/>
  <pageMargins left="0.11811023622047245" right="0.11811023622047245" top="0.51181102362204722" bottom="0.23622047244094491" header="0.51181102362204722" footer="0.51181102362204722"/>
  <pageSetup paperSize="9" scale="86" orientation="landscape" horizontalDpi="4294967293" r:id="rId1"/>
  <headerFooter alignWithMargins="0"/>
  <ignoredErrors>
    <ignoredError sqref="R29 AB29 V29 AF29" unlocked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00B0F0"/>
  </sheetPr>
  <dimension ref="A1:AI49"/>
  <sheetViews>
    <sheetView zoomScaleNormal="100" zoomScaleSheetLayoutView="100" workbookViewId="0"/>
  </sheetViews>
  <sheetFormatPr defaultColWidth="7.6640625" defaultRowHeight="10.199999999999999" x14ac:dyDescent="0.2"/>
  <cols>
    <col min="1" max="1" width="3.6640625" style="197" customWidth="1"/>
    <col min="2" max="2" width="1.5546875" style="197" customWidth="1"/>
    <col min="3" max="3" width="10.44140625" style="197" customWidth="1"/>
    <col min="4" max="4" width="7" style="197" customWidth="1"/>
    <col min="5" max="5" width="1.33203125" style="197" customWidth="1"/>
    <col min="6" max="6" width="9" style="197" customWidth="1"/>
    <col min="7" max="7" width="1.6640625" style="197" customWidth="1"/>
    <col min="8" max="8" width="8.33203125" style="197" customWidth="1"/>
    <col min="9" max="9" width="1.5546875" style="197" customWidth="1"/>
    <col min="10" max="10" width="8.33203125" style="197" customWidth="1"/>
    <col min="11" max="11" width="1.88671875" style="197" customWidth="1"/>
    <col min="12" max="12" width="8.33203125" style="197" customWidth="1"/>
    <col min="13" max="13" width="1.44140625" style="197" customWidth="1"/>
    <col min="14" max="14" width="7.6640625" style="197" customWidth="1"/>
    <col min="15" max="15" width="1.6640625" style="197" customWidth="1"/>
    <col min="16" max="16" width="8.33203125" style="197" customWidth="1"/>
    <col min="17" max="17" width="2.33203125" style="197" customWidth="1"/>
    <col min="18" max="18" width="5" style="197" customWidth="1"/>
    <col min="19" max="19" width="10" style="197" customWidth="1"/>
    <col min="20" max="20" width="1.6640625" style="197" customWidth="1"/>
    <col min="21" max="21" width="8.5546875" style="197" customWidth="1"/>
    <col min="22" max="22" width="2" style="197" customWidth="1"/>
    <col min="23" max="23" width="11.6640625" style="197" customWidth="1"/>
    <col min="24" max="24" width="2.6640625" style="197" customWidth="1"/>
    <col min="25" max="25" width="11.6640625" style="197" customWidth="1"/>
    <col min="26" max="26" width="4" style="197" customWidth="1"/>
    <col min="27" max="27" width="2.44140625" style="197" customWidth="1"/>
    <col min="28" max="28" width="12.6640625" style="197" bestFit="1" customWidth="1"/>
    <col min="29" max="16384" width="7.6640625" style="197"/>
  </cols>
  <sheetData>
    <row r="1" spans="1:27" ht="12" customHeight="1" x14ac:dyDescent="0.25">
      <c r="B1" s="351" t="s">
        <v>197</v>
      </c>
      <c r="S1" s="351" t="s">
        <v>198</v>
      </c>
      <c r="T1" s="351"/>
    </row>
    <row r="2" spans="1:27" ht="12" customHeight="1" x14ac:dyDescent="0.2">
      <c r="B2" s="352" t="s">
        <v>199</v>
      </c>
      <c r="S2" s="391" t="s">
        <v>200</v>
      </c>
      <c r="T2" s="391"/>
      <c r="V2" s="389"/>
      <c r="W2" s="389"/>
      <c r="X2" s="389"/>
    </row>
    <row r="3" spans="1:27" ht="12" customHeight="1" x14ac:dyDescent="0.2"/>
    <row r="4" spans="1:27" ht="12" customHeight="1" x14ac:dyDescent="0.2"/>
    <row r="5" spans="1:27" ht="12" customHeight="1" x14ac:dyDescent="0.25">
      <c r="N5" s="1005" t="s">
        <v>201</v>
      </c>
      <c r="O5" s="1005"/>
      <c r="P5" s="1005"/>
      <c r="Q5" s="1005"/>
      <c r="Y5" s="1006" t="s">
        <v>2</v>
      </c>
      <c r="Z5" s="1007"/>
    </row>
    <row r="6" spans="1:27" ht="12" customHeight="1" x14ac:dyDescent="0.25">
      <c r="A6" s="1010">
        <v>23</v>
      </c>
      <c r="O6" s="382" t="s">
        <v>96</v>
      </c>
      <c r="R6" s="392"/>
      <c r="Y6" s="1008" t="s">
        <v>202</v>
      </c>
      <c r="Z6" s="1009"/>
      <c r="AA6" s="392"/>
    </row>
    <row r="7" spans="1:27" ht="6.75" customHeight="1" x14ac:dyDescent="0.2">
      <c r="A7" s="1010"/>
      <c r="N7" s="381"/>
      <c r="O7" s="369"/>
      <c r="P7" s="369"/>
    </row>
    <row r="8" spans="1:27" x14ac:dyDescent="0.2">
      <c r="A8" s="1010"/>
      <c r="B8" s="353"/>
      <c r="C8" s="354"/>
      <c r="D8" s="354"/>
      <c r="E8" s="354"/>
      <c r="F8" s="354"/>
      <c r="G8" s="354"/>
      <c r="H8" s="354"/>
      <c r="I8" s="354"/>
      <c r="J8" s="354"/>
      <c r="K8" s="354"/>
      <c r="L8" s="354"/>
      <c r="M8" s="354"/>
      <c r="N8" s="383"/>
      <c r="O8" s="383"/>
      <c r="P8" s="383"/>
      <c r="Q8" s="393"/>
      <c r="S8" s="353"/>
      <c r="T8" s="354"/>
      <c r="U8" s="354"/>
      <c r="V8" s="354"/>
      <c r="W8" s="354"/>
      <c r="X8" s="354"/>
      <c r="Y8" s="354"/>
      <c r="Z8" s="393"/>
    </row>
    <row r="9" spans="1:27" ht="12.75" customHeight="1" x14ac:dyDescent="0.2">
      <c r="A9" s="1010"/>
      <c r="B9" s="355"/>
      <c r="C9" s="356"/>
      <c r="D9" s="356" t="s">
        <v>203</v>
      </c>
      <c r="E9" s="356"/>
      <c r="F9" s="1011">
        <v>2021</v>
      </c>
      <c r="G9" s="1011"/>
      <c r="H9" s="1011"/>
      <c r="I9" s="1011"/>
      <c r="J9" s="1011"/>
      <c r="K9" s="384"/>
      <c r="L9" s="1011">
        <v>2020</v>
      </c>
      <c r="M9" s="1011"/>
      <c r="N9" s="1011"/>
      <c r="O9" s="1011"/>
      <c r="P9" s="1011"/>
      <c r="Q9" s="394"/>
      <c r="S9" s="395" t="s">
        <v>50</v>
      </c>
      <c r="T9" s="365"/>
      <c r="U9" s="365"/>
      <c r="V9" s="357"/>
      <c r="W9" s="396" t="s">
        <v>12</v>
      </c>
      <c r="X9" s="365"/>
      <c r="Y9" s="356" t="s">
        <v>204</v>
      </c>
      <c r="Z9" s="394"/>
    </row>
    <row r="10" spans="1:27" x14ac:dyDescent="0.2">
      <c r="A10" s="1010"/>
      <c r="B10" s="355"/>
      <c r="C10" s="356"/>
      <c r="D10" s="356" t="s">
        <v>24</v>
      </c>
      <c r="E10" s="356"/>
      <c r="F10" s="357"/>
      <c r="G10" s="357"/>
      <c r="H10" s="357"/>
      <c r="I10" s="357"/>
      <c r="J10" s="357"/>
      <c r="K10" s="385"/>
      <c r="L10" s="357"/>
      <c r="M10" s="357"/>
      <c r="N10" s="357"/>
      <c r="O10" s="357"/>
      <c r="P10" s="357"/>
      <c r="Q10" s="397"/>
      <c r="R10" s="389"/>
      <c r="S10" s="398" t="s">
        <v>52</v>
      </c>
      <c r="T10" s="399"/>
      <c r="U10" s="365"/>
      <c r="V10" s="400"/>
      <c r="W10" s="401" t="s">
        <v>18</v>
      </c>
      <c r="X10" s="365"/>
      <c r="Y10" s="356" t="s">
        <v>205</v>
      </c>
      <c r="Z10" s="394"/>
    </row>
    <row r="11" spans="1:27" x14ac:dyDescent="0.2">
      <c r="A11" s="1010"/>
      <c r="B11" s="355"/>
      <c r="C11" s="356"/>
      <c r="D11" s="356" t="s">
        <v>206</v>
      </c>
      <c r="E11" s="356"/>
      <c r="F11" s="358"/>
      <c r="G11" s="358"/>
      <c r="H11" s="358"/>
      <c r="I11" s="358"/>
      <c r="J11" s="358"/>
      <c r="K11" s="385"/>
      <c r="L11" s="358"/>
      <c r="M11" s="358"/>
      <c r="N11" s="358"/>
      <c r="O11" s="358"/>
      <c r="P11" s="358"/>
      <c r="Q11" s="397"/>
      <c r="R11" s="389"/>
      <c r="S11" s="398"/>
      <c r="T11" s="402"/>
      <c r="U11" s="365"/>
      <c r="V11" s="365"/>
      <c r="W11" s="365"/>
      <c r="X11" s="365"/>
      <c r="Y11" s="364" t="s">
        <v>207</v>
      </c>
      <c r="Z11" s="394"/>
    </row>
    <row r="12" spans="1:27" ht="11.25" customHeight="1" x14ac:dyDescent="0.2">
      <c r="A12" s="1010"/>
      <c r="B12" s="355"/>
      <c r="C12" s="359"/>
      <c r="D12" s="359" t="s">
        <v>208</v>
      </c>
      <c r="E12" s="359"/>
      <c r="F12" s="360"/>
      <c r="G12" s="360"/>
      <c r="H12" s="360"/>
      <c r="I12" s="360"/>
      <c r="J12" s="360"/>
      <c r="K12" s="386"/>
      <c r="L12" s="360"/>
      <c r="M12" s="360"/>
      <c r="N12" s="360"/>
      <c r="O12" s="386"/>
      <c r="P12" s="360"/>
      <c r="Q12" s="397"/>
      <c r="R12" s="389"/>
      <c r="S12" s="355"/>
      <c r="T12" s="365"/>
      <c r="U12" s="365"/>
      <c r="V12" s="357"/>
      <c r="W12" s="357"/>
      <c r="X12" s="365"/>
      <c r="Y12" s="364" t="s">
        <v>209</v>
      </c>
      <c r="Z12" s="394"/>
    </row>
    <row r="13" spans="1:27" ht="12" customHeight="1" x14ac:dyDescent="0.2">
      <c r="A13" s="1010"/>
      <c r="B13" s="355"/>
      <c r="C13" s="359"/>
      <c r="D13" s="359" t="s">
        <v>210</v>
      </c>
      <c r="E13" s="359"/>
      <c r="F13" s="947" t="s">
        <v>429</v>
      </c>
      <c r="G13" s="856"/>
      <c r="H13" s="972" t="s">
        <v>423</v>
      </c>
      <c r="I13" s="972"/>
      <c r="J13" s="972" t="s">
        <v>422</v>
      </c>
      <c r="K13" s="856"/>
      <c r="L13" s="944" t="s">
        <v>41</v>
      </c>
      <c r="M13" s="944"/>
      <c r="N13" s="972" t="s">
        <v>423</v>
      </c>
      <c r="O13" s="972"/>
      <c r="P13" s="972" t="s">
        <v>422</v>
      </c>
      <c r="Q13" s="394"/>
      <c r="S13" s="355"/>
      <c r="T13" s="365"/>
      <c r="U13" s="365"/>
      <c r="V13" s="357"/>
      <c r="W13" s="400"/>
      <c r="X13" s="365"/>
      <c r="Y13" s="364"/>
      <c r="Z13" s="394"/>
    </row>
    <row r="14" spans="1:27" ht="10.5" customHeight="1" x14ac:dyDescent="0.2">
      <c r="A14" s="1010"/>
      <c r="B14" s="362"/>
      <c r="C14" s="356" t="s">
        <v>211</v>
      </c>
      <c r="D14" s="359" t="s">
        <v>212</v>
      </c>
      <c r="E14" s="359"/>
      <c r="F14" s="862"/>
      <c r="G14" s="359"/>
      <c r="H14" s="862"/>
      <c r="I14" s="359"/>
      <c r="J14" s="862"/>
      <c r="K14" s="359"/>
      <c r="L14" s="862"/>
      <c r="M14" s="385"/>
      <c r="N14" s="862"/>
      <c r="O14" s="385"/>
      <c r="P14" s="862"/>
      <c r="Q14" s="397"/>
      <c r="R14" s="389"/>
      <c r="S14" s="355"/>
      <c r="T14" s="365"/>
      <c r="U14" s="365"/>
      <c r="V14" s="400"/>
      <c r="W14" s="365"/>
      <c r="X14" s="365"/>
      <c r="Y14" s="400"/>
      <c r="Z14" s="394"/>
    </row>
    <row r="15" spans="1:27" x14ac:dyDescent="0.2">
      <c r="A15" s="1010"/>
      <c r="B15" s="363"/>
      <c r="C15" s="364" t="s">
        <v>213</v>
      </c>
      <c r="D15" s="365"/>
      <c r="E15" s="365"/>
      <c r="F15" s="361"/>
      <c r="G15" s="859"/>
      <c r="H15" s="361"/>
      <c r="I15" s="974"/>
      <c r="J15" s="361"/>
      <c r="K15" s="859"/>
      <c r="L15" s="361"/>
      <c r="M15" s="834"/>
      <c r="N15" s="361"/>
      <c r="O15" s="971"/>
      <c r="P15" s="361"/>
      <c r="Q15" s="403"/>
      <c r="R15" s="389"/>
      <c r="S15" s="355"/>
      <c r="T15" s="365"/>
      <c r="U15" s="365"/>
      <c r="V15" s="400"/>
      <c r="W15" s="365"/>
      <c r="X15" s="365"/>
      <c r="Y15" s="400"/>
      <c r="Z15" s="394"/>
    </row>
    <row r="16" spans="1:27" x14ac:dyDescent="0.2">
      <c r="A16" s="1010"/>
      <c r="B16" s="366"/>
      <c r="C16" s="367"/>
      <c r="D16" s="367"/>
      <c r="E16" s="367"/>
      <c r="F16" s="367"/>
      <c r="G16" s="367"/>
      <c r="H16" s="367"/>
      <c r="I16" s="367"/>
      <c r="J16" s="367"/>
      <c r="K16" s="367"/>
      <c r="L16" s="367"/>
      <c r="M16" s="387"/>
      <c r="N16" s="367"/>
      <c r="O16" s="387"/>
      <c r="P16" s="367"/>
      <c r="Q16" s="404"/>
      <c r="R16" s="389"/>
      <c r="S16" s="405"/>
      <c r="T16" s="367"/>
      <c r="U16" s="367"/>
      <c r="V16" s="367"/>
      <c r="W16" s="367"/>
      <c r="X16" s="367"/>
      <c r="Y16" s="367"/>
      <c r="Z16" s="438"/>
    </row>
    <row r="17" spans="1:28" ht="10.95" customHeight="1" x14ac:dyDescent="0.2">
      <c r="A17" s="1010"/>
      <c r="B17" s="368"/>
      <c r="C17" s="369"/>
      <c r="D17" s="369"/>
      <c r="E17" s="369"/>
      <c r="F17" s="276"/>
      <c r="G17" s="276"/>
      <c r="H17" s="276"/>
      <c r="I17" s="276"/>
      <c r="J17" s="276"/>
      <c r="K17" s="276"/>
      <c r="L17" s="276"/>
      <c r="M17" s="321"/>
      <c r="N17" s="276"/>
      <c r="O17" s="321"/>
      <c r="P17" s="276"/>
      <c r="Q17" s="406"/>
      <c r="R17" s="389"/>
      <c r="S17" s="407"/>
      <c r="T17" s="369"/>
      <c r="U17" s="369"/>
      <c r="V17" s="369"/>
      <c r="W17" s="369"/>
      <c r="X17" s="369"/>
      <c r="Y17" s="369"/>
      <c r="Z17" s="436"/>
    </row>
    <row r="18" spans="1:28" s="276" customFormat="1" ht="10.95" customHeight="1" x14ac:dyDescent="0.2">
      <c r="A18" s="1010"/>
      <c r="B18" s="370"/>
      <c r="C18" s="321"/>
      <c r="D18" s="321"/>
      <c r="E18" s="321"/>
      <c r="F18" s="134"/>
      <c r="G18" s="134"/>
      <c r="H18" s="134"/>
      <c r="I18" s="134"/>
      <c r="J18" s="134"/>
      <c r="K18" s="134"/>
      <c r="L18" s="134"/>
      <c r="M18" s="129"/>
      <c r="N18" s="134"/>
      <c r="O18" s="129"/>
      <c r="P18" s="134"/>
      <c r="Q18" s="408"/>
      <c r="R18" s="409"/>
      <c r="S18" s="370"/>
      <c r="T18" s="321"/>
      <c r="U18" s="321"/>
      <c r="V18" s="321"/>
      <c r="W18" s="321"/>
      <c r="X18" s="321"/>
      <c r="Y18" s="321"/>
      <c r="Z18" s="435"/>
      <c r="AB18" s="439"/>
    </row>
    <row r="19" spans="1:28" s="276" customFormat="1" ht="10.95" customHeight="1" x14ac:dyDescent="0.2">
      <c r="A19" s="1010"/>
      <c r="B19" s="370"/>
      <c r="C19" s="320" t="s">
        <v>214</v>
      </c>
      <c r="D19" s="954"/>
      <c r="E19" s="321"/>
      <c r="F19" s="26">
        <v>345.79700000000003</v>
      </c>
      <c r="G19" s="371"/>
      <c r="H19" s="26">
        <v>325.50299999999999</v>
      </c>
      <c r="I19" s="371"/>
      <c r="J19" s="26">
        <v>345.86700000000002</v>
      </c>
      <c r="K19" s="371"/>
      <c r="L19" s="26">
        <v>515.16499999999996</v>
      </c>
      <c r="M19" s="147"/>
      <c r="N19" s="26">
        <v>500.95100000000002</v>
      </c>
      <c r="O19" s="147"/>
      <c r="P19" s="26">
        <v>396.036</v>
      </c>
      <c r="Q19" s="410"/>
      <c r="R19" s="409"/>
      <c r="S19" s="411">
        <v>2020</v>
      </c>
      <c r="T19" s="134"/>
      <c r="U19" s="495"/>
      <c r="V19" s="908"/>
      <c r="W19" s="26">
        <v>34453</v>
      </c>
      <c r="X19" s="26"/>
      <c r="Y19" s="26">
        <v>24788</v>
      </c>
      <c r="Z19" s="876"/>
      <c r="AB19" s="951"/>
    </row>
    <row r="20" spans="1:28" s="276" customFormat="1" ht="10.95" customHeight="1" x14ac:dyDescent="0.2">
      <c r="A20" s="1010"/>
      <c r="B20" s="370"/>
      <c r="C20" s="372" t="s">
        <v>215</v>
      </c>
      <c r="D20" s="955"/>
      <c r="E20" s="321"/>
      <c r="F20" s="26"/>
      <c r="G20" s="371"/>
      <c r="H20" s="26"/>
      <c r="I20" s="371"/>
      <c r="J20" s="26"/>
      <c r="K20" s="371"/>
      <c r="L20" s="26"/>
      <c r="M20" s="26"/>
      <c r="N20" s="26"/>
      <c r="O20" s="26"/>
      <c r="P20" s="26"/>
      <c r="Q20" s="410"/>
      <c r="R20" s="409"/>
      <c r="S20" s="411"/>
      <c r="T20" s="412"/>
      <c r="U20" s="413"/>
      <c r="V20" s="129"/>
      <c r="W20" s="129"/>
      <c r="X20" s="129"/>
      <c r="Y20" s="440"/>
      <c r="Z20" s="410"/>
      <c r="AB20" s="277"/>
    </row>
    <row r="21" spans="1:28" s="276" customFormat="1" ht="10.95" customHeight="1" x14ac:dyDescent="0.2">
      <c r="A21" s="1010"/>
      <c r="B21" s="373"/>
      <c r="C21" s="321"/>
      <c r="D21" s="956"/>
      <c r="E21" s="321"/>
      <c r="F21" s="26"/>
      <c r="G21" s="371"/>
      <c r="H21" s="26"/>
      <c r="I21" s="371"/>
      <c r="J21" s="26"/>
      <c r="K21" s="371"/>
      <c r="L21" s="26"/>
      <c r="M21" s="26"/>
      <c r="N21" s="26"/>
      <c r="O21" s="26"/>
      <c r="P21" s="26"/>
      <c r="Q21" s="410"/>
      <c r="R21" s="409"/>
      <c r="S21" s="411">
        <v>2019</v>
      </c>
      <c r="T21" s="134"/>
      <c r="U21" s="148"/>
      <c r="V21" s="148"/>
      <c r="W21" s="26">
        <v>41338</v>
      </c>
      <c r="X21" s="26"/>
      <c r="Y21" s="26">
        <v>29437</v>
      </c>
      <c r="Z21" s="435"/>
      <c r="AB21" s="277"/>
    </row>
    <row r="22" spans="1:28" s="276" customFormat="1" ht="10.95" customHeight="1" x14ac:dyDescent="0.2">
      <c r="A22" s="1010"/>
      <c r="B22" s="373"/>
      <c r="C22" s="321"/>
      <c r="D22" s="956"/>
      <c r="E22" s="321"/>
      <c r="F22" s="26"/>
      <c r="G22" s="371"/>
      <c r="H22" s="26"/>
      <c r="I22" s="371"/>
      <c r="J22" s="26"/>
      <c r="K22" s="371"/>
      <c r="L22" s="26"/>
      <c r="M22" s="26"/>
      <c r="N22" s="26"/>
      <c r="O22" s="26"/>
      <c r="P22" s="26"/>
      <c r="Q22" s="410"/>
      <c r="R22" s="409"/>
      <c r="S22" s="411"/>
      <c r="T22" s="412"/>
      <c r="U22" s="413"/>
      <c r="V22" s="129"/>
      <c r="W22" s="129"/>
      <c r="X22" s="129"/>
      <c r="Y22" s="440"/>
      <c r="Z22" s="410"/>
      <c r="AB22" s="277"/>
    </row>
    <row r="23" spans="1:28" s="276" customFormat="1" ht="10.95" customHeight="1" x14ac:dyDescent="0.2">
      <c r="A23" s="1010"/>
      <c r="B23" s="373"/>
      <c r="C23" s="321"/>
      <c r="D23" s="956"/>
      <c r="E23" s="321"/>
      <c r="F23" s="26"/>
      <c r="G23" s="371"/>
      <c r="H23" s="26"/>
      <c r="I23" s="371"/>
      <c r="J23" s="26"/>
      <c r="K23" s="371"/>
      <c r="L23" s="26"/>
      <c r="M23" s="26"/>
      <c r="N23" s="26"/>
      <c r="O23" s="26"/>
      <c r="P23" s="26"/>
      <c r="Q23" s="410"/>
      <c r="R23" s="409"/>
      <c r="S23" s="411">
        <v>2018</v>
      </c>
      <c r="T23" s="134"/>
      <c r="U23" s="148"/>
      <c r="V23" s="148"/>
      <c r="W23" s="26">
        <v>41071</v>
      </c>
      <c r="X23" s="26"/>
      <c r="Y23" s="26">
        <v>29636</v>
      </c>
      <c r="Z23" s="435"/>
      <c r="AB23" s="277"/>
    </row>
    <row r="24" spans="1:28" s="276" customFormat="1" ht="10.95" customHeight="1" x14ac:dyDescent="0.2">
      <c r="A24" s="1010"/>
      <c r="B24" s="373"/>
      <c r="C24" s="321"/>
      <c r="D24" s="956"/>
      <c r="E24" s="321"/>
      <c r="F24" s="26"/>
      <c r="G24" s="371"/>
      <c r="H24" s="26"/>
      <c r="I24" s="371"/>
      <c r="J24" s="26"/>
      <c r="K24" s="371"/>
      <c r="L24" s="26"/>
      <c r="M24" s="26"/>
      <c r="N24" s="26"/>
      <c r="O24" s="26"/>
      <c r="P24" s="26"/>
      <c r="Q24" s="410"/>
      <c r="R24" s="415"/>
      <c r="S24" s="411"/>
      <c r="T24" s="412"/>
      <c r="U24" s="413"/>
      <c r="V24" s="129"/>
      <c r="W24" s="129"/>
      <c r="X24" s="129"/>
      <c r="Y24" s="440"/>
      <c r="Z24" s="410"/>
      <c r="AB24" s="277"/>
    </row>
    <row r="25" spans="1:28" s="276" customFormat="1" ht="10.95" customHeight="1" x14ac:dyDescent="0.2">
      <c r="A25" s="1010"/>
      <c r="B25" s="373"/>
      <c r="C25" s="321"/>
      <c r="D25" s="956"/>
      <c r="E25" s="321"/>
      <c r="F25" s="26"/>
      <c r="G25" s="371"/>
      <c r="H25" s="26"/>
      <c r="I25" s="371"/>
      <c r="J25" s="26"/>
      <c r="K25" s="371"/>
      <c r="L25" s="26"/>
      <c r="M25" s="26"/>
      <c r="N25" s="26"/>
      <c r="O25" s="26"/>
      <c r="P25" s="26"/>
      <c r="Q25" s="410"/>
      <c r="R25" s="415"/>
      <c r="S25" s="411">
        <v>2017</v>
      </c>
      <c r="T25" s="412"/>
      <c r="U25" s="414"/>
      <c r="V25" s="126"/>
      <c r="W25" s="126">
        <v>45792</v>
      </c>
      <c r="X25" s="126"/>
      <c r="Y25" s="157">
        <v>21393</v>
      </c>
      <c r="Z25" s="410"/>
      <c r="AB25" s="277"/>
    </row>
    <row r="26" spans="1:28" s="276" customFormat="1" x14ac:dyDescent="0.2">
      <c r="A26" s="1010"/>
      <c r="B26" s="373"/>
      <c r="C26" s="321"/>
      <c r="D26" s="321"/>
      <c r="E26" s="321"/>
      <c r="F26" s="26"/>
      <c r="G26" s="371"/>
      <c r="H26" s="26"/>
      <c r="I26" s="371"/>
      <c r="J26" s="26"/>
      <c r="K26" s="371"/>
      <c r="L26" s="26"/>
      <c r="M26" s="26"/>
      <c r="N26" s="26"/>
      <c r="O26" s="26"/>
      <c r="P26" s="26"/>
      <c r="Q26" s="410"/>
      <c r="R26" s="416"/>
      <c r="S26" s="417"/>
      <c r="T26" s="418"/>
      <c r="U26" s="388"/>
      <c r="V26" s="321"/>
      <c r="W26" s="129"/>
      <c r="X26" s="129"/>
      <c r="Y26" s="440"/>
      <c r="Z26" s="410"/>
      <c r="AB26" s="277"/>
    </row>
    <row r="27" spans="1:28" s="276" customFormat="1" ht="11.4" x14ac:dyDescent="0.2">
      <c r="A27" s="1010"/>
      <c r="B27" s="374"/>
      <c r="C27" s="320" t="s">
        <v>216</v>
      </c>
      <c r="D27" s="320"/>
      <c r="E27" s="321"/>
      <c r="F27" s="26">
        <v>261761.74</v>
      </c>
      <c r="G27" s="371"/>
      <c r="H27" s="26">
        <v>247886.55900000001</v>
      </c>
      <c r="I27" s="371"/>
      <c r="J27" s="26">
        <v>259218.47099999999</v>
      </c>
      <c r="K27" s="371"/>
      <c r="L27" s="26">
        <v>225149.446</v>
      </c>
      <c r="M27" s="147"/>
      <c r="N27" s="26">
        <v>234306.443</v>
      </c>
      <c r="O27" s="147"/>
      <c r="P27" s="26">
        <v>233744.72899999999</v>
      </c>
      <c r="Q27" s="410"/>
      <c r="R27" s="419"/>
      <c r="S27" s="411">
        <v>2021</v>
      </c>
      <c r="T27" s="421"/>
      <c r="U27" s="495" t="s">
        <v>430</v>
      </c>
      <c r="V27" s="908"/>
      <c r="W27" s="26">
        <v>34054.898000000001</v>
      </c>
      <c r="X27" s="26"/>
      <c r="Y27" s="26">
        <v>23773.21</v>
      </c>
      <c r="Z27" s="435"/>
      <c r="AB27" s="950"/>
    </row>
    <row r="28" spans="1:28" s="276" customFormat="1" x14ac:dyDescent="0.2">
      <c r="A28" s="1010"/>
      <c r="B28" s="375"/>
      <c r="C28" s="372" t="s">
        <v>217</v>
      </c>
      <c r="D28" s="372"/>
      <c r="E28" s="321"/>
      <c r="F28" s="26"/>
      <c r="G28" s="371"/>
      <c r="H28" s="26"/>
      <c r="I28" s="371"/>
      <c r="J28" s="26"/>
      <c r="K28" s="371"/>
      <c r="L28" s="26"/>
      <c r="M28" s="26"/>
      <c r="N28" s="26"/>
      <c r="O28" s="26"/>
      <c r="P28" s="26"/>
      <c r="Q28" s="410"/>
      <c r="R28" s="415"/>
      <c r="S28" s="420"/>
      <c r="T28" s="388"/>
      <c r="U28" s="451"/>
      <c r="V28" s="150"/>
      <c r="W28" s="958"/>
      <c r="X28" s="958"/>
      <c r="Y28" s="959"/>
      <c r="Z28" s="432"/>
      <c r="AA28" s="419"/>
      <c r="AB28" s="949"/>
    </row>
    <row r="29" spans="1:28" s="276" customFormat="1" ht="10.95" customHeight="1" x14ac:dyDescent="0.2">
      <c r="A29" s="1010"/>
      <c r="B29" s="373"/>
      <c r="C29" s="321"/>
      <c r="D29" s="321"/>
      <c r="E29" s="321"/>
      <c r="F29" s="26"/>
      <c r="G29" s="371"/>
      <c r="H29" s="26"/>
      <c r="I29" s="371"/>
      <c r="J29" s="26"/>
      <c r="K29" s="371"/>
      <c r="L29" s="26"/>
      <c r="M29" s="26"/>
      <c r="N29" s="26"/>
      <c r="O29" s="26"/>
      <c r="P29" s="26"/>
      <c r="Q29" s="410"/>
      <c r="R29" s="415"/>
      <c r="S29" s="411">
        <v>2020</v>
      </c>
      <c r="T29" s="118"/>
      <c r="U29" s="495" t="s">
        <v>431</v>
      </c>
      <c r="V29" s="908"/>
      <c r="W29" s="150">
        <v>34452.885000000002</v>
      </c>
      <c r="X29" s="150"/>
      <c r="Y29" s="222">
        <v>24788.052</v>
      </c>
      <c r="Z29" s="435"/>
      <c r="AA29" s="112"/>
      <c r="AB29" s="949"/>
    </row>
    <row r="30" spans="1:28" s="276" customFormat="1" x14ac:dyDescent="0.2">
      <c r="A30" s="1010"/>
      <c r="B30" s="373"/>
      <c r="C30" s="321"/>
      <c r="D30" s="321"/>
      <c r="E30" s="321"/>
      <c r="F30" s="26"/>
      <c r="G30" s="371"/>
      <c r="H30" s="26"/>
      <c r="I30" s="371"/>
      <c r="J30" s="26"/>
      <c r="K30" s="371"/>
      <c r="L30" s="26"/>
      <c r="M30" s="26"/>
      <c r="N30" s="26"/>
      <c r="O30" s="26"/>
      <c r="P30" s="26"/>
      <c r="Q30" s="410"/>
      <c r="R30" s="415"/>
      <c r="S30" s="424"/>
      <c r="T30" s="118"/>
      <c r="U30" s="118"/>
      <c r="V30" s="150"/>
      <c r="W30" s="422"/>
      <c r="X30" s="422"/>
      <c r="Y30" s="441"/>
      <c r="Z30" s="408"/>
      <c r="AA30" s="112"/>
      <c r="AB30" s="949"/>
    </row>
    <row r="31" spans="1:28" s="276" customFormat="1" ht="10.95" customHeight="1" x14ac:dyDescent="0.2">
      <c r="A31" s="1010"/>
      <c r="B31" s="373"/>
      <c r="C31" s="321"/>
      <c r="D31" s="321"/>
      <c r="E31" s="321"/>
      <c r="F31" s="26"/>
      <c r="G31" s="371"/>
      <c r="H31" s="26"/>
      <c r="I31" s="371"/>
      <c r="J31" s="26"/>
      <c r="K31" s="371"/>
      <c r="L31" s="26"/>
      <c r="M31" s="26"/>
      <c r="N31" s="26"/>
      <c r="O31" s="26"/>
      <c r="P31" s="26"/>
      <c r="Q31" s="410"/>
      <c r="R31" s="415"/>
      <c r="S31" s="425"/>
      <c r="T31" s="426"/>
      <c r="U31" s="427"/>
      <c r="V31" s="149"/>
      <c r="W31" s="149"/>
      <c r="X31" s="428"/>
      <c r="Y31" s="442"/>
      <c r="Z31" s="443"/>
      <c r="AA31" s="112"/>
      <c r="AB31" s="949"/>
    </row>
    <row r="32" spans="1:28" s="276" customFormat="1" ht="10.95" customHeight="1" x14ac:dyDescent="0.2">
      <c r="A32" s="1010"/>
      <c r="B32" s="373"/>
      <c r="C32" s="321"/>
      <c r="D32" s="321"/>
      <c r="E32" s="321"/>
      <c r="F32" s="26"/>
      <c r="G32" s="371"/>
      <c r="H32" s="26"/>
      <c r="I32" s="371"/>
      <c r="J32" s="26"/>
      <c r="K32" s="371"/>
      <c r="L32" s="26"/>
      <c r="M32" s="26"/>
      <c r="N32" s="26"/>
      <c r="O32" s="26"/>
      <c r="P32" s="26"/>
      <c r="Q32" s="410"/>
      <c r="R32" s="415"/>
      <c r="S32" s="423"/>
      <c r="T32" s="388"/>
      <c r="U32" s="429"/>
      <c r="V32" s="321"/>
      <c r="W32" s="129"/>
      <c r="X32" s="129"/>
      <c r="Y32" s="129"/>
      <c r="Z32" s="408"/>
      <c r="AA32" s="112"/>
      <c r="AB32" s="949"/>
    </row>
    <row r="33" spans="1:35" s="276" customFormat="1" ht="11.4" x14ac:dyDescent="0.2">
      <c r="A33" s="1010"/>
      <c r="B33" s="373"/>
      <c r="C33" s="321"/>
      <c r="D33" s="321"/>
      <c r="E33" s="321"/>
      <c r="F33" s="26"/>
      <c r="G33" s="371"/>
      <c r="H33" s="26"/>
      <c r="I33" s="371"/>
      <c r="J33" s="26"/>
      <c r="K33" s="371"/>
      <c r="L33" s="26"/>
      <c r="M33" s="26"/>
      <c r="N33" s="26"/>
      <c r="O33" s="26"/>
      <c r="P33" s="26"/>
      <c r="Q33" s="410"/>
      <c r="R33" s="415"/>
      <c r="S33" s="430">
        <v>2021</v>
      </c>
      <c r="T33" s="371"/>
      <c r="U33" s="835" t="s">
        <v>429</v>
      </c>
      <c r="V33" s="371"/>
      <c r="W33" s="26">
        <v>3784.4119999999998</v>
      </c>
      <c r="X33" s="26"/>
      <c r="Y33" s="26">
        <v>23773.21</v>
      </c>
      <c r="Z33" s="432"/>
      <c r="AA33" s="419"/>
      <c r="AB33" s="949"/>
      <c r="AC33" s="925"/>
      <c r="AD33" s="371"/>
      <c r="AE33" s="835"/>
      <c r="AF33" s="371"/>
      <c r="AG33" s="26"/>
      <c r="AH33" s="26"/>
      <c r="AI33" s="26"/>
    </row>
    <row r="34" spans="1:35" s="276" customFormat="1" ht="10.95" customHeight="1" x14ac:dyDescent="0.2">
      <c r="A34" s="1010"/>
      <c r="B34" s="373"/>
      <c r="C34" s="321"/>
      <c r="D34" s="321"/>
      <c r="E34" s="321"/>
      <c r="F34" s="26"/>
      <c r="G34" s="371"/>
      <c r="H34" s="26"/>
      <c r="I34" s="371"/>
      <c r="J34" s="26"/>
      <c r="K34" s="371"/>
      <c r="L34" s="26"/>
      <c r="M34" s="26"/>
      <c r="N34" s="26"/>
      <c r="O34" s="26"/>
      <c r="P34" s="26"/>
      <c r="Q34" s="410"/>
      <c r="R34" s="415"/>
      <c r="S34" s="431"/>
      <c r="T34" s="371"/>
      <c r="U34" s="196"/>
      <c r="V34" s="371"/>
      <c r="W34" s="26"/>
      <c r="X34" s="26"/>
      <c r="Y34" s="26"/>
      <c r="Z34" s="408"/>
      <c r="AA34" s="112"/>
      <c r="AB34" s="949"/>
      <c r="AC34" s="926"/>
      <c r="AD34" s="371"/>
      <c r="AE34" s="196"/>
      <c r="AF34" s="371"/>
      <c r="AG34" s="26"/>
      <c r="AH34" s="26"/>
      <c r="AI34" s="26"/>
    </row>
    <row r="35" spans="1:35" s="276" customFormat="1" ht="11.4" x14ac:dyDescent="0.2">
      <c r="A35" s="1010"/>
      <c r="B35" s="374"/>
      <c r="C35" s="320" t="s">
        <v>218</v>
      </c>
      <c r="D35" s="320"/>
      <c r="E35" s="321"/>
      <c r="F35" s="26">
        <v>23100.827000000001</v>
      </c>
      <c r="G35" s="371"/>
      <c r="H35" s="26">
        <v>21208.442999999999</v>
      </c>
      <c r="I35" s="371"/>
      <c r="J35" s="26">
        <v>22153.834999999999</v>
      </c>
      <c r="K35" s="371"/>
      <c r="L35" s="26">
        <v>23886.182000000001</v>
      </c>
      <c r="M35" s="147"/>
      <c r="N35" s="26">
        <v>24635.113000000001</v>
      </c>
      <c r="O35" s="147"/>
      <c r="P35" s="26">
        <v>23911.337</v>
      </c>
      <c r="Q35" s="410"/>
      <c r="R35" s="415"/>
      <c r="S35" s="430"/>
      <c r="T35" s="371"/>
      <c r="U35" s="835" t="s">
        <v>423</v>
      </c>
      <c r="V35" s="371"/>
      <c r="W35" s="26">
        <v>2404.8139999999999</v>
      </c>
      <c r="X35" s="26"/>
      <c r="Y35" s="26">
        <v>20485.434000000001</v>
      </c>
      <c r="Z35" s="408"/>
      <c r="AA35" s="419"/>
      <c r="AB35" s="950"/>
      <c r="AC35" s="925"/>
      <c r="AD35" s="371"/>
      <c r="AE35" s="835"/>
      <c r="AF35" s="371"/>
      <c r="AG35" s="26"/>
      <c r="AH35" s="26"/>
      <c r="AI35" s="26"/>
    </row>
    <row r="36" spans="1:35" s="276" customFormat="1" x14ac:dyDescent="0.2">
      <c r="A36" s="1010"/>
      <c r="B36" s="375"/>
      <c r="C36" s="372" t="s">
        <v>219</v>
      </c>
      <c r="D36" s="372"/>
      <c r="E36" s="321"/>
      <c r="F36" s="26"/>
      <c r="G36" s="26"/>
      <c r="H36" s="26"/>
      <c r="I36" s="26"/>
      <c r="J36" s="26"/>
      <c r="K36" s="26"/>
      <c r="L36" s="26"/>
      <c r="M36" s="26"/>
      <c r="N36" s="26"/>
      <c r="O36" s="26"/>
      <c r="P36" s="26"/>
      <c r="Q36" s="410"/>
      <c r="R36" s="415"/>
      <c r="S36" s="431"/>
      <c r="T36" s="371"/>
      <c r="U36" s="196"/>
      <c r="V36" s="371"/>
      <c r="W36" s="26"/>
      <c r="X36" s="26"/>
      <c r="Y36" s="26"/>
      <c r="Z36" s="408"/>
      <c r="AA36" s="112"/>
      <c r="AB36" s="949"/>
      <c r="AC36" s="926"/>
      <c r="AD36" s="371"/>
      <c r="AE36" s="196"/>
      <c r="AF36" s="371"/>
      <c r="AG36" s="26"/>
      <c r="AH36" s="26"/>
      <c r="AI36" s="26"/>
    </row>
    <row r="37" spans="1:35" s="276" customFormat="1" x14ac:dyDescent="0.2">
      <c r="A37" s="1010"/>
      <c r="B37" s="374"/>
      <c r="C37" s="321"/>
      <c r="D37" s="321"/>
      <c r="E37" s="321"/>
      <c r="F37" s="26"/>
      <c r="G37" s="26"/>
      <c r="H37" s="26"/>
      <c r="I37" s="26"/>
      <c r="J37" s="26"/>
      <c r="K37" s="26"/>
      <c r="L37" s="26"/>
      <c r="M37" s="147"/>
      <c r="N37" s="26"/>
      <c r="O37" s="147"/>
      <c r="P37" s="26"/>
      <c r="Q37" s="410"/>
      <c r="R37" s="415"/>
      <c r="S37" s="430"/>
      <c r="T37" s="371"/>
      <c r="U37" s="835" t="s">
        <v>422</v>
      </c>
      <c r="V37" s="371"/>
      <c r="W37" s="26">
        <v>2489.8690000000001</v>
      </c>
      <c r="X37" s="26"/>
      <c r="Y37" s="26">
        <v>22128.511999999999</v>
      </c>
      <c r="Z37" s="408"/>
      <c r="AA37" s="112"/>
      <c r="AB37" s="949"/>
      <c r="AC37" s="925"/>
      <c r="AD37" s="371"/>
      <c r="AE37" s="835"/>
      <c r="AF37" s="371"/>
      <c r="AG37" s="26"/>
      <c r="AH37" s="26"/>
      <c r="AI37" s="26"/>
    </row>
    <row r="38" spans="1:35" s="276" customFormat="1" ht="10.95" customHeight="1" x14ac:dyDescent="0.2">
      <c r="A38" s="1010"/>
      <c r="B38" s="373"/>
      <c r="C38" s="321"/>
      <c r="D38" s="321"/>
      <c r="E38" s="321"/>
      <c r="F38" s="26"/>
      <c r="G38" s="26"/>
      <c r="H38" s="26"/>
      <c r="I38" s="26"/>
      <c r="J38" s="26"/>
      <c r="K38" s="26"/>
      <c r="L38" s="26"/>
      <c r="M38" s="26"/>
      <c r="N38" s="26"/>
      <c r="O38" s="26"/>
      <c r="P38" s="26"/>
      <c r="Q38" s="432"/>
      <c r="R38" s="415"/>
      <c r="S38" s="420"/>
      <c r="T38" s="388"/>
      <c r="U38" s="133"/>
      <c r="W38" s="134"/>
      <c r="X38" s="134"/>
      <c r="Y38" s="134"/>
      <c r="Z38" s="408"/>
      <c r="AA38" s="112"/>
      <c r="AB38" s="949"/>
      <c r="AC38" s="927"/>
      <c r="AD38" s="388"/>
      <c r="AE38" s="133"/>
      <c r="AG38" s="134"/>
      <c r="AH38" s="134"/>
      <c r="AI38" s="134"/>
    </row>
    <row r="39" spans="1:35" s="276" customFormat="1" ht="10.95" customHeight="1" x14ac:dyDescent="0.2">
      <c r="A39" s="1010"/>
      <c r="B39" s="373"/>
      <c r="C39" s="321"/>
      <c r="D39" s="321"/>
      <c r="E39" s="321"/>
      <c r="F39" s="26"/>
      <c r="G39" s="26"/>
      <c r="H39" s="26"/>
      <c r="I39" s="26"/>
      <c r="J39" s="26"/>
      <c r="K39" s="26"/>
      <c r="L39" s="26"/>
      <c r="M39" s="26"/>
      <c r="N39" s="26"/>
      <c r="O39" s="26"/>
      <c r="P39" s="26"/>
      <c r="Q39" s="432"/>
      <c r="R39" s="415"/>
      <c r="S39" s="423">
        <v>2020</v>
      </c>
      <c r="T39" s="388"/>
      <c r="U39" s="835" t="s">
        <v>41</v>
      </c>
      <c r="W39" s="222">
        <v>4216.1409999999996</v>
      </c>
      <c r="X39" s="222"/>
      <c r="Y39" s="222">
        <v>24788.052</v>
      </c>
      <c r="Z39" s="408"/>
      <c r="AA39" s="112"/>
      <c r="AB39" s="949"/>
      <c r="AC39" s="928"/>
      <c r="AD39" s="388"/>
      <c r="AE39" s="835"/>
      <c r="AG39" s="222"/>
      <c r="AH39" s="222"/>
      <c r="AI39" s="222"/>
    </row>
    <row r="40" spans="1:35" s="276" customFormat="1" x14ac:dyDescent="0.2">
      <c r="A40" s="1010"/>
      <c r="B40" s="373"/>
      <c r="C40" s="321"/>
      <c r="D40" s="321"/>
      <c r="E40" s="321"/>
      <c r="F40" s="26"/>
      <c r="G40" s="26"/>
      <c r="H40" s="26"/>
      <c r="I40" s="26"/>
      <c r="J40" s="26"/>
      <c r="K40" s="26"/>
      <c r="L40" s="26"/>
      <c r="M40" s="26"/>
      <c r="N40" s="26"/>
      <c r="O40" s="26"/>
      <c r="P40" s="26"/>
      <c r="Q40" s="432"/>
      <c r="R40" s="415"/>
      <c r="S40" s="423"/>
      <c r="T40" s="421"/>
      <c r="U40" s="196"/>
      <c r="V40" s="371"/>
      <c r="W40" s="26"/>
      <c r="X40" s="26"/>
      <c r="Y40" s="26"/>
      <c r="Z40" s="408"/>
      <c r="AA40" s="419"/>
      <c r="AB40" s="949"/>
      <c r="AC40" s="928"/>
      <c r="AD40" s="421"/>
      <c r="AE40" s="835"/>
      <c r="AF40" s="371"/>
      <c r="AG40" s="26"/>
      <c r="AH40" s="26"/>
      <c r="AI40" s="26"/>
    </row>
    <row r="41" spans="1:35" s="276" customFormat="1" x14ac:dyDescent="0.2">
      <c r="A41" s="1010"/>
      <c r="B41" s="373"/>
      <c r="C41" s="321"/>
      <c r="D41" s="321"/>
      <c r="E41" s="321"/>
      <c r="F41" s="26"/>
      <c r="G41" s="371"/>
      <c r="H41" s="26"/>
      <c r="I41" s="371"/>
      <c r="J41" s="26"/>
      <c r="K41" s="371"/>
      <c r="L41" s="26"/>
      <c r="M41" s="371"/>
      <c r="N41" s="26"/>
      <c r="O41" s="371"/>
      <c r="P41" s="26"/>
      <c r="Q41" s="432"/>
      <c r="R41" s="415"/>
      <c r="S41" s="423"/>
      <c r="T41" s="388"/>
      <c r="U41" s="835" t="s">
        <v>423</v>
      </c>
      <c r="W41" s="222">
        <v>3179.3040000000001</v>
      </c>
      <c r="X41" s="222"/>
      <c r="Y41" s="222">
        <v>24563.825000000001</v>
      </c>
      <c r="Z41" s="408"/>
      <c r="AA41" s="112"/>
      <c r="AB41" s="949"/>
      <c r="AC41" s="928"/>
      <c r="AD41" s="388"/>
      <c r="AE41" s="835"/>
      <c r="AG41" s="222"/>
      <c r="AH41" s="222"/>
      <c r="AI41" s="222"/>
    </row>
    <row r="42" spans="1:35" s="276" customFormat="1" ht="10.95" customHeight="1" x14ac:dyDescent="0.2">
      <c r="A42" s="1010"/>
      <c r="B42" s="376"/>
      <c r="C42" s="377"/>
      <c r="D42" s="377"/>
      <c r="E42" s="377"/>
      <c r="F42" s="56"/>
      <c r="G42" s="377"/>
      <c r="H42" s="56"/>
      <c r="I42" s="377"/>
      <c r="J42" s="56"/>
      <c r="K42" s="377"/>
      <c r="L42" s="56"/>
      <c r="M42" s="377"/>
      <c r="N42" s="56"/>
      <c r="O42" s="377"/>
      <c r="P42" s="56"/>
      <c r="Q42" s="433"/>
      <c r="S42" s="423"/>
      <c r="T42" s="421"/>
      <c r="U42" s="196"/>
      <c r="V42" s="371"/>
      <c r="W42" s="26"/>
      <c r="X42" s="26"/>
      <c r="Y42" s="26"/>
      <c r="Z42" s="410"/>
      <c r="AB42" s="949"/>
      <c r="AC42" s="928"/>
      <c r="AD42" s="421"/>
      <c r="AE42" s="835"/>
      <c r="AF42" s="371"/>
      <c r="AG42" s="26"/>
      <c r="AH42" s="26"/>
      <c r="AI42" s="26"/>
    </row>
    <row r="43" spans="1:35" s="276" customFormat="1" ht="10.95" customHeight="1" x14ac:dyDescent="0.2">
      <c r="A43" s="1010"/>
      <c r="B43" s="373"/>
      <c r="C43" s="321"/>
      <c r="D43" s="321"/>
      <c r="E43" s="321"/>
      <c r="F43" s="378"/>
      <c r="G43" s="133"/>
      <c r="H43" s="378"/>
      <c r="I43" s="133"/>
      <c r="J43" s="378"/>
      <c r="K43" s="133"/>
      <c r="L43" s="378"/>
      <c r="M43" s="388"/>
      <c r="N43" s="378"/>
      <c r="O43" s="388"/>
      <c r="P43" s="378"/>
      <c r="Q43" s="408"/>
      <c r="R43" s="419"/>
      <c r="S43" s="423"/>
      <c r="T43" s="388"/>
      <c r="U43" s="835" t="s">
        <v>422</v>
      </c>
      <c r="W43" s="222">
        <v>5243.7219999999998</v>
      </c>
      <c r="X43" s="222"/>
      <c r="Y43" s="222">
        <v>24866.743999999999</v>
      </c>
      <c r="Z43" s="432"/>
      <c r="AA43" s="112"/>
      <c r="AB43" s="949"/>
      <c r="AC43" s="928"/>
      <c r="AD43" s="388"/>
      <c r="AE43" s="835"/>
      <c r="AG43" s="222"/>
      <c r="AH43" s="222"/>
      <c r="AI43" s="222"/>
    </row>
    <row r="44" spans="1:35" s="276" customFormat="1" x14ac:dyDescent="0.2">
      <c r="A44" s="1010"/>
      <c r="B44" s="374"/>
      <c r="C44" s="320" t="s">
        <v>83</v>
      </c>
      <c r="D44" s="320"/>
      <c r="E44" s="321"/>
      <c r="F44" s="35">
        <f>SUM(F19:F35)</f>
        <v>285208.364</v>
      </c>
      <c r="G44" s="133"/>
      <c r="H44" s="35">
        <f>SUM(H19:H35)</f>
        <v>269420.505</v>
      </c>
      <c r="I44" s="133"/>
      <c r="J44" s="35">
        <f>SUM(J19:J36)</f>
        <v>281718.17300000001</v>
      </c>
      <c r="K44" s="133"/>
      <c r="L44" s="35">
        <f>SUM(L19:L36)</f>
        <v>249550.79300000001</v>
      </c>
      <c r="M44" s="836"/>
      <c r="N44" s="35">
        <f>SUM(N19:N36)</f>
        <v>259442.50700000001</v>
      </c>
      <c r="O44" s="836"/>
      <c r="P44" s="35">
        <f>SUM(P19:P36)</f>
        <v>258052.10199999998</v>
      </c>
      <c r="Q44" s="435"/>
      <c r="R44" s="419"/>
      <c r="S44" s="423"/>
      <c r="T44" s="421"/>
      <c r="U44" s="111"/>
      <c r="W44" s="434"/>
      <c r="X44" s="434"/>
      <c r="Y44" s="444"/>
      <c r="Z44" s="408"/>
      <c r="AA44" s="112"/>
      <c r="AB44" s="949"/>
      <c r="AC44" s="321"/>
    </row>
    <row r="45" spans="1:35" ht="10.95" customHeight="1" x14ac:dyDescent="0.2">
      <c r="A45" s="1010"/>
      <c r="B45" s="379"/>
      <c r="C45" s="372" t="s">
        <v>84</v>
      </c>
      <c r="D45" s="372"/>
      <c r="E45" s="321"/>
      <c r="F45" s="321"/>
      <c r="G45" s="321"/>
      <c r="H45" s="321"/>
      <c r="I45" s="321"/>
      <c r="J45" s="321"/>
      <c r="K45" s="321"/>
      <c r="L45" s="321"/>
      <c r="M45" s="321"/>
      <c r="N45" s="321"/>
      <c r="O45" s="321"/>
      <c r="P45" s="321"/>
      <c r="Q45" s="410"/>
      <c r="R45" s="276"/>
      <c r="S45" s="715"/>
      <c r="T45" s="421"/>
      <c r="U45" s="388"/>
      <c r="V45" s="321"/>
      <c r="W45" s="129"/>
      <c r="X45" s="129"/>
      <c r="Y45" s="440"/>
      <c r="Z45" s="410"/>
      <c r="AA45" s="276"/>
      <c r="AB45" s="949"/>
    </row>
    <row r="46" spans="1:35" ht="10.95" customHeight="1" x14ac:dyDescent="0.2">
      <c r="A46" s="1010"/>
      <c r="B46" s="380"/>
      <c r="C46" s="381"/>
      <c r="D46" s="381"/>
      <c r="E46" s="381"/>
      <c r="F46" s="837"/>
      <c r="G46" s="837"/>
      <c r="H46" s="837"/>
      <c r="I46" s="837"/>
      <c r="J46" s="837"/>
      <c r="K46" s="837"/>
      <c r="L46" s="837"/>
      <c r="M46" s="837"/>
      <c r="N46" s="837"/>
      <c r="O46" s="837"/>
      <c r="P46" s="837"/>
      <c r="Q46" s="838"/>
      <c r="R46" s="276"/>
      <c r="S46" s="839"/>
      <c r="T46" s="837"/>
      <c r="U46" s="837"/>
      <c r="V46" s="837"/>
      <c r="W46" s="840"/>
      <c r="X46" s="837"/>
      <c r="Y46" s="837"/>
      <c r="Z46" s="838"/>
      <c r="AA46" s="276"/>
      <c r="AB46" s="276"/>
    </row>
    <row r="47" spans="1:35" ht="15" customHeight="1" x14ac:dyDescent="0.25">
      <c r="A47" s="1010"/>
      <c r="B47" s="40" t="s">
        <v>42</v>
      </c>
    </row>
    <row r="48" spans="1:35" ht="11.25" customHeight="1" x14ac:dyDescent="0.2">
      <c r="B48" s="40" t="s">
        <v>63</v>
      </c>
      <c r="K48" s="389"/>
      <c r="L48" s="389"/>
      <c r="M48" s="389"/>
      <c r="P48" s="390"/>
      <c r="Q48" s="437"/>
      <c r="V48" s="389"/>
      <c r="W48" s="389"/>
      <c r="X48" s="389"/>
      <c r="Y48" s="389"/>
      <c r="Z48" s="389"/>
      <c r="AA48" s="389"/>
    </row>
    <row r="49" spans="11:18" x14ac:dyDescent="0.2">
      <c r="K49" s="389"/>
      <c r="L49" s="389"/>
      <c r="M49" s="389"/>
      <c r="Q49" s="437"/>
      <c r="R49" s="437"/>
    </row>
  </sheetData>
  <mergeCells count="6">
    <mergeCell ref="N5:Q5"/>
    <mergeCell ref="Y5:Z5"/>
    <mergeCell ref="Y6:Z6"/>
    <mergeCell ref="A6:A47"/>
    <mergeCell ref="L9:P9"/>
    <mergeCell ref="F9:J9"/>
  </mergeCells>
  <printOptions verticalCentered="1"/>
  <pageMargins left="0.24" right="0.24" top="0.51" bottom="0.51" header="0.51" footer="0.51"/>
  <pageSetup paperSize="9" scale="97" orientation="landscape"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7</vt:i4>
      </vt:variant>
    </vt:vector>
  </HeadingPairs>
  <TitlesOfParts>
    <vt:vector size="21" baseType="lpstr">
      <vt:lpstr>2021Tab 1-Perm&amp;Penaw</vt:lpstr>
      <vt:lpstr>2021Tab 2-Hakmilik</vt:lpstr>
      <vt:lpstr>2021Tab 3-Exports by Type</vt:lpstr>
      <vt:lpstr>2021Tab 4-Exports by Country</vt:lpstr>
      <vt:lpstr>2021Tab 4-Exports by Countr_2</vt:lpstr>
      <vt:lpstr>2021Tab 5-Exports by Gred</vt:lpstr>
      <vt:lpstr>2021Tab 6-Imports by Type</vt:lpstr>
      <vt:lpstr>2021Tab 7 Imports by Country</vt:lpstr>
      <vt:lpstr>2021Tab 8&amp;9_Stok</vt:lpstr>
      <vt:lpstr>2021Tab 10-Consumption</vt:lpstr>
      <vt:lpstr>2021Tab 11-Price</vt:lpstr>
      <vt:lpstr>2021Tab 12-Workers</vt:lpstr>
      <vt:lpstr>2021Tab 13-Tren</vt:lpstr>
      <vt:lpstr>2021Tab 14</vt:lpstr>
      <vt:lpstr>'2021Tab 12-Workers'!Print_Area</vt:lpstr>
      <vt:lpstr>'2021Tab 13-Tren'!Print_Area</vt:lpstr>
      <vt:lpstr>'2021Tab 14'!Print_Area</vt:lpstr>
      <vt:lpstr>'2021Tab 3-Exports by Type'!Print_Area</vt:lpstr>
      <vt:lpstr>'2021Tab 4-Exports by Countr_2'!Print_Area</vt:lpstr>
      <vt:lpstr>'2021Tab 4-Exports by Country'!Print_Area</vt:lpstr>
      <vt:lpstr>'2021Tab 6-Imports by Type'!Print_Area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Nor'ain Othman</dc:creator>
  <cp:lastModifiedBy>ADMIN</cp:lastModifiedBy>
  <cp:lastPrinted>2021-07-09T13:08:26Z</cp:lastPrinted>
  <dcterms:created xsi:type="dcterms:W3CDTF">2005-10-28T08:06:39Z</dcterms:created>
  <dcterms:modified xsi:type="dcterms:W3CDTF">2022-02-05T15:07:34Z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KSOProductBuildVer">
    <vt:lpwstr>1033-10.2.0.7635</vt:lpwstr>
  </property>
</Properties>
</file>